
<file path=[Content_Types].xml><?xml version="1.0" encoding="utf-8"?>
<Types xmlns="http://schemas.openxmlformats.org/package/2006/content-types">
  <Default Extension="bin" ContentType="application/vnd.openxmlformats-officedocument.spreadsheetml.printerSettings"/>
  <Default Extension="jfif" ContentType="image/jpeg"/>
  <Default Extension="png" ContentType="image/png"/>
  <Default Extension="jpeg" ContentType="image/jpeg"/>
  <Default Extension="rels" ContentType="application/vnd.openxmlformats-package.relationships+xml"/>
  <Default Extension="xml" ContentType="application/xml"/>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Dropbox\VENTAS WC\"/>
    </mc:Choice>
  </mc:AlternateContent>
  <bookViews>
    <workbookView xWindow="0" yWindow="0" windowWidth="20490" windowHeight="7650" tabRatio="894" activeTab="3"/>
  </bookViews>
  <sheets>
    <sheet name="Cond" sheetId="87" r:id="rId1"/>
    <sheet name="Datos" sheetId="88" r:id="rId2"/>
    <sheet name="Pago" sheetId="89" r:id="rId3"/>
    <sheet name="Total" sheetId="90" r:id="rId4"/>
    <sheet name="Audio" sheetId="86" r:id="rId5"/>
    <sheet name="Cable" sheetId="73" r:id="rId6"/>
    <sheet name="Energia" sheetId="75" r:id="rId7"/>
    <sheet name="Compu" sheetId="83" r:id="rId8"/>
    <sheet name="Estuches" sheetId="82" r:id="rId9"/>
    <sheet name="Funda" sheetId="81" r:id="rId10"/>
    <sheet name="Soport" sheetId="79" r:id="rId11"/>
    <sheet name="Glass" sheetId="77" r:id="rId12"/>
  </sheets>
  <definedNames>
    <definedName name="dolar" localSheetId="0">Cond!$F$10:$F$11</definedName>
  </definedNames>
  <calcPr calcId="162913"/>
</workbook>
</file>

<file path=xl/calcChain.xml><?xml version="1.0" encoding="utf-8"?>
<calcChain xmlns="http://schemas.openxmlformats.org/spreadsheetml/2006/main">
  <c r="G58" i="75" l="1"/>
  <c r="K58" i="75" s="1"/>
  <c r="M58" i="75" s="1"/>
  <c r="G28" i="75"/>
  <c r="I28" i="75" s="1"/>
  <c r="G46" i="75"/>
  <c r="I46" i="75" s="1"/>
  <c r="G44" i="75"/>
  <c r="K44" i="75" s="1"/>
  <c r="M44" i="75" s="1"/>
  <c r="I58" i="75" l="1"/>
  <c r="K28" i="75"/>
  <c r="M28" i="75" s="1"/>
  <c r="I44" i="75"/>
  <c r="K46" i="75"/>
  <c r="M46" i="75" s="1"/>
  <c r="G237" i="77"/>
  <c r="G238" i="77"/>
  <c r="G239" i="77"/>
  <c r="G240" i="77"/>
  <c r="G241" i="77"/>
  <c r="G242" i="77"/>
  <c r="G243" i="77"/>
  <c r="G244" i="77"/>
  <c r="G245" i="77"/>
  <c r="G246" i="77"/>
  <c r="G247" i="77"/>
  <c r="G248" i="77"/>
  <c r="G249" i="77"/>
  <c r="G250" i="77"/>
  <c r="G251" i="77"/>
  <c r="G252" i="77"/>
  <c r="G253" i="77"/>
  <c r="G254" i="77"/>
  <c r="G255" i="77"/>
  <c r="G256" i="77"/>
  <c r="G257" i="77"/>
  <c r="G258" i="77"/>
  <c r="G259" i="77"/>
  <c r="G260" i="77"/>
  <c r="G261" i="77"/>
  <c r="G262" i="77"/>
  <c r="G263" i="77"/>
  <c r="G264" i="77"/>
  <c r="G265" i="77"/>
  <c r="G266" i="77"/>
  <c r="G267" i="77"/>
  <c r="G268" i="77"/>
  <c r="G269" i="77"/>
  <c r="G270" i="77"/>
  <c r="G271" i="77"/>
  <c r="G272" i="77"/>
  <c r="G273" i="77"/>
  <c r="G274" i="77"/>
  <c r="G233" i="77" l="1"/>
  <c r="K233" i="77" s="1"/>
  <c r="M233" i="77" s="1"/>
  <c r="K243" i="77"/>
  <c r="M243" i="77" s="1"/>
  <c r="K240" i="77"/>
  <c r="M240" i="77" s="1"/>
  <c r="K241" i="77"/>
  <c r="M241" i="77" s="1"/>
  <c r="K251" i="77"/>
  <c r="M251" i="77" s="1"/>
  <c r="K242" i="77"/>
  <c r="M242" i="77" s="1"/>
  <c r="K238" i="77"/>
  <c r="M238" i="77" s="1"/>
  <c r="I250" i="77"/>
  <c r="K246" i="77"/>
  <c r="M246" i="77" s="1"/>
  <c r="K245" i="77"/>
  <c r="M245" i="77" s="1"/>
  <c r="K244" i="77"/>
  <c r="M244" i="77" s="1"/>
  <c r="K239" i="77"/>
  <c r="M239" i="77" s="1"/>
  <c r="I233" i="77" l="1"/>
  <c r="I243" i="77"/>
  <c r="I240" i="77"/>
  <c r="I241" i="77"/>
  <c r="I251" i="77"/>
  <c r="I242" i="77"/>
  <c r="I238" i="77"/>
  <c r="K250" i="77"/>
  <c r="M250" i="77" s="1"/>
  <c r="I239" i="77"/>
  <c r="I244" i="77"/>
  <c r="I245" i="77"/>
  <c r="I246" i="77"/>
  <c r="G411" i="83" l="1"/>
  <c r="K411" i="83" s="1"/>
  <c r="M411" i="83" s="1"/>
  <c r="G410" i="83"/>
  <c r="K410" i="83" s="1"/>
  <c r="M410" i="83" s="1"/>
  <c r="G408" i="83"/>
  <c r="K408" i="83" s="1"/>
  <c r="M408" i="83" s="1"/>
  <c r="G407" i="83"/>
  <c r="K407" i="83" s="1"/>
  <c r="M407" i="83" s="1"/>
  <c r="G406" i="83"/>
  <c r="K406" i="83" s="1"/>
  <c r="M406" i="83" s="1"/>
  <c r="G405" i="83"/>
  <c r="K405" i="83" s="1"/>
  <c r="M405" i="83" s="1"/>
  <c r="G404" i="83"/>
  <c r="K404" i="83" s="1"/>
  <c r="M404" i="83" s="1"/>
  <c r="G403" i="83"/>
  <c r="K403" i="83" s="1"/>
  <c r="M403" i="83" s="1"/>
  <c r="G402" i="83"/>
  <c r="K402" i="83" s="1"/>
  <c r="M402" i="83" s="1"/>
  <c r="G401" i="83"/>
  <c r="K401" i="83" s="1"/>
  <c r="M401" i="83" s="1"/>
  <c r="G400" i="83"/>
  <c r="K400" i="83" s="1"/>
  <c r="M400" i="83" s="1"/>
  <c r="G398" i="83"/>
  <c r="K398" i="83" s="1"/>
  <c r="M398" i="83" s="1"/>
  <c r="G397" i="83"/>
  <c r="K397" i="83" s="1"/>
  <c r="M397" i="83" s="1"/>
  <c r="G394" i="83"/>
  <c r="K394" i="83" s="1"/>
  <c r="M394" i="83" s="1"/>
  <c r="G393" i="83"/>
  <c r="K393" i="83" s="1"/>
  <c r="M393" i="83" s="1"/>
  <c r="G236" i="79"/>
  <c r="K236" i="79" s="1"/>
  <c r="M236" i="79" s="1"/>
  <c r="I393" i="83" l="1"/>
  <c r="I394" i="83"/>
  <c r="I397" i="83"/>
  <c r="I398" i="83"/>
  <c r="I400" i="83"/>
  <c r="I401" i="83"/>
  <c r="I402" i="83"/>
  <c r="I403" i="83"/>
  <c r="I404" i="83"/>
  <c r="I405" i="83"/>
  <c r="I406" i="83"/>
  <c r="I407" i="83"/>
  <c r="I408" i="83"/>
  <c r="I410" i="83"/>
  <c r="I411" i="83"/>
  <c r="I236" i="79"/>
  <c r="G303" i="83" l="1"/>
  <c r="K303" i="83" s="1"/>
  <c r="M303" i="83" s="1"/>
  <c r="G253" i="75"/>
  <c r="I253" i="75" s="1"/>
  <c r="G223" i="73"/>
  <c r="K223" i="73" s="1"/>
  <c r="M223" i="73" s="1"/>
  <c r="G166" i="73"/>
  <c r="K166" i="73" s="1"/>
  <c r="M166" i="73" s="1"/>
  <c r="G168" i="73"/>
  <c r="K168" i="73" s="1"/>
  <c r="M168" i="73" s="1"/>
  <c r="G252" i="73"/>
  <c r="K252" i="73" s="1"/>
  <c r="M252" i="73" s="1"/>
  <c r="G180" i="73"/>
  <c r="I180" i="73" s="1"/>
  <c r="G408" i="75"/>
  <c r="K408" i="75" s="1"/>
  <c r="M408" i="75" s="1"/>
  <c r="G407" i="75"/>
  <c r="K407" i="75" s="1"/>
  <c r="M407" i="75" s="1"/>
  <c r="I303" i="83" l="1"/>
  <c r="K253" i="75"/>
  <c r="M253" i="75" s="1"/>
  <c r="I223" i="73"/>
  <c r="I166" i="73"/>
  <c r="I168" i="73"/>
  <c r="I252" i="73"/>
  <c r="K180" i="73"/>
  <c r="M180" i="73" s="1"/>
  <c r="I408" i="75"/>
  <c r="I407" i="75"/>
  <c r="G56" i="83" l="1"/>
  <c r="K56" i="83" s="1"/>
  <c r="M56" i="83" s="1"/>
  <c r="G70" i="81"/>
  <c r="I70" i="81" s="1"/>
  <c r="G69" i="81"/>
  <c r="I69" i="81" s="1"/>
  <c r="G68" i="81"/>
  <c r="I68" i="81" s="1"/>
  <c r="G67" i="81"/>
  <c r="I67" i="81" s="1"/>
  <c r="G66" i="81"/>
  <c r="I66" i="81" s="1"/>
  <c r="G65" i="81"/>
  <c r="I65" i="81" s="1"/>
  <c r="I56" i="83" l="1"/>
  <c r="K65" i="81"/>
  <c r="M65" i="81" s="1"/>
  <c r="K68" i="81"/>
  <c r="M68" i="81" s="1"/>
  <c r="K66" i="81"/>
  <c r="M66" i="81" s="1"/>
  <c r="K69" i="81"/>
  <c r="M69" i="81" s="1"/>
  <c r="K67" i="81"/>
  <c r="M67" i="81" s="1"/>
  <c r="K70" i="81"/>
  <c r="M70" i="81" s="1"/>
  <c r="G236" i="75"/>
  <c r="K236" i="75" s="1"/>
  <c r="M236" i="75" s="1"/>
  <c r="G235" i="75"/>
  <c r="I235" i="75" s="1"/>
  <c r="G227" i="75"/>
  <c r="K227" i="75" s="1"/>
  <c r="M227" i="75" s="1"/>
  <c r="G226" i="75"/>
  <c r="K226" i="75" s="1"/>
  <c r="M226" i="75" s="1"/>
  <c r="G80" i="73"/>
  <c r="K80" i="73" s="1"/>
  <c r="M80" i="73" s="1"/>
  <c r="G73" i="73"/>
  <c r="K73" i="73" s="1"/>
  <c r="M73" i="73" s="1"/>
  <c r="I236" i="75" l="1"/>
  <c r="K235" i="75"/>
  <c r="M235" i="75" s="1"/>
  <c r="I226" i="75"/>
  <c r="I227" i="75"/>
  <c r="I80" i="73"/>
  <c r="I73" i="73"/>
  <c r="G183" i="73"/>
  <c r="K183" i="73" s="1"/>
  <c r="M183" i="73" s="1"/>
  <c r="I183" i="73" l="1"/>
  <c r="G339" i="83" l="1"/>
  <c r="I339" i="83" s="1"/>
  <c r="G134" i="86"/>
  <c r="K134" i="86" s="1"/>
  <c r="M134" i="86" s="1"/>
  <c r="G126" i="86"/>
  <c r="I126" i="86" s="1"/>
  <c r="G116" i="86"/>
  <c r="K116" i="86" s="1"/>
  <c r="M116" i="86" s="1"/>
  <c r="G12" i="81"/>
  <c r="K12" i="81" s="1"/>
  <c r="M12" i="81" s="1"/>
  <c r="G13" i="81"/>
  <c r="K13" i="81" s="1"/>
  <c r="M13" i="81" s="1"/>
  <c r="G11" i="81"/>
  <c r="K11" i="81" s="1"/>
  <c r="M11" i="81" s="1"/>
  <c r="G10" i="81"/>
  <c r="K10" i="81" s="1"/>
  <c r="M10" i="81" s="1"/>
  <c r="G340" i="81"/>
  <c r="K340" i="81" s="1"/>
  <c r="M340" i="81" s="1"/>
  <c r="G339" i="81"/>
  <c r="K339" i="81" s="1"/>
  <c r="M339" i="81" s="1"/>
  <c r="G338" i="81"/>
  <c r="K338" i="81" s="1"/>
  <c r="M338" i="81" s="1"/>
  <c r="G344" i="81"/>
  <c r="K344" i="81" s="1"/>
  <c r="M344" i="81" s="1"/>
  <c r="G343" i="81"/>
  <c r="K343" i="81" s="1"/>
  <c r="M343" i="81" s="1"/>
  <c r="G342" i="81"/>
  <c r="K342" i="81" s="1"/>
  <c r="M342" i="81" s="1"/>
  <c r="G345" i="81"/>
  <c r="K345" i="81" s="1"/>
  <c r="M345" i="81" s="1"/>
  <c r="G341" i="81"/>
  <c r="I341" i="81" s="1"/>
  <c r="G64" i="81"/>
  <c r="K64" i="81" s="1"/>
  <c r="M64" i="81" s="1"/>
  <c r="G59" i="81"/>
  <c r="K59" i="81" s="1"/>
  <c r="M59" i="81" s="1"/>
  <c r="K339" i="83" l="1"/>
  <c r="M339" i="83" s="1"/>
  <c r="I134" i="86"/>
  <c r="K126" i="86"/>
  <c r="M126" i="86" s="1"/>
  <c r="I116" i="86"/>
  <c r="I12" i="81"/>
  <c r="I10" i="81"/>
  <c r="I11" i="81"/>
  <c r="I13" i="81"/>
  <c r="I339" i="81"/>
  <c r="I340" i="81"/>
  <c r="I338" i="81"/>
  <c r="I342" i="81"/>
  <c r="I343" i="81"/>
  <c r="I344" i="81"/>
  <c r="K341" i="81"/>
  <c r="M341" i="81" s="1"/>
  <c r="I345" i="81"/>
  <c r="I64" i="81"/>
  <c r="I59" i="81"/>
  <c r="G224" i="77"/>
  <c r="K224" i="77" s="1"/>
  <c r="M224" i="77" s="1"/>
  <c r="I224" i="77" l="1"/>
  <c r="G181" i="79"/>
  <c r="K181" i="79" s="1"/>
  <c r="M181" i="79" s="1"/>
  <c r="I181" i="79" l="1"/>
  <c r="G193" i="79" l="1"/>
  <c r="K193" i="79" s="1"/>
  <c r="M193" i="79" s="1"/>
  <c r="G187" i="79"/>
  <c r="K187" i="79" s="1"/>
  <c r="M187" i="79" s="1"/>
  <c r="I187" i="79" l="1"/>
  <c r="I193" i="79"/>
  <c r="G52" i="73" l="1"/>
  <c r="K52" i="73" s="1"/>
  <c r="M52" i="73" s="1"/>
  <c r="I52" i="73" l="1"/>
  <c r="G111" i="79"/>
  <c r="G106" i="79"/>
  <c r="K106" i="79" s="1"/>
  <c r="M106" i="79" s="1"/>
  <c r="I106" i="79" l="1"/>
  <c r="G155" i="86" l="1"/>
  <c r="K155" i="86" s="1"/>
  <c r="M155" i="86" s="1"/>
  <c r="G154" i="86"/>
  <c r="K154" i="86" s="1"/>
  <c r="M154" i="86" s="1"/>
  <c r="G153" i="86"/>
  <c r="K153" i="86" s="1"/>
  <c r="M153" i="86" s="1"/>
  <c r="G347" i="83"/>
  <c r="I347" i="83" s="1"/>
  <c r="I153" i="86" l="1"/>
  <c r="I154" i="86"/>
  <c r="I155" i="86"/>
  <c r="K347" i="83"/>
  <c r="M347" i="83" s="1"/>
  <c r="G20" i="79" l="1"/>
  <c r="K20" i="79" s="1"/>
  <c r="M20" i="79" s="1"/>
  <c r="G19" i="79"/>
  <c r="K19" i="79" s="1"/>
  <c r="M19" i="79" s="1"/>
  <c r="G18" i="79"/>
  <c r="K18" i="79" s="1"/>
  <c r="M18" i="79" s="1"/>
  <c r="G17" i="79"/>
  <c r="K17" i="79" s="1"/>
  <c r="M17" i="79" s="1"/>
  <c r="G16" i="79"/>
  <c r="K16" i="79" s="1"/>
  <c r="M16" i="79" s="1"/>
  <c r="G15" i="79"/>
  <c r="K15" i="79" s="1"/>
  <c r="M15" i="79" s="1"/>
  <c r="G14" i="79"/>
  <c r="K14" i="79" s="1"/>
  <c r="M14" i="79" s="1"/>
  <c r="G13" i="79"/>
  <c r="K13" i="79" s="1"/>
  <c r="M13" i="79" s="1"/>
  <c r="G12" i="79"/>
  <c r="K12" i="79" s="1"/>
  <c r="M12" i="79" s="1"/>
  <c r="G11" i="79"/>
  <c r="K11" i="79" s="1"/>
  <c r="M11" i="79" s="1"/>
  <c r="G157" i="79"/>
  <c r="K157" i="79" s="1"/>
  <c r="M157" i="79" s="1"/>
  <c r="I11" i="79" l="1"/>
  <c r="I12" i="79"/>
  <c r="I13" i="79"/>
  <c r="I14" i="79"/>
  <c r="I15" i="79"/>
  <c r="I16" i="79"/>
  <c r="I17" i="79"/>
  <c r="I18" i="79"/>
  <c r="I19" i="79"/>
  <c r="I20" i="79"/>
  <c r="I157" i="79"/>
  <c r="G234" i="75"/>
  <c r="K234" i="75" s="1"/>
  <c r="M234" i="75" s="1"/>
  <c r="G233" i="75"/>
  <c r="I233" i="75" s="1"/>
  <c r="G220" i="75"/>
  <c r="I220" i="75" s="1"/>
  <c r="G219" i="75"/>
  <c r="I219" i="75" s="1"/>
  <c r="K233" i="75" l="1"/>
  <c r="M233" i="75" s="1"/>
  <c r="I234" i="75"/>
  <c r="K219" i="75"/>
  <c r="M219" i="75" s="1"/>
  <c r="K220" i="75"/>
  <c r="M220" i="75" s="1"/>
  <c r="G148" i="73"/>
  <c r="K148" i="73" s="1"/>
  <c r="M148" i="73" s="1"/>
  <c r="G158" i="73"/>
  <c r="K158" i="73" s="1"/>
  <c r="M158" i="73" s="1"/>
  <c r="I148" i="73" l="1"/>
  <c r="I158" i="73"/>
  <c r="G355" i="83" l="1"/>
  <c r="K355" i="83" s="1"/>
  <c r="M355" i="83" s="1"/>
  <c r="G363" i="83"/>
  <c r="K363" i="83" s="1"/>
  <c r="M363" i="83" s="1"/>
  <c r="I355" i="83" l="1"/>
  <c r="I363" i="83"/>
  <c r="G32" i="73" l="1"/>
  <c r="I32" i="73" s="1"/>
  <c r="G35" i="73"/>
  <c r="K35" i="73" s="1"/>
  <c r="M35" i="73" s="1"/>
  <c r="G33" i="73"/>
  <c r="K33" i="73" s="1"/>
  <c r="M33" i="73" s="1"/>
  <c r="I33" i="73" l="1"/>
  <c r="I35" i="73"/>
  <c r="K32" i="73"/>
  <c r="M32" i="73" s="1"/>
  <c r="G270" i="83"/>
  <c r="G179" i="83"/>
  <c r="G326" i="83" l="1"/>
  <c r="K326" i="83" s="1"/>
  <c r="M326" i="83" s="1"/>
  <c r="G313" i="83"/>
  <c r="K313" i="83" s="1"/>
  <c r="M313" i="83" s="1"/>
  <c r="K270" i="83"/>
  <c r="M270" i="83" s="1"/>
  <c r="G134" i="83"/>
  <c r="I134" i="83" s="1"/>
  <c r="G131" i="83"/>
  <c r="K131" i="83" s="1"/>
  <c r="M131" i="83" s="1"/>
  <c r="G128" i="83"/>
  <c r="K128" i="83" s="1"/>
  <c r="M128" i="83" s="1"/>
  <c r="I326" i="83" l="1"/>
  <c r="I313" i="83"/>
  <c r="I270" i="83"/>
  <c r="I131" i="83"/>
  <c r="K134" i="83"/>
  <c r="M134" i="83" s="1"/>
  <c r="I128" i="83"/>
  <c r="G79" i="86" l="1"/>
  <c r="K79" i="86" s="1"/>
  <c r="M79" i="86" s="1"/>
  <c r="G74" i="86"/>
  <c r="K74" i="86" s="1"/>
  <c r="M74" i="86" s="1"/>
  <c r="G73" i="86"/>
  <c r="K73" i="86" s="1"/>
  <c r="M73" i="86" s="1"/>
  <c r="G72" i="86"/>
  <c r="K72" i="86" s="1"/>
  <c r="M72" i="86" s="1"/>
  <c r="G71" i="86"/>
  <c r="K71" i="86" s="1"/>
  <c r="M71" i="86" s="1"/>
  <c r="G70" i="86"/>
  <c r="K70" i="86" s="1"/>
  <c r="M70" i="86" s="1"/>
  <c r="G349" i="77"/>
  <c r="I349" i="77" l="1"/>
  <c r="K349" i="77"/>
  <c r="M349" i="77" s="1"/>
  <c r="I79" i="86"/>
  <c r="I70" i="86"/>
  <c r="I71" i="86"/>
  <c r="I72" i="86"/>
  <c r="I73" i="86"/>
  <c r="I74" i="86"/>
  <c r="G215" i="73" l="1"/>
  <c r="K215" i="73" s="1"/>
  <c r="M215" i="73" s="1"/>
  <c r="I215" i="73" l="1"/>
  <c r="G983" i="81" l="1"/>
  <c r="G982" i="81"/>
  <c r="G981" i="81"/>
  <c r="K983" i="81" l="1"/>
  <c r="M983" i="81" s="1"/>
  <c r="K982" i="81"/>
  <c r="M982" i="81" s="1"/>
  <c r="K981" i="81"/>
  <c r="M981" i="81" s="1"/>
  <c r="I981" i="81" l="1"/>
  <c r="I982" i="81"/>
  <c r="I983" i="81"/>
  <c r="K266" i="77" l="1"/>
  <c r="M266" i="77" s="1"/>
  <c r="I265" i="77"/>
  <c r="K264" i="77"/>
  <c r="M264" i="77" s="1"/>
  <c r="G228" i="77"/>
  <c r="K228" i="77" s="1"/>
  <c r="M228" i="77" s="1"/>
  <c r="I264" i="77" l="1"/>
  <c r="I266" i="77"/>
  <c r="K265" i="77"/>
  <c r="M265" i="77" s="1"/>
  <c r="I228" i="77"/>
  <c r="G40" i="82"/>
  <c r="K40" i="82" s="1"/>
  <c r="M40" i="82" s="1"/>
  <c r="G38" i="82"/>
  <c r="K38" i="82" s="1"/>
  <c r="M38" i="82" s="1"/>
  <c r="G37" i="82"/>
  <c r="K37" i="82" s="1"/>
  <c r="M37" i="82" s="1"/>
  <c r="G36" i="82"/>
  <c r="K36" i="82" s="1"/>
  <c r="M36" i="82" s="1"/>
  <c r="G34" i="82"/>
  <c r="K34" i="82" s="1"/>
  <c r="M34" i="82" s="1"/>
  <c r="G32" i="82"/>
  <c r="K32" i="82" s="1"/>
  <c r="M32" i="82" s="1"/>
  <c r="G30" i="82"/>
  <c r="K30" i="82" s="1"/>
  <c r="M30" i="82" s="1"/>
  <c r="G29" i="82"/>
  <c r="K29" i="82" s="1"/>
  <c r="M29" i="82" s="1"/>
  <c r="G28" i="82"/>
  <c r="K28" i="82" s="1"/>
  <c r="M28" i="82" s="1"/>
  <c r="G21" i="82"/>
  <c r="K21" i="82" s="1"/>
  <c r="M21" i="82" s="1"/>
  <c r="G20" i="82"/>
  <c r="K20" i="82" s="1"/>
  <c r="M20" i="82" s="1"/>
  <c r="G19" i="82"/>
  <c r="K19" i="82" s="1"/>
  <c r="M19" i="82" s="1"/>
  <c r="G15" i="82"/>
  <c r="K15" i="82" s="1"/>
  <c r="M15" i="82" s="1"/>
  <c r="G14" i="82"/>
  <c r="K14" i="82" s="1"/>
  <c r="M14" i="82" s="1"/>
  <c r="G13" i="82"/>
  <c r="K13" i="82" s="1"/>
  <c r="M13" i="82" s="1"/>
  <c r="G12" i="82"/>
  <c r="K12" i="82" s="1"/>
  <c r="M12" i="82" s="1"/>
  <c r="G11" i="82"/>
  <c r="K11" i="82" s="1"/>
  <c r="M11" i="82" s="1"/>
  <c r="I11" i="82" l="1"/>
  <c r="I12" i="82"/>
  <c r="I13" i="82"/>
  <c r="I14" i="82"/>
  <c r="I15" i="82"/>
  <c r="I19" i="82"/>
  <c r="I20" i="82"/>
  <c r="I21" i="82"/>
  <c r="I28" i="82"/>
  <c r="I29" i="82"/>
  <c r="I30" i="82"/>
  <c r="I32" i="82"/>
  <c r="I34" i="82"/>
  <c r="I36" i="82"/>
  <c r="I37" i="82"/>
  <c r="I38" i="82"/>
  <c r="I40" i="82"/>
  <c r="G405" i="75"/>
  <c r="K405" i="75" s="1"/>
  <c r="M405" i="75" s="1"/>
  <c r="G404" i="75"/>
  <c r="K404" i="75" s="1"/>
  <c r="M404" i="75" s="1"/>
  <c r="G403" i="75"/>
  <c r="K403" i="75" s="1"/>
  <c r="M403" i="75" s="1"/>
  <c r="G402" i="75"/>
  <c r="K402" i="75" s="1"/>
  <c r="M402" i="75" s="1"/>
  <c r="G401" i="75"/>
  <c r="K401" i="75" s="1"/>
  <c r="M401" i="75" s="1"/>
  <c r="G400" i="75"/>
  <c r="G399" i="75"/>
  <c r="G398" i="75"/>
  <c r="G397" i="75"/>
  <c r="G396" i="75"/>
  <c r="G395" i="75"/>
  <c r="G394" i="75"/>
  <c r="G393" i="75"/>
  <c r="G392" i="75"/>
  <c r="G391" i="75"/>
  <c r="G390" i="75"/>
  <c r="G389" i="75"/>
  <c r="G388" i="75"/>
  <c r="G387" i="75"/>
  <c r="G386" i="75"/>
  <c r="G385" i="75"/>
  <c r="G384" i="75"/>
  <c r="G383" i="75"/>
  <c r="G382" i="75"/>
  <c r="G381" i="75"/>
  <c r="G380" i="75"/>
  <c r="G379" i="75"/>
  <c r="G378" i="75"/>
  <c r="G372" i="75"/>
  <c r="G371" i="75"/>
  <c r="G370" i="75"/>
  <c r="G369" i="75"/>
  <c r="G368" i="75"/>
  <c r="G367" i="75"/>
  <c r="I367" i="75" s="1"/>
  <c r="G366" i="75"/>
  <c r="I366" i="75" s="1"/>
  <c r="G365" i="75"/>
  <c r="I365" i="75" s="1"/>
  <c r="G364" i="75"/>
  <c r="I364" i="75" s="1"/>
  <c r="K370" i="75" l="1"/>
  <c r="M370" i="75" s="1"/>
  <c r="I370" i="75"/>
  <c r="K383" i="75"/>
  <c r="M383" i="75" s="1"/>
  <c r="I383" i="75"/>
  <c r="K388" i="75"/>
  <c r="M388" i="75" s="1"/>
  <c r="I388" i="75"/>
  <c r="K394" i="75"/>
  <c r="M394" i="75" s="1"/>
  <c r="I394" i="75"/>
  <c r="K398" i="75"/>
  <c r="M398" i="75" s="1"/>
  <c r="I398" i="75"/>
  <c r="K380" i="75"/>
  <c r="M380" i="75" s="1"/>
  <c r="I380" i="75"/>
  <c r="K391" i="75"/>
  <c r="M391" i="75" s="1"/>
  <c r="I391" i="75"/>
  <c r="K369" i="75"/>
  <c r="M369" i="75" s="1"/>
  <c r="I369" i="75"/>
  <c r="K372" i="75"/>
  <c r="M372" i="75" s="1"/>
  <c r="I372" i="75"/>
  <c r="K381" i="75"/>
  <c r="M381" i="75" s="1"/>
  <c r="I381" i="75"/>
  <c r="K385" i="75"/>
  <c r="M385" i="75" s="1"/>
  <c r="I385" i="75"/>
  <c r="K387" i="75"/>
  <c r="M387" i="75" s="1"/>
  <c r="I387" i="75"/>
  <c r="K389" i="75"/>
  <c r="M389" i="75" s="1"/>
  <c r="I389" i="75"/>
  <c r="K392" i="75"/>
  <c r="M392" i="75" s="1"/>
  <c r="I392" i="75"/>
  <c r="K396" i="75"/>
  <c r="M396" i="75" s="1"/>
  <c r="I396" i="75"/>
  <c r="K400" i="75"/>
  <c r="M400" i="75" s="1"/>
  <c r="I400" i="75"/>
  <c r="K368" i="75"/>
  <c r="M368" i="75" s="1"/>
  <c r="I368" i="75"/>
  <c r="K379" i="75"/>
  <c r="M379" i="75" s="1"/>
  <c r="I379" i="75"/>
  <c r="K366" i="75"/>
  <c r="M366" i="75" s="1"/>
  <c r="K371" i="75"/>
  <c r="M371" i="75" s="1"/>
  <c r="I371" i="75"/>
  <c r="K384" i="75"/>
  <c r="M384" i="75" s="1"/>
  <c r="I384" i="75"/>
  <c r="K395" i="75"/>
  <c r="M395" i="75" s="1"/>
  <c r="I395" i="75"/>
  <c r="K399" i="75"/>
  <c r="M399" i="75" s="1"/>
  <c r="I399" i="75"/>
  <c r="K364" i="75"/>
  <c r="M364" i="75" s="1"/>
  <c r="K365" i="75"/>
  <c r="M365" i="75" s="1"/>
  <c r="K367" i="75"/>
  <c r="M367" i="75" s="1"/>
  <c r="K378" i="75"/>
  <c r="M378" i="75" s="1"/>
  <c r="I378" i="75"/>
  <c r="K382" i="75"/>
  <c r="M382" i="75" s="1"/>
  <c r="I382" i="75"/>
  <c r="K386" i="75"/>
  <c r="M386" i="75" s="1"/>
  <c r="I386" i="75"/>
  <c r="K390" i="75"/>
  <c r="M390" i="75" s="1"/>
  <c r="I390" i="75"/>
  <c r="K393" i="75"/>
  <c r="M393" i="75" s="1"/>
  <c r="I393" i="75"/>
  <c r="K397" i="75"/>
  <c r="M397" i="75" s="1"/>
  <c r="I397" i="75"/>
  <c r="I401" i="75"/>
  <c r="I402" i="75"/>
  <c r="I403" i="75"/>
  <c r="I404" i="75"/>
  <c r="I405" i="75"/>
  <c r="K179" i="83" l="1"/>
  <c r="M179" i="83" s="1"/>
  <c r="G170" i="83"/>
  <c r="I170" i="83" s="1"/>
  <c r="G169" i="83"/>
  <c r="K169" i="83" s="1"/>
  <c r="M169" i="83" s="1"/>
  <c r="G162" i="83"/>
  <c r="K162" i="83" s="1"/>
  <c r="M162" i="83" s="1"/>
  <c r="G161" i="83"/>
  <c r="K161" i="83" s="1"/>
  <c r="M161" i="83" s="1"/>
  <c r="G160" i="83"/>
  <c r="K160" i="83" s="1"/>
  <c r="M160" i="83" s="1"/>
  <c r="G280" i="83"/>
  <c r="I280" i="83" s="1"/>
  <c r="G279" i="83"/>
  <c r="K279" i="83" s="1"/>
  <c r="M279" i="83" s="1"/>
  <c r="I179" i="83" l="1"/>
  <c r="K170" i="83"/>
  <c r="M170" i="83" s="1"/>
  <c r="I169" i="83"/>
  <c r="I160" i="83"/>
  <c r="I161" i="83"/>
  <c r="I162" i="83"/>
  <c r="K280" i="83"/>
  <c r="M280" i="83" s="1"/>
  <c r="I279" i="83"/>
  <c r="G494" i="86" l="1"/>
  <c r="K494" i="86" s="1"/>
  <c r="M494" i="86" s="1"/>
  <c r="G477" i="86"/>
  <c r="I477" i="86" s="1"/>
  <c r="G461" i="86"/>
  <c r="K461" i="86" s="1"/>
  <c r="M461" i="86" s="1"/>
  <c r="I494" i="86" l="1"/>
  <c r="K477" i="86"/>
  <c r="M477" i="86" s="1"/>
  <c r="I461" i="86"/>
  <c r="G33" i="77"/>
  <c r="K33" i="77" s="1"/>
  <c r="M33" i="77" s="1"/>
  <c r="G32" i="77"/>
  <c r="K32" i="77" s="1"/>
  <c r="M32" i="77" s="1"/>
  <c r="G31" i="77"/>
  <c r="K31" i="77" s="1"/>
  <c r="M31" i="77" s="1"/>
  <c r="G30" i="77"/>
  <c r="K30" i="77" s="1"/>
  <c r="M30" i="77" s="1"/>
  <c r="G29" i="77"/>
  <c r="K29" i="77" s="1"/>
  <c r="M29" i="77" s="1"/>
  <c r="G28" i="77"/>
  <c r="K28" i="77" s="1"/>
  <c r="M28" i="77" s="1"/>
  <c r="G27" i="77"/>
  <c r="K27" i="77" s="1"/>
  <c r="M27" i="77" s="1"/>
  <c r="G26" i="77"/>
  <c r="K26" i="77" s="1"/>
  <c r="M26" i="77" s="1"/>
  <c r="G99" i="77"/>
  <c r="I99" i="77" s="1"/>
  <c r="G98" i="77"/>
  <c r="I98" i="77" s="1"/>
  <c r="G97" i="77"/>
  <c r="K97" i="77" s="1"/>
  <c r="M97" i="77" s="1"/>
  <c r="G96" i="77"/>
  <c r="I96" i="77" s="1"/>
  <c r="I30" i="77" l="1"/>
  <c r="I32" i="77"/>
  <c r="I31" i="77"/>
  <c r="I33" i="77"/>
  <c r="I27" i="77"/>
  <c r="I28" i="77"/>
  <c r="I29" i="77"/>
  <c r="I26" i="77"/>
  <c r="K99" i="77"/>
  <c r="M99" i="77" s="1"/>
  <c r="K98" i="77"/>
  <c r="M98" i="77" s="1"/>
  <c r="I97" i="77"/>
  <c r="K96" i="77"/>
  <c r="M96" i="77" s="1"/>
  <c r="G57" i="82" l="1"/>
  <c r="I57" i="82" s="1"/>
  <c r="G59" i="73"/>
  <c r="K59" i="73" s="1"/>
  <c r="M59" i="73" s="1"/>
  <c r="K57" i="82" l="1"/>
  <c r="M57" i="82" s="1"/>
  <c r="I59" i="73"/>
  <c r="G276" i="73" l="1"/>
  <c r="K276" i="73" s="1"/>
  <c r="M276" i="73" s="1"/>
  <c r="I276" i="73" l="1"/>
  <c r="G282" i="79" l="1"/>
  <c r="I282" i="79" s="1"/>
  <c r="G275" i="79"/>
  <c r="K275" i="79" s="1"/>
  <c r="M275" i="79" s="1"/>
  <c r="G252" i="79"/>
  <c r="I252" i="79" s="1"/>
  <c r="K282" i="79" l="1"/>
  <c r="M282" i="79" s="1"/>
  <c r="I275" i="79"/>
  <c r="K252" i="79"/>
  <c r="M252" i="79" s="1"/>
  <c r="G83" i="77" l="1"/>
  <c r="K83" i="77" s="1"/>
  <c r="M83" i="77" s="1"/>
  <c r="G82" i="77"/>
  <c r="K82" i="77" s="1"/>
  <c r="M82" i="77" s="1"/>
  <c r="G81" i="77"/>
  <c r="K81" i="77" s="1"/>
  <c r="M81" i="77" s="1"/>
  <c r="G80" i="77"/>
  <c r="K80" i="77" s="1"/>
  <c r="M80" i="77" s="1"/>
  <c r="G71" i="77"/>
  <c r="K71" i="77" s="1"/>
  <c r="M71" i="77" s="1"/>
  <c r="G70" i="77"/>
  <c r="I70" i="77" s="1"/>
  <c r="G69" i="77"/>
  <c r="K69" i="77" s="1"/>
  <c r="M69" i="77" s="1"/>
  <c r="G68" i="77"/>
  <c r="I68" i="77" s="1"/>
  <c r="I80" i="77" l="1"/>
  <c r="I81" i="77"/>
  <c r="I82" i="77"/>
  <c r="I83" i="77"/>
  <c r="I71" i="77"/>
  <c r="I69" i="77"/>
  <c r="K68" i="77"/>
  <c r="M68" i="77" s="1"/>
  <c r="K70" i="77"/>
  <c r="M70" i="77" s="1"/>
  <c r="G56" i="82" l="1"/>
  <c r="I56" i="82" s="1"/>
  <c r="G72" i="82"/>
  <c r="K72" i="82" s="1"/>
  <c r="M72" i="82" s="1"/>
  <c r="G68" i="82"/>
  <c r="K68" i="82" s="1"/>
  <c r="M68" i="82" s="1"/>
  <c r="G66" i="82"/>
  <c r="I66" i="82" s="1"/>
  <c r="K56" i="82" l="1"/>
  <c r="M56" i="82" s="1"/>
  <c r="I68" i="82"/>
  <c r="I72" i="82"/>
  <c r="K66" i="82"/>
  <c r="M66" i="82" s="1"/>
  <c r="G43" i="77" l="1"/>
  <c r="K43" i="77" s="1"/>
  <c r="M43" i="77" s="1"/>
  <c r="G42" i="77"/>
  <c r="K42" i="77" s="1"/>
  <c r="M42" i="77" s="1"/>
  <c r="G41" i="77"/>
  <c r="K41" i="77" s="1"/>
  <c r="M41" i="77" s="1"/>
  <c r="G40" i="77"/>
  <c r="K40" i="77" s="1"/>
  <c r="M40" i="77" s="1"/>
  <c r="G48" i="77"/>
  <c r="K48" i="77" s="1"/>
  <c r="M48" i="77" s="1"/>
  <c r="G47" i="77"/>
  <c r="K47" i="77" s="1"/>
  <c r="M47" i="77" s="1"/>
  <c r="G46" i="77"/>
  <c r="K46" i="77" s="1"/>
  <c r="M46" i="77" s="1"/>
  <c r="G45" i="77"/>
  <c r="K45" i="77" s="1"/>
  <c r="M45" i="77" s="1"/>
  <c r="G53" i="77"/>
  <c r="K53" i="77" s="1"/>
  <c r="M53" i="77" s="1"/>
  <c r="G52" i="77"/>
  <c r="K52" i="77" s="1"/>
  <c r="M52" i="77" s="1"/>
  <c r="G51" i="77"/>
  <c r="K51" i="77" s="1"/>
  <c r="M51" i="77" s="1"/>
  <c r="G50" i="77"/>
  <c r="K50" i="77" s="1"/>
  <c r="M50" i="77" s="1"/>
  <c r="G63" i="77"/>
  <c r="K63" i="77" s="1"/>
  <c r="M63" i="77" s="1"/>
  <c r="G62" i="77"/>
  <c r="K62" i="77" s="1"/>
  <c r="M62" i="77" s="1"/>
  <c r="G61" i="77"/>
  <c r="K61" i="77" s="1"/>
  <c r="M61" i="77" s="1"/>
  <c r="G60" i="77"/>
  <c r="K60" i="77" s="1"/>
  <c r="M60" i="77" s="1"/>
  <c r="G67" i="77"/>
  <c r="K67" i="77" s="1"/>
  <c r="M67" i="77" s="1"/>
  <c r="G66" i="77"/>
  <c r="K66" i="77" s="1"/>
  <c r="M66" i="77" s="1"/>
  <c r="G65" i="77"/>
  <c r="K65" i="77" s="1"/>
  <c r="M65" i="77" s="1"/>
  <c r="G74" i="77"/>
  <c r="K74" i="77" s="1"/>
  <c r="M74" i="77" s="1"/>
  <c r="G73" i="77"/>
  <c r="K73" i="77" s="1"/>
  <c r="M73" i="77" s="1"/>
  <c r="G79" i="77"/>
  <c r="K79" i="77" s="1"/>
  <c r="M79" i="77" s="1"/>
  <c r="G78" i="77"/>
  <c r="K78" i="77" s="1"/>
  <c r="M78" i="77" s="1"/>
  <c r="G77" i="77"/>
  <c r="K77" i="77" s="1"/>
  <c r="M77" i="77" s="1"/>
  <c r="G76" i="77"/>
  <c r="K76" i="77" s="1"/>
  <c r="M76" i="77" s="1"/>
  <c r="G84" i="77"/>
  <c r="K84" i="77" s="1"/>
  <c r="M84" i="77" s="1"/>
  <c r="G88" i="77"/>
  <c r="K88" i="77" s="1"/>
  <c r="M88" i="77" s="1"/>
  <c r="G87" i="77"/>
  <c r="K87" i="77" s="1"/>
  <c r="M87" i="77" s="1"/>
  <c r="G86" i="77"/>
  <c r="K86" i="77" s="1"/>
  <c r="M86" i="77" s="1"/>
  <c r="G104" i="77"/>
  <c r="I104" i="77" s="1"/>
  <c r="G103" i="77"/>
  <c r="K103" i="77" s="1"/>
  <c r="M103" i="77" s="1"/>
  <c r="G102" i="77"/>
  <c r="K102" i="77" s="1"/>
  <c r="M102" i="77" s="1"/>
  <c r="G101" i="77"/>
  <c r="I101" i="77" s="1"/>
  <c r="G108" i="77"/>
  <c r="K108" i="77" s="1"/>
  <c r="M108" i="77" s="1"/>
  <c r="G107" i="77"/>
  <c r="K107" i="77" s="1"/>
  <c r="M107" i="77" s="1"/>
  <c r="G106" i="77"/>
  <c r="K106" i="77" s="1"/>
  <c r="M106" i="77" s="1"/>
  <c r="G111" i="77"/>
  <c r="K111" i="77" s="1"/>
  <c r="M111" i="77" s="1"/>
  <c r="G110" i="77"/>
  <c r="K110" i="77" s="1"/>
  <c r="M110" i="77" s="1"/>
  <c r="G116" i="77"/>
  <c r="K116" i="77" s="1"/>
  <c r="M116" i="77" s="1"/>
  <c r="G115" i="77"/>
  <c r="K115" i="77" s="1"/>
  <c r="M115" i="77" s="1"/>
  <c r="G114" i="77"/>
  <c r="K114" i="77" s="1"/>
  <c r="M114" i="77" s="1"/>
  <c r="G113" i="77"/>
  <c r="K113" i="77" s="1"/>
  <c r="M113" i="77" s="1"/>
  <c r="G120" i="77"/>
  <c r="K120" i="77" s="1"/>
  <c r="M120" i="77" s="1"/>
  <c r="G119" i="77"/>
  <c r="K119" i="77" s="1"/>
  <c r="M119" i="77" s="1"/>
  <c r="G118" i="77"/>
  <c r="K118" i="77" s="1"/>
  <c r="M118" i="77" s="1"/>
  <c r="G125" i="77"/>
  <c r="K125" i="77" s="1"/>
  <c r="M125" i="77" s="1"/>
  <c r="G124" i="77"/>
  <c r="K124" i="77" s="1"/>
  <c r="M124" i="77" s="1"/>
  <c r="G123" i="77"/>
  <c r="K123" i="77" s="1"/>
  <c r="M123" i="77" s="1"/>
  <c r="G122" i="77"/>
  <c r="K122" i="77" s="1"/>
  <c r="M122" i="77" s="1"/>
  <c r="G130" i="77"/>
  <c r="K130" i="77" s="1"/>
  <c r="M130" i="77" s="1"/>
  <c r="G129" i="77"/>
  <c r="K129" i="77" s="1"/>
  <c r="M129" i="77" s="1"/>
  <c r="G128" i="77"/>
  <c r="K128" i="77" s="1"/>
  <c r="M128" i="77" s="1"/>
  <c r="G127" i="77"/>
  <c r="K127" i="77" s="1"/>
  <c r="M127" i="77" s="1"/>
  <c r="G135" i="77"/>
  <c r="K135" i="77" s="1"/>
  <c r="M135" i="77" s="1"/>
  <c r="G134" i="77"/>
  <c r="K134" i="77" s="1"/>
  <c r="M134" i="77" s="1"/>
  <c r="G133" i="77"/>
  <c r="K133" i="77" s="1"/>
  <c r="M133" i="77" s="1"/>
  <c r="G132" i="77"/>
  <c r="K132" i="77" s="1"/>
  <c r="M132" i="77" s="1"/>
  <c r="G140" i="77"/>
  <c r="K140" i="77" s="1"/>
  <c r="M140" i="77" s="1"/>
  <c r="G139" i="77"/>
  <c r="K139" i="77" s="1"/>
  <c r="M139" i="77" s="1"/>
  <c r="G138" i="77"/>
  <c r="K138" i="77" s="1"/>
  <c r="M138" i="77" s="1"/>
  <c r="G137" i="77"/>
  <c r="K137" i="77" s="1"/>
  <c r="M137" i="77" s="1"/>
  <c r="G144" i="77"/>
  <c r="I144" i="77" s="1"/>
  <c r="G143" i="77"/>
  <c r="K143" i="77" s="1"/>
  <c r="M143" i="77" s="1"/>
  <c r="G142" i="77"/>
  <c r="I142" i="77" s="1"/>
  <c r="G141" i="77"/>
  <c r="K141" i="77" s="1"/>
  <c r="M141" i="77" s="1"/>
  <c r="I40" i="77" l="1"/>
  <c r="I41" i="77"/>
  <c r="I42" i="77"/>
  <c r="I43" i="77"/>
  <c r="I45" i="77"/>
  <c r="I46" i="77"/>
  <c r="I47" i="77"/>
  <c r="I48" i="77"/>
  <c r="I50" i="77"/>
  <c r="I51" i="77"/>
  <c r="I52" i="77"/>
  <c r="I53" i="77"/>
  <c r="I60" i="77"/>
  <c r="I61" i="77"/>
  <c r="I62" i="77"/>
  <c r="I63" i="77"/>
  <c r="I65" i="77"/>
  <c r="I66" i="77"/>
  <c r="I67" i="77"/>
  <c r="I73" i="77"/>
  <c r="I74" i="77"/>
  <c r="I76" i="77"/>
  <c r="I77" i="77"/>
  <c r="I78" i="77"/>
  <c r="I79" i="77"/>
  <c r="I84" i="77"/>
  <c r="I86" i="77"/>
  <c r="I87" i="77"/>
  <c r="I88" i="77"/>
  <c r="I102" i="77"/>
  <c r="I103" i="77"/>
  <c r="K101" i="77"/>
  <c r="M101" i="77" s="1"/>
  <c r="K104" i="77"/>
  <c r="M104" i="77" s="1"/>
  <c r="I106" i="77"/>
  <c r="I107" i="77"/>
  <c r="I108" i="77"/>
  <c r="I110" i="77"/>
  <c r="I111" i="77"/>
  <c r="I113" i="77"/>
  <c r="I114" i="77"/>
  <c r="I115" i="77"/>
  <c r="I116" i="77"/>
  <c r="I118" i="77"/>
  <c r="I119" i="77"/>
  <c r="I120" i="77"/>
  <c r="I122" i="77"/>
  <c r="I123" i="77"/>
  <c r="I124" i="77"/>
  <c r="I125" i="77"/>
  <c r="I127" i="77"/>
  <c r="I128" i="77"/>
  <c r="I129" i="77"/>
  <c r="I130" i="77"/>
  <c r="I132" i="77"/>
  <c r="I133" i="77"/>
  <c r="I134" i="77"/>
  <c r="I135" i="77"/>
  <c r="I137" i="77"/>
  <c r="I138" i="77"/>
  <c r="I139" i="77"/>
  <c r="I140" i="77"/>
  <c r="I143" i="77"/>
  <c r="K142" i="77"/>
  <c r="M142" i="77" s="1"/>
  <c r="K144" i="77"/>
  <c r="M144" i="77" s="1"/>
  <c r="I141" i="77"/>
  <c r="G223" i="77"/>
  <c r="K223" i="77" s="1"/>
  <c r="M223" i="77" s="1"/>
  <c r="I223" i="77" l="1"/>
  <c r="G93" i="75"/>
  <c r="K93" i="75" s="1"/>
  <c r="M93" i="75" s="1"/>
  <c r="G79" i="75"/>
  <c r="I79" i="75" s="1"/>
  <c r="G86" i="75"/>
  <c r="K86" i="75" s="1"/>
  <c r="M86" i="75" s="1"/>
  <c r="K79" i="75" l="1"/>
  <c r="M79" i="75" s="1"/>
  <c r="I93" i="75"/>
  <c r="I86" i="75"/>
  <c r="G72" i="75" l="1"/>
  <c r="K72" i="75" s="1"/>
  <c r="M72" i="75" s="1"/>
  <c r="G51" i="75"/>
  <c r="K51" i="75" s="1"/>
  <c r="M51" i="75" s="1"/>
  <c r="G52" i="75"/>
  <c r="K52" i="75" s="1"/>
  <c r="M52" i="75" s="1"/>
  <c r="G66" i="75"/>
  <c r="K66" i="75" s="1"/>
  <c r="M66" i="75" s="1"/>
  <c r="G37" i="75"/>
  <c r="K37" i="75" s="1"/>
  <c r="M37" i="75" s="1"/>
  <c r="I72" i="75" l="1"/>
  <c r="I51" i="75"/>
  <c r="I52" i="75"/>
  <c r="I66" i="75"/>
  <c r="I37" i="75"/>
  <c r="G207" i="73"/>
  <c r="K207" i="73" s="1"/>
  <c r="M207" i="73" s="1"/>
  <c r="I207" i="73" l="1"/>
  <c r="G199" i="73"/>
  <c r="K199" i="73" s="1"/>
  <c r="M199" i="73" s="1"/>
  <c r="G191" i="73"/>
  <c r="K191" i="73" s="1"/>
  <c r="M191" i="73" s="1"/>
  <c r="I199" i="73" l="1"/>
  <c r="I191" i="73"/>
  <c r="G140" i="75" l="1"/>
  <c r="I140" i="75" s="1"/>
  <c r="G139" i="75"/>
  <c r="I139" i="75" s="1"/>
  <c r="G138" i="75"/>
  <c r="I138" i="75" s="1"/>
  <c r="G132" i="75"/>
  <c r="I132" i="75" s="1"/>
  <c r="G131" i="75"/>
  <c r="I131" i="75" s="1"/>
  <c r="G117" i="75"/>
  <c r="K117" i="75" s="1"/>
  <c r="M117" i="75" s="1"/>
  <c r="G116" i="75"/>
  <c r="K116" i="75" s="1"/>
  <c r="M116" i="75" s="1"/>
  <c r="G115" i="75"/>
  <c r="K115" i="75" s="1"/>
  <c r="M115" i="75" s="1"/>
  <c r="G109" i="75"/>
  <c r="I109" i="75" s="1"/>
  <c r="G108" i="75"/>
  <c r="K108" i="75" s="1"/>
  <c r="M108" i="75" s="1"/>
  <c r="G107" i="75"/>
  <c r="K107" i="75" s="1"/>
  <c r="M107" i="75" s="1"/>
  <c r="K132" i="75" l="1"/>
  <c r="M132" i="75" s="1"/>
  <c r="K139" i="75"/>
  <c r="M139" i="75" s="1"/>
  <c r="K131" i="75"/>
  <c r="M131" i="75" s="1"/>
  <c r="K138" i="75"/>
  <c r="M138" i="75" s="1"/>
  <c r="K140" i="75"/>
  <c r="M140" i="75" s="1"/>
  <c r="I115" i="75"/>
  <c r="I116" i="75"/>
  <c r="I117" i="75"/>
  <c r="K109" i="75"/>
  <c r="M109" i="75" s="1"/>
  <c r="I108" i="75"/>
  <c r="I107" i="75"/>
  <c r="G184" i="86"/>
  <c r="K184" i="86" s="1"/>
  <c r="M184" i="86" s="1"/>
  <c r="G353" i="77"/>
  <c r="I353" i="77" s="1"/>
  <c r="I184" i="86" l="1"/>
  <c r="G100" i="77"/>
  <c r="K100" i="77" s="1"/>
  <c r="M100" i="77" s="1"/>
  <c r="G121" i="77"/>
  <c r="I121" i="77" s="1"/>
  <c r="G117" i="77"/>
  <c r="I117" i="77" s="1"/>
  <c r="G112" i="77"/>
  <c r="I112" i="77" s="1"/>
  <c r="G109" i="77"/>
  <c r="I109" i="77" s="1"/>
  <c r="G105" i="77"/>
  <c r="I105" i="77" s="1"/>
  <c r="G145" i="77"/>
  <c r="I145" i="77" s="1"/>
  <c r="G136" i="77"/>
  <c r="I136" i="77" s="1"/>
  <c r="G126" i="77"/>
  <c r="I126" i="77" s="1"/>
  <c r="G131" i="77"/>
  <c r="I131" i="77" s="1"/>
  <c r="G17" i="77"/>
  <c r="K17" i="77" s="1"/>
  <c r="M17" i="77" s="1"/>
  <c r="G16" i="77"/>
  <c r="K16" i="77" s="1"/>
  <c r="M16" i="77" s="1"/>
  <c r="G39" i="77"/>
  <c r="K39" i="77" s="1"/>
  <c r="M39" i="77" s="1"/>
  <c r="G59" i="77"/>
  <c r="K59" i="77" s="1"/>
  <c r="M59" i="77" s="1"/>
  <c r="G58" i="77"/>
  <c r="I58" i="77" s="1"/>
  <c r="G57" i="77"/>
  <c r="I57" i="77" s="1"/>
  <c r="G56" i="77"/>
  <c r="I56" i="77" s="1"/>
  <c r="G55" i="77"/>
  <c r="I55" i="77" s="1"/>
  <c r="G54" i="77"/>
  <c r="I54" i="77" s="1"/>
  <c r="G38" i="77"/>
  <c r="I38" i="77" s="1"/>
  <c r="G37" i="77"/>
  <c r="I37" i="77" s="1"/>
  <c r="G36" i="77"/>
  <c r="I36" i="77" s="1"/>
  <c r="G35" i="77"/>
  <c r="I35" i="77" s="1"/>
  <c r="G34" i="77"/>
  <c r="I34" i="77" s="1"/>
  <c r="G49" i="77"/>
  <c r="I49" i="77" s="1"/>
  <c r="G44" i="77"/>
  <c r="I44" i="77" s="1"/>
  <c r="G89" i="77"/>
  <c r="I89" i="77" s="1"/>
  <c r="G75" i="77"/>
  <c r="I75" i="77" s="1"/>
  <c r="G64" i="77"/>
  <c r="I64" i="77" s="1"/>
  <c r="G85" i="77"/>
  <c r="I85" i="77" s="1"/>
  <c r="G72" i="77"/>
  <c r="I72" i="77" s="1"/>
  <c r="G24" i="77"/>
  <c r="I24" i="77" s="1"/>
  <c r="G23" i="77"/>
  <c r="I23" i="77" s="1"/>
  <c r="G22" i="77"/>
  <c r="I22" i="77" s="1"/>
  <c r="G21" i="77"/>
  <c r="I21" i="77" s="1"/>
  <c r="G20" i="77"/>
  <c r="I20" i="77" s="1"/>
  <c r="G19" i="77"/>
  <c r="I19" i="77" s="1"/>
  <c r="G18" i="77"/>
  <c r="I18" i="77" s="1"/>
  <c r="G15" i="77"/>
  <c r="I15" i="77" s="1"/>
  <c r="G14" i="77"/>
  <c r="I14" i="77" s="1"/>
  <c r="G13" i="77"/>
  <c r="I13" i="77" s="1"/>
  <c r="G12" i="77"/>
  <c r="I12" i="77" s="1"/>
  <c r="G11" i="77"/>
  <c r="I11" i="77" s="1"/>
  <c r="K145" i="77" l="1"/>
  <c r="M145" i="77" s="1"/>
  <c r="I100" i="77"/>
  <c r="K112" i="77"/>
  <c r="M112" i="77" s="1"/>
  <c r="K131" i="77"/>
  <c r="M131" i="77" s="1"/>
  <c r="K117" i="77"/>
  <c r="M117" i="77" s="1"/>
  <c r="K126" i="77"/>
  <c r="M126" i="77" s="1"/>
  <c r="K105" i="77"/>
  <c r="M105" i="77" s="1"/>
  <c r="K121" i="77"/>
  <c r="M121" i="77" s="1"/>
  <c r="K136" i="77"/>
  <c r="M136" i="77" s="1"/>
  <c r="K109" i="77"/>
  <c r="M109" i="77" s="1"/>
  <c r="I16" i="77"/>
  <c r="I17" i="77"/>
  <c r="I39" i="77"/>
  <c r="I59" i="77"/>
  <c r="K75" i="77"/>
  <c r="M75" i="77" s="1"/>
  <c r="K38" i="77"/>
  <c r="M38" i="77" s="1"/>
  <c r="K89" i="77"/>
  <c r="M89" i="77" s="1"/>
  <c r="K54" i="77"/>
  <c r="M54" i="77" s="1"/>
  <c r="K34" i="77"/>
  <c r="M34" i="77" s="1"/>
  <c r="K57" i="77"/>
  <c r="M57" i="77" s="1"/>
  <c r="K72" i="77"/>
  <c r="M72" i="77" s="1"/>
  <c r="K35" i="77"/>
  <c r="M35" i="77" s="1"/>
  <c r="K58" i="77"/>
  <c r="M58" i="77" s="1"/>
  <c r="K85" i="77"/>
  <c r="M85" i="77" s="1"/>
  <c r="K44" i="77"/>
  <c r="M44" i="77" s="1"/>
  <c r="K36" i="77"/>
  <c r="M36" i="77" s="1"/>
  <c r="K55" i="77"/>
  <c r="M55" i="77" s="1"/>
  <c r="K64" i="77"/>
  <c r="M64" i="77" s="1"/>
  <c r="K49" i="77"/>
  <c r="M49" i="77" s="1"/>
  <c r="K37" i="77"/>
  <c r="M37" i="77" s="1"/>
  <c r="K56" i="77"/>
  <c r="M56" i="77" s="1"/>
  <c r="G212" i="77" l="1"/>
  <c r="I212" i="77" s="1"/>
  <c r="G211" i="77"/>
  <c r="I211" i="77" s="1"/>
  <c r="K273" i="77"/>
  <c r="M273" i="77" s="1"/>
  <c r="K272" i="77"/>
  <c r="M272" i="77" s="1"/>
  <c r="G810" i="81"/>
  <c r="K810" i="81" s="1"/>
  <c r="M810" i="81" s="1"/>
  <c r="G808" i="81"/>
  <c r="K808" i="81" s="1"/>
  <c r="M808" i="81" s="1"/>
  <c r="G809" i="81"/>
  <c r="K809" i="81" s="1"/>
  <c r="M809" i="81" s="1"/>
  <c r="G807" i="81"/>
  <c r="I807" i="81" s="1"/>
  <c r="G806" i="81"/>
  <c r="I806" i="81" s="1"/>
  <c r="K211" i="77" l="1"/>
  <c r="M211" i="77" s="1"/>
  <c r="K212" i="77"/>
  <c r="M212" i="77" s="1"/>
  <c r="I272" i="77"/>
  <c r="I273" i="77"/>
  <c r="I810" i="81"/>
  <c r="K806" i="81"/>
  <c r="M806" i="81" s="1"/>
  <c r="K807" i="81"/>
  <c r="M807" i="81" s="1"/>
  <c r="I808" i="81"/>
  <c r="I809" i="81"/>
  <c r="G34" i="86"/>
  <c r="I34" i="86" s="1"/>
  <c r="K34" i="86" l="1"/>
  <c r="M34" i="86" s="1"/>
  <c r="G244" i="75" l="1"/>
  <c r="K244" i="75" s="1"/>
  <c r="M244" i="75" s="1"/>
  <c r="I244" i="75" l="1"/>
  <c r="G605" i="86" l="1"/>
  <c r="K605" i="86" s="1"/>
  <c r="M605" i="86" s="1"/>
  <c r="G585" i="86"/>
  <c r="I585" i="86" s="1"/>
  <c r="I605" i="86" l="1"/>
  <c r="K585" i="86"/>
  <c r="M585" i="86" s="1"/>
  <c r="G568" i="86"/>
  <c r="K568" i="86" s="1"/>
  <c r="M568" i="86" s="1"/>
  <c r="G548" i="86"/>
  <c r="K548" i="86" s="1"/>
  <c r="M548" i="86" s="1"/>
  <c r="I568" i="86" l="1"/>
  <c r="I548" i="86"/>
  <c r="G531" i="86" l="1"/>
  <c r="K531" i="86" s="1"/>
  <c r="M531" i="86" s="1"/>
  <c r="I531" i="86" l="1"/>
  <c r="G512" i="86" l="1"/>
  <c r="K512" i="86" s="1"/>
  <c r="M512" i="86" s="1"/>
  <c r="I512" i="86" l="1"/>
  <c r="G268" i="79" l="1"/>
  <c r="K268" i="79" s="1"/>
  <c r="M268" i="79" s="1"/>
  <c r="G267" i="79"/>
  <c r="K267" i="79" s="1"/>
  <c r="M267" i="79" s="1"/>
  <c r="G260" i="79"/>
  <c r="I260" i="79" s="1"/>
  <c r="G82" i="82"/>
  <c r="K82" i="82" s="1"/>
  <c r="M82" i="82" s="1"/>
  <c r="G81" i="82"/>
  <c r="K81" i="82" s="1"/>
  <c r="M81" i="82" s="1"/>
  <c r="I267" i="79" l="1"/>
  <c r="I268" i="79"/>
  <c r="K260" i="79"/>
  <c r="M260" i="79" s="1"/>
  <c r="I82" i="82"/>
  <c r="I81" i="82"/>
  <c r="G64" i="73" l="1"/>
  <c r="G51" i="73"/>
  <c r="K51" i="73" s="1"/>
  <c r="M51" i="73" s="1"/>
  <c r="I51" i="73" l="1"/>
  <c r="K64" i="73"/>
  <c r="M64" i="73" s="1"/>
  <c r="I64" i="73" l="1"/>
  <c r="G173" i="86" l="1"/>
  <c r="K173" i="86" s="1"/>
  <c r="M173" i="86" s="1"/>
  <c r="I173" i="86" l="1"/>
  <c r="G82" i="73" l="1"/>
  <c r="I82" i="73" s="1"/>
  <c r="G79" i="73"/>
  <c r="I79" i="73" s="1"/>
  <c r="G77" i="73"/>
  <c r="K77" i="73" s="1"/>
  <c r="M77" i="73" s="1"/>
  <c r="G76" i="73"/>
  <c r="I76" i="73" s="1"/>
  <c r="G75" i="73"/>
  <c r="K75" i="73" s="1"/>
  <c r="M75" i="73" s="1"/>
  <c r="G72" i="73"/>
  <c r="I72" i="73" s="1"/>
  <c r="G71" i="73"/>
  <c r="K71" i="73" s="1"/>
  <c r="M71" i="73" s="1"/>
  <c r="I71" i="73" l="1"/>
  <c r="I75" i="73"/>
  <c r="I77" i="73"/>
  <c r="K72" i="73"/>
  <c r="M72" i="73" s="1"/>
  <c r="K76" i="73"/>
  <c r="M76" i="73" s="1"/>
  <c r="K79" i="73"/>
  <c r="M79" i="73" s="1"/>
  <c r="K82" i="73"/>
  <c r="M82" i="73" s="1"/>
  <c r="G685" i="81"/>
  <c r="K685" i="81" s="1"/>
  <c r="M685" i="81" s="1"/>
  <c r="G683" i="81"/>
  <c r="I683" i="81" s="1"/>
  <c r="G721" i="81"/>
  <c r="I721" i="81" s="1"/>
  <c r="G720" i="81"/>
  <c r="I720" i="81" s="1"/>
  <c r="G593" i="81"/>
  <c r="I593" i="81" s="1"/>
  <c r="G592" i="81"/>
  <c r="I592" i="81" s="1"/>
  <c r="G591" i="81"/>
  <c r="I591" i="81" s="1"/>
  <c r="G590" i="81"/>
  <c r="I590" i="81" s="1"/>
  <c r="I685" i="81" l="1"/>
  <c r="K721" i="81"/>
  <c r="M721" i="81" s="1"/>
  <c r="K683" i="81"/>
  <c r="M683" i="81" s="1"/>
  <c r="K720" i="81"/>
  <c r="M720" i="81" s="1"/>
  <c r="K593" i="81"/>
  <c r="M593" i="81" s="1"/>
  <c r="K592" i="81"/>
  <c r="M592" i="81" s="1"/>
  <c r="K590" i="81"/>
  <c r="M590" i="81" s="1"/>
  <c r="K591" i="81"/>
  <c r="M591" i="81" s="1"/>
  <c r="G332" i="75" l="1"/>
  <c r="I332" i="75" s="1"/>
  <c r="G325" i="75"/>
  <c r="K325" i="75" s="1"/>
  <c r="M325" i="75" s="1"/>
  <c r="G316" i="75"/>
  <c r="K316" i="75" s="1"/>
  <c r="M316" i="75" s="1"/>
  <c r="G324" i="75"/>
  <c r="K324" i="75" s="1"/>
  <c r="M324" i="75" s="1"/>
  <c r="G163" i="75"/>
  <c r="K163" i="75" s="1"/>
  <c r="M163" i="75" s="1"/>
  <c r="G162" i="75"/>
  <c r="K162" i="75" s="1"/>
  <c r="M162" i="75" s="1"/>
  <c r="G161" i="75"/>
  <c r="K161" i="75" s="1"/>
  <c r="M161" i="75" s="1"/>
  <c r="G160" i="75"/>
  <c r="K160" i="75" s="1"/>
  <c r="M160" i="75" s="1"/>
  <c r="G171" i="75"/>
  <c r="I171" i="75" s="1"/>
  <c r="G199" i="75"/>
  <c r="K199" i="75" s="1"/>
  <c r="M199" i="75" s="1"/>
  <c r="G198" i="75"/>
  <c r="K198" i="75" s="1"/>
  <c r="M198" i="75" s="1"/>
  <c r="G197" i="75"/>
  <c r="K197" i="75" s="1"/>
  <c r="M197" i="75" s="1"/>
  <c r="K332" i="75" l="1"/>
  <c r="M332" i="75" s="1"/>
  <c r="I325" i="75"/>
  <c r="I316" i="75"/>
  <c r="I324" i="75"/>
  <c r="I163" i="75"/>
  <c r="I162" i="75"/>
  <c r="I161" i="75"/>
  <c r="I160" i="75"/>
  <c r="K171" i="75"/>
  <c r="M171" i="75" s="1"/>
  <c r="I197" i="75"/>
  <c r="I198" i="75"/>
  <c r="I199" i="75"/>
  <c r="G62" i="73" l="1"/>
  <c r="K62" i="73" s="1"/>
  <c r="M62" i="73" s="1"/>
  <c r="G61" i="73"/>
  <c r="K61" i="73" s="1"/>
  <c r="M61" i="73" s="1"/>
  <c r="G58" i="73"/>
  <c r="I58" i="73" s="1"/>
  <c r="G56" i="73"/>
  <c r="K56" i="73" s="1"/>
  <c r="M56" i="73" s="1"/>
  <c r="G55" i="73"/>
  <c r="K55" i="73" s="1"/>
  <c r="M55" i="73" s="1"/>
  <c r="G54" i="73"/>
  <c r="K54" i="73" s="1"/>
  <c r="M54" i="73" s="1"/>
  <c r="G100" i="82"/>
  <c r="K100" i="82" s="1"/>
  <c r="M100" i="82" s="1"/>
  <c r="I61" i="73" l="1"/>
  <c r="I62" i="73"/>
  <c r="K58" i="73"/>
  <c r="M58" i="73" s="1"/>
  <c r="I54" i="73"/>
  <c r="I55" i="73"/>
  <c r="I56" i="73"/>
  <c r="I100" i="82"/>
  <c r="G222" i="79" l="1"/>
  <c r="K222" i="79" s="1"/>
  <c r="M222" i="79" s="1"/>
  <c r="G215" i="79"/>
  <c r="K215" i="79" s="1"/>
  <c r="M215" i="79" s="1"/>
  <c r="I222" i="79" l="1"/>
  <c r="I215" i="79"/>
  <c r="G245" i="83" l="1"/>
  <c r="K245" i="83" s="1"/>
  <c r="M245" i="83" s="1"/>
  <c r="I245" i="83" l="1"/>
  <c r="G257" i="83"/>
  <c r="K257" i="83" s="1"/>
  <c r="M257" i="83" s="1"/>
  <c r="I257" i="83" l="1"/>
  <c r="G199" i="79" l="1"/>
  <c r="K199" i="79" s="1"/>
  <c r="M199" i="79" s="1"/>
  <c r="G165" i="79"/>
  <c r="K165" i="79" s="1"/>
  <c r="M165" i="79" s="1"/>
  <c r="G251" i="79"/>
  <c r="K251" i="79" s="1"/>
  <c r="M251" i="79" s="1"/>
  <c r="I199" i="79" l="1"/>
  <c r="I165" i="79"/>
  <c r="I251" i="79"/>
  <c r="K255" i="77" l="1"/>
  <c r="M255" i="77" s="1"/>
  <c r="I255" i="77" l="1"/>
  <c r="G218" i="83"/>
  <c r="K218" i="83" l="1"/>
  <c r="M218" i="83" s="1"/>
  <c r="I218" i="83" l="1"/>
  <c r="G233" i="83" l="1"/>
  <c r="I233" i="83" s="1"/>
  <c r="G232" i="83"/>
  <c r="K232" i="83" s="1"/>
  <c r="M232" i="83" s="1"/>
  <c r="G211" i="83"/>
  <c r="I211" i="83" s="1"/>
  <c r="G210" i="83"/>
  <c r="I210" i="83" s="1"/>
  <c r="G197" i="83"/>
  <c r="I197" i="83" s="1"/>
  <c r="I232" i="83" l="1"/>
  <c r="K233" i="83"/>
  <c r="M233" i="83" s="1"/>
  <c r="K211" i="83"/>
  <c r="M211" i="83" s="1"/>
  <c r="K210" i="83"/>
  <c r="M210" i="83" s="1"/>
  <c r="K197" i="83"/>
  <c r="M197" i="83" s="1"/>
  <c r="G71" i="83" l="1"/>
  <c r="K71" i="83" s="1"/>
  <c r="M71" i="83" s="1"/>
  <c r="G70" i="83"/>
  <c r="K70" i="83" s="1"/>
  <c r="M70" i="83" s="1"/>
  <c r="G57" i="83"/>
  <c r="K57" i="83" s="1"/>
  <c r="M57" i="83" s="1"/>
  <c r="I70" i="83" l="1"/>
  <c r="I71" i="83"/>
  <c r="I57" i="83"/>
  <c r="G130" i="81" l="1"/>
  <c r="K130" i="81" s="1"/>
  <c r="M130" i="81" s="1"/>
  <c r="G254" i="81"/>
  <c r="K254" i="81" s="1"/>
  <c r="M254" i="81" s="1"/>
  <c r="G253" i="81"/>
  <c r="K253" i="81" s="1"/>
  <c r="M253" i="81" s="1"/>
  <c r="G252" i="81"/>
  <c r="K252" i="81" s="1"/>
  <c r="M252" i="81" s="1"/>
  <c r="G251" i="81"/>
  <c r="K251" i="81" s="1"/>
  <c r="M251" i="81" s="1"/>
  <c r="G250" i="81"/>
  <c r="I250" i="81" s="1"/>
  <c r="G249" i="81"/>
  <c r="K249" i="81" s="1"/>
  <c r="M249" i="81" s="1"/>
  <c r="G248" i="81"/>
  <c r="I248" i="81" s="1"/>
  <c r="I130" i="81" l="1"/>
  <c r="I252" i="81"/>
  <c r="I253" i="81"/>
  <c r="I254" i="81"/>
  <c r="I249" i="81"/>
  <c r="I251" i="81"/>
  <c r="K248" i="81"/>
  <c r="M248" i="81" s="1"/>
  <c r="K250" i="81"/>
  <c r="M250" i="81" s="1"/>
  <c r="G34" i="73" l="1"/>
  <c r="I34" i="73" s="1"/>
  <c r="G18" i="73"/>
  <c r="K18" i="73" s="1"/>
  <c r="M18" i="73" s="1"/>
  <c r="G17" i="73"/>
  <c r="I17" i="73" s="1"/>
  <c r="K34" i="73" l="1"/>
  <c r="M34" i="73" s="1"/>
  <c r="I18" i="73"/>
  <c r="K17" i="73"/>
  <c r="M17" i="73" s="1"/>
  <c r="G45" i="75"/>
  <c r="K45" i="75" s="1"/>
  <c r="M45" i="75" s="1"/>
  <c r="I45" i="75" l="1"/>
  <c r="G37" i="73" l="1"/>
  <c r="I37" i="73" s="1"/>
  <c r="G38" i="73"/>
  <c r="I38" i="73" s="1"/>
  <c r="G39" i="73"/>
  <c r="I39" i="73" s="1"/>
  <c r="G40" i="73"/>
  <c r="I40" i="73" s="1"/>
  <c r="G14" i="73"/>
  <c r="K14" i="73" s="1"/>
  <c r="M14" i="73" s="1"/>
  <c r="G15" i="73"/>
  <c r="K15" i="73" s="1"/>
  <c r="M15" i="73" s="1"/>
  <c r="K37" i="73" l="1"/>
  <c r="M37" i="73" s="1"/>
  <c r="K39" i="73"/>
  <c r="M39" i="73" s="1"/>
  <c r="K38" i="73"/>
  <c r="M38" i="73" s="1"/>
  <c r="K40" i="73"/>
  <c r="M40" i="73" s="1"/>
  <c r="I14" i="73"/>
  <c r="I15" i="73"/>
  <c r="G173" i="79" l="1"/>
  <c r="I173" i="79" s="1"/>
  <c r="K173" i="79" l="1"/>
  <c r="M173" i="79" s="1"/>
  <c r="G337" i="81" l="1"/>
  <c r="K337" i="81" s="1"/>
  <c r="M337" i="81" s="1"/>
  <c r="I337" i="81" l="1"/>
  <c r="K274" i="77"/>
  <c r="M274" i="77" s="1"/>
  <c r="I274" i="77" l="1"/>
  <c r="G21" i="81"/>
  <c r="K21" i="81" s="1"/>
  <c r="M21" i="81" s="1"/>
  <c r="G22" i="81"/>
  <c r="K22" i="81" s="1"/>
  <c r="M22" i="81" s="1"/>
  <c r="G19" i="81"/>
  <c r="K19" i="81" s="1"/>
  <c r="M19" i="81" s="1"/>
  <c r="G747" i="81"/>
  <c r="K747" i="81" s="1"/>
  <c r="M747" i="81" s="1"/>
  <c r="G745" i="81"/>
  <c r="K745" i="81" s="1"/>
  <c r="M745" i="81" s="1"/>
  <c r="G1025" i="81"/>
  <c r="K1025" i="81" s="1"/>
  <c r="M1025" i="81" s="1"/>
  <c r="G303" i="77"/>
  <c r="K303" i="77" s="1"/>
  <c r="M303" i="77" s="1"/>
  <c r="G311" i="77"/>
  <c r="K311" i="77" s="1"/>
  <c r="M311" i="77" s="1"/>
  <c r="G206" i="77"/>
  <c r="K206" i="77" s="1"/>
  <c r="M206" i="77" s="1"/>
  <c r="G205" i="77"/>
  <c r="I205" i="77" s="1"/>
  <c r="I22" i="81" l="1"/>
  <c r="I21" i="81"/>
  <c r="I19" i="81"/>
  <c r="I747" i="81"/>
  <c r="I745" i="81"/>
  <c r="I1025" i="81"/>
  <c r="I303" i="77"/>
  <c r="I311" i="77"/>
  <c r="I206" i="77"/>
  <c r="K205" i="77"/>
  <c r="M205" i="77" s="1"/>
  <c r="G152" i="77"/>
  <c r="I152" i="77" s="1"/>
  <c r="G156" i="77"/>
  <c r="I156" i="77" s="1"/>
  <c r="K152" i="77" l="1"/>
  <c r="M152" i="77" s="1"/>
  <c r="K156" i="77"/>
  <c r="M156" i="77" s="1"/>
  <c r="G264" i="73" l="1"/>
  <c r="G323" i="73" l="1"/>
  <c r="I323" i="73" s="1"/>
  <c r="K323" i="73" l="1"/>
  <c r="M323" i="73" s="1"/>
  <c r="K264" i="73"/>
  <c r="M264" i="73" s="1"/>
  <c r="I264" i="73" l="1"/>
  <c r="G39" i="83" l="1"/>
  <c r="I39" i="83" s="1"/>
  <c r="G38" i="83"/>
  <c r="K38" i="83" s="1"/>
  <c r="M38" i="83" s="1"/>
  <c r="G37" i="83"/>
  <c r="I37" i="83" s="1"/>
  <c r="G36" i="83"/>
  <c r="K36" i="83" s="1"/>
  <c r="M36" i="83" s="1"/>
  <c r="G35" i="83"/>
  <c r="I35" i="83" s="1"/>
  <c r="G20" i="83"/>
  <c r="K20" i="83" s="1"/>
  <c r="M20" i="83" s="1"/>
  <c r="G10" i="83"/>
  <c r="K10" i="83" s="1"/>
  <c r="M10" i="83" s="1"/>
  <c r="G581" i="81"/>
  <c r="K581" i="81" s="1"/>
  <c r="M581" i="81" s="1"/>
  <c r="G583" i="81"/>
  <c r="I583" i="81" s="1"/>
  <c r="G579" i="81"/>
  <c r="K579" i="81" s="1"/>
  <c r="M579" i="81" s="1"/>
  <c r="G570" i="81"/>
  <c r="K570" i="81" s="1"/>
  <c r="M570" i="81" s="1"/>
  <c r="G566" i="81"/>
  <c r="K566" i="81" s="1"/>
  <c r="M566" i="81" s="1"/>
  <c r="G567" i="81"/>
  <c r="K567" i="81" s="1"/>
  <c r="M567" i="81" s="1"/>
  <c r="G565" i="81"/>
  <c r="K565" i="81" s="1"/>
  <c r="M565" i="81" s="1"/>
  <c r="G563" i="81"/>
  <c r="K563" i="81" s="1"/>
  <c r="M563" i="81" s="1"/>
  <c r="G561" i="81"/>
  <c r="K561" i="81" s="1"/>
  <c r="M561" i="81" s="1"/>
  <c r="G557" i="81"/>
  <c r="K557" i="81" s="1"/>
  <c r="M557" i="81" s="1"/>
  <c r="G556" i="81"/>
  <c r="K556" i="81" s="1"/>
  <c r="M556" i="81" s="1"/>
  <c r="G559" i="81"/>
  <c r="K559" i="81" s="1"/>
  <c r="M559" i="81" s="1"/>
  <c r="G147" i="81"/>
  <c r="K147" i="81" s="1"/>
  <c r="M147" i="81" s="1"/>
  <c r="G135" i="81"/>
  <c r="I135" i="81" s="1"/>
  <c r="G100" i="81"/>
  <c r="K100" i="81" s="1"/>
  <c r="M100" i="81" s="1"/>
  <c r="I10" i="83" l="1"/>
  <c r="I20" i="83"/>
  <c r="I36" i="83"/>
  <c r="I38" i="83"/>
  <c r="K35" i="83"/>
  <c r="M35" i="83" s="1"/>
  <c r="K37" i="83"/>
  <c r="M37" i="83" s="1"/>
  <c r="K39" i="83"/>
  <c r="M39" i="83" s="1"/>
  <c r="I581" i="81"/>
  <c r="K583" i="81"/>
  <c r="M583" i="81" s="1"/>
  <c r="I579" i="81"/>
  <c r="I570" i="81"/>
  <c r="I566" i="81"/>
  <c r="I565" i="81"/>
  <c r="I567" i="81"/>
  <c r="I563" i="81"/>
  <c r="I561" i="81"/>
  <c r="I556" i="81"/>
  <c r="I557" i="81"/>
  <c r="I559" i="81"/>
  <c r="I147" i="81"/>
  <c r="K135" i="81"/>
  <c r="M135" i="81" s="1"/>
  <c r="I100" i="81"/>
  <c r="G311" i="81" l="1"/>
  <c r="K311" i="81" s="1"/>
  <c r="M311" i="81" s="1"/>
  <c r="G310" i="81"/>
  <c r="K310" i="81" s="1"/>
  <c r="M310" i="81" s="1"/>
  <c r="G309" i="81"/>
  <c r="K309" i="81" s="1"/>
  <c r="M309" i="81" s="1"/>
  <c r="G308" i="81"/>
  <c r="K308" i="81" s="1"/>
  <c r="M308" i="81" s="1"/>
  <c r="G307" i="81"/>
  <c r="K307" i="81" s="1"/>
  <c r="M307" i="81" s="1"/>
  <c r="G306" i="81"/>
  <c r="K306" i="81" s="1"/>
  <c r="M306" i="81" s="1"/>
  <c r="G292" i="81"/>
  <c r="I292" i="81" s="1"/>
  <c r="G291" i="81"/>
  <c r="K291" i="81" s="1"/>
  <c r="M291" i="81" s="1"/>
  <c r="G290" i="81"/>
  <c r="I290" i="81" s="1"/>
  <c r="G289" i="81"/>
  <c r="K289" i="81" s="1"/>
  <c r="M289" i="81" s="1"/>
  <c r="G278" i="81"/>
  <c r="K278" i="81" s="1"/>
  <c r="M278" i="81" s="1"/>
  <c r="G277" i="81"/>
  <c r="K277" i="81" s="1"/>
  <c r="M277" i="81" s="1"/>
  <c r="G276" i="81"/>
  <c r="K276" i="81" s="1"/>
  <c r="M276" i="81" s="1"/>
  <c r="G275" i="81"/>
  <c r="K275" i="81" s="1"/>
  <c r="M275" i="81" s="1"/>
  <c r="G274" i="81"/>
  <c r="K274" i="81" s="1"/>
  <c r="M274" i="81" s="1"/>
  <c r="G152" i="81"/>
  <c r="I152" i="81" s="1"/>
  <c r="G151" i="81"/>
  <c r="K151" i="81" s="1"/>
  <c r="M151" i="81" s="1"/>
  <c r="G150" i="81"/>
  <c r="K150" i="81" s="1"/>
  <c r="M150" i="81" s="1"/>
  <c r="G149" i="81"/>
  <c r="K149" i="81" s="1"/>
  <c r="M149" i="81" s="1"/>
  <c r="G148" i="81"/>
  <c r="K148" i="81" s="1"/>
  <c r="M148" i="81" s="1"/>
  <c r="G146" i="81"/>
  <c r="K146" i="81" s="1"/>
  <c r="M146" i="81" s="1"/>
  <c r="G145" i="81"/>
  <c r="K145" i="81" s="1"/>
  <c r="M145" i="81" s="1"/>
  <c r="G144" i="81"/>
  <c r="K144" i="81" s="1"/>
  <c r="M144" i="81" s="1"/>
  <c r="G143" i="81"/>
  <c r="K143" i="81" s="1"/>
  <c r="M143" i="81" s="1"/>
  <c r="G142" i="81"/>
  <c r="K142" i="81" s="1"/>
  <c r="M142" i="81" s="1"/>
  <c r="G141" i="81"/>
  <c r="K141" i="81" s="1"/>
  <c r="M141" i="81" s="1"/>
  <c r="G140" i="81"/>
  <c r="K140" i="81" s="1"/>
  <c r="M140" i="81" s="1"/>
  <c r="G139" i="81"/>
  <c r="K139" i="81" s="1"/>
  <c r="M139" i="81" s="1"/>
  <c r="G138" i="81"/>
  <c r="K138" i="81" s="1"/>
  <c r="M138" i="81" s="1"/>
  <c r="G137" i="81"/>
  <c r="K137" i="81" s="1"/>
  <c r="M137" i="81" s="1"/>
  <c r="G136" i="81"/>
  <c r="K136" i="81" s="1"/>
  <c r="M136" i="81" s="1"/>
  <c r="G134" i="81"/>
  <c r="K134" i="81" s="1"/>
  <c r="M134" i="81" s="1"/>
  <c r="G104" i="81"/>
  <c r="K104" i="81" s="1"/>
  <c r="M104" i="81" s="1"/>
  <c r="G103" i="81"/>
  <c r="K103" i="81" s="1"/>
  <c r="M103" i="81" s="1"/>
  <c r="G102" i="81"/>
  <c r="K102" i="81" s="1"/>
  <c r="M102" i="81" s="1"/>
  <c r="G101" i="81"/>
  <c r="K101" i="81" s="1"/>
  <c r="M101" i="81" s="1"/>
  <c r="G99" i="81"/>
  <c r="K99" i="81" s="1"/>
  <c r="M99" i="81" s="1"/>
  <c r="G708" i="81"/>
  <c r="K708" i="81" s="1"/>
  <c r="M708" i="81" s="1"/>
  <c r="G703" i="81"/>
  <c r="I703" i="81" s="1"/>
  <c r="G692" i="81"/>
  <c r="K692" i="81" s="1"/>
  <c r="M692" i="81" s="1"/>
  <c r="G682" i="81"/>
  <c r="K682" i="81" s="1"/>
  <c r="M682" i="81" s="1"/>
  <c r="G691" i="81"/>
  <c r="K691" i="81" s="1"/>
  <c r="M691" i="81" s="1"/>
  <c r="G640" i="81"/>
  <c r="K640" i="81" s="1"/>
  <c r="M640" i="81" s="1"/>
  <c r="G624" i="81"/>
  <c r="I624" i="81" s="1"/>
  <c r="G622" i="81"/>
  <c r="I622" i="81" s="1"/>
  <c r="G618" i="81"/>
  <c r="K618" i="81" s="1"/>
  <c r="M618" i="81" s="1"/>
  <c r="G602" i="81"/>
  <c r="K602" i="81" s="1"/>
  <c r="M602" i="81" s="1"/>
  <c r="I306" i="81" l="1"/>
  <c r="I307" i="81"/>
  <c r="I308" i="81"/>
  <c r="I309" i="81"/>
  <c r="I310" i="81"/>
  <c r="I311" i="81"/>
  <c r="I289" i="81"/>
  <c r="I291" i="81"/>
  <c r="K290" i="81"/>
  <c r="M290" i="81" s="1"/>
  <c r="K292" i="81"/>
  <c r="M292" i="81" s="1"/>
  <c r="I274" i="81"/>
  <c r="I275" i="81"/>
  <c r="I276" i="81"/>
  <c r="I277" i="81"/>
  <c r="I278" i="81"/>
  <c r="K152" i="81"/>
  <c r="M152" i="81" s="1"/>
  <c r="I146" i="81"/>
  <c r="I148" i="81"/>
  <c r="I149" i="81"/>
  <c r="I150" i="81"/>
  <c r="I151" i="81"/>
  <c r="I141" i="81"/>
  <c r="I142" i="81"/>
  <c r="I143" i="81"/>
  <c r="I144" i="81"/>
  <c r="I145" i="81"/>
  <c r="I134" i="81"/>
  <c r="I136" i="81"/>
  <c r="I137" i="81"/>
  <c r="I138" i="81"/>
  <c r="I139" i="81"/>
  <c r="I140" i="81"/>
  <c r="I99" i="81"/>
  <c r="I101" i="81"/>
  <c r="I102" i="81"/>
  <c r="I103" i="81"/>
  <c r="I104" i="81"/>
  <c r="I708" i="81"/>
  <c r="K703" i="81"/>
  <c r="M703" i="81" s="1"/>
  <c r="I692" i="81"/>
  <c r="I682" i="81"/>
  <c r="I691" i="81"/>
  <c r="I640" i="81"/>
  <c r="K624" i="81"/>
  <c r="M624" i="81" s="1"/>
  <c r="K622" i="81"/>
  <c r="M622" i="81" s="1"/>
  <c r="I618" i="81"/>
  <c r="I602" i="81"/>
  <c r="G700" i="81"/>
  <c r="K700" i="81" s="1"/>
  <c r="M700" i="81" s="1"/>
  <c r="G706" i="81"/>
  <c r="K706" i="81" s="1"/>
  <c r="M706" i="81" s="1"/>
  <c r="G697" i="81"/>
  <c r="K697" i="81" s="1"/>
  <c r="M697" i="81" s="1"/>
  <c r="G696" i="81"/>
  <c r="K696" i="81" s="1"/>
  <c r="M696" i="81" s="1"/>
  <c r="G695" i="81"/>
  <c r="K695" i="81" s="1"/>
  <c r="M695" i="81" s="1"/>
  <c r="G694" i="81"/>
  <c r="K694" i="81" s="1"/>
  <c r="M694" i="81" s="1"/>
  <c r="G693" i="81"/>
  <c r="K693" i="81" s="1"/>
  <c r="M693" i="81" s="1"/>
  <c r="G688" i="81"/>
  <c r="K688" i="81" s="1"/>
  <c r="M688" i="81" s="1"/>
  <c r="G687" i="81"/>
  <c r="K687" i="81" s="1"/>
  <c r="M687" i="81" s="1"/>
  <c r="G674" i="81"/>
  <c r="K674" i="81" s="1"/>
  <c r="M674" i="81" s="1"/>
  <c r="G666" i="81"/>
  <c r="K666" i="81" s="1"/>
  <c r="M666" i="81" s="1"/>
  <c r="G672" i="81"/>
  <c r="K672" i="81" s="1"/>
  <c r="M672" i="81" s="1"/>
  <c r="G671" i="81"/>
  <c r="K671" i="81" s="1"/>
  <c r="M671" i="81" s="1"/>
  <c r="G670" i="81"/>
  <c r="K670" i="81" s="1"/>
  <c r="M670" i="81" s="1"/>
  <c r="G669" i="81"/>
  <c r="K669" i="81" s="1"/>
  <c r="M669" i="81" s="1"/>
  <c r="G668" i="81"/>
  <c r="K668" i="81" s="1"/>
  <c r="M668" i="81" s="1"/>
  <c r="G667" i="81"/>
  <c r="K667" i="81" s="1"/>
  <c r="M667" i="81" s="1"/>
  <c r="G659" i="81"/>
  <c r="K659" i="81" s="1"/>
  <c r="M659" i="81" s="1"/>
  <c r="G658" i="81"/>
  <c r="K658" i="81" s="1"/>
  <c r="M658" i="81" s="1"/>
  <c r="G657" i="81"/>
  <c r="K657" i="81" s="1"/>
  <c r="M657" i="81" s="1"/>
  <c r="G656" i="81"/>
  <c r="K656" i="81" s="1"/>
  <c r="M656" i="81" s="1"/>
  <c r="G655" i="81"/>
  <c r="K655" i="81" s="1"/>
  <c r="M655" i="81" s="1"/>
  <c r="G654" i="81"/>
  <c r="K654" i="81" s="1"/>
  <c r="M654" i="81" s="1"/>
  <c r="G653" i="81"/>
  <c r="K653" i="81" s="1"/>
  <c r="M653" i="81" s="1"/>
  <c r="G647" i="81"/>
  <c r="K647" i="81" s="1"/>
  <c r="M647" i="81" s="1"/>
  <c r="G642" i="81"/>
  <c r="K642" i="81" s="1"/>
  <c r="M642" i="81" s="1"/>
  <c r="G641" i="81"/>
  <c r="K641" i="81" s="1"/>
  <c r="M641" i="81" s="1"/>
  <c r="G637" i="81"/>
  <c r="K637" i="81" s="1"/>
  <c r="M637" i="81" s="1"/>
  <c r="G635" i="81"/>
  <c r="K635" i="81" s="1"/>
  <c r="M635" i="81" s="1"/>
  <c r="G631" i="81"/>
  <c r="K631" i="81" s="1"/>
  <c r="M631" i="81" s="1"/>
  <c r="G626" i="81"/>
  <c r="K626" i="81" s="1"/>
  <c r="M626" i="81" s="1"/>
  <c r="G603" i="81"/>
  <c r="K603" i="81" s="1"/>
  <c r="M603" i="81" s="1"/>
  <c r="G352" i="77"/>
  <c r="I352" i="77" s="1"/>
  <c r="G354" i="77"/>
  <c r="I354" i="77" s="1"/>
  <c r="G355" i="77"/>
  <c r="I700" i="81" l="1"/>
  <c r="I706" i="81"/>
  <c r="I693" i="81"/>
  <c r="I694" i="81"/>
  <c r="I695" i="81"/>
  <c r="I696" i="81"/>
  <c r="I697" i="81"/>
  <c r="I688" i="81"/>
  <c r="I687" i="81"/>
  <c r="I674" i="81"/>
  <c r="I666" i="81"/>
  <c r="I667" i="81"/>
  <c r="I668" i="81"/>
  <c r="I669" i="81"/>
  <c r="I670" i="81"/>
  <c r="I671" i="81"/>
  <c r="I672" i="81"/>
  <c r="I653" i="81"/>
  <c r="I654" i="81"/>
  <c r="I655" i="81"/>
  <c r="I656" i="81"/>
  <c r="I657" i="81"/>
  <c r="I658" i="81"/>
  <c r="I659" i="81"/>
  <c r="I647" i="81"/>
  <c r="I641" i="81"/>
  <c r="I642" i="81"/>
  <c r="I637" i="81"/>
  <c r="I635" i="81"/>
  <c r="I631" i="81"/>
  <c r="I626" i="81"/>
  <c r="I603" i="81"/>
  <c r="G180" i="81" l="1"/>
  <c r="K180" i="81" s="1"/>
  <c r="M180" i="81" s="1"/>
  <c r="G179" i="81"/>
  <c r="K179" i="81" s="1"/>
  <c r="M179" i="81" s="1"/>
  <c r="G178" i="81"/>
  <c r="K178" i="81" s="1"/>
  <c r="M178" i="81" s="1"/>
  <c r="G83" i="81"/>
  <c r="K83" i="81" s="1"/>
  <c r="M83" i="81" s="1"/>
  <c r="G82" i="81"/>
  <c r="K82" i="81" s="1"/>
  <c r="M82" i="81" s="1"/>
  <c r="G81" i="81"/>
  <c r="K81" i="81" s="1"/>
  <c r="M81" i="81" s="1"/>
  <c r="G98" i="81"/>
  <c r="K98" i="81" s="1"/>
  <c r="M98" i="81" s="1"/>
  <c r="G97" i="81"/>
  <c r="K97" i="81" s="1"/>
  <c r="M97" i="81" s="1"/>
  <c r="G96" i="81"/>
  <c r="K96" i="81" s="1"/>
  <c r="M96" i="81" s="1"/>
  <c r="G95" i="81"/>
  <c r="K95" i="81" s="1"/>
  <c r="M95" i="81" s="1"/>
  <c r="G94" i="81"/>
  <c r="K94" i="81" s="1"/>
  <c r="M94" i="81" s="1"/>
  <c r="G93" i="81"/>
  <c r="K93" i="81" s="1"/>
  <c r="M93" i="81" s="1"/>
  <c r="G219" i="81"/>
  <c r="K219" i="81" s="1"/>
  <c r="M219" i="81" s="1"/>
  <c r="G218" i="81"/>
  <c r="K218" i="81" s="1"/>
  <c r="M218" i="81" s="1"/>
  <c r="G217" i="81"/>
  <c r="K217" i="81" s="1"/>
  <c r="M217" i="81" s="1"/>
  <c r="G216" i="81"/>
  <c r="K216" i="81" s="1"/>
  <c r="M216" i="81" s="1"/>
  <c r="G215" i="81"/>
  <c r="K215" i="81" s="1"/>
  <c r="M215" i="81" s="1"/>
  <c r="G214" i="81"/>
  <c r="K214" i="81" s="1"/>
  <c r="M214" i="81" s="1"/>
  <c r="G213" i="81"/>
  <c r="K213" i="81" s="1"/>
  <c r="M213" i="81" s="1"/>
  <c r="G212" i="81"/>
  <c r="K212" i="81" s="1"/>
  <c r="M212" i="81" s="1"/>
  <c r="G211" i="81"/>
  <c r="K211" i="81" s="1"/>
  <c r="M211" i="81" s="1"/>
  <c r="G210" i="81"/>
  <c r="K210" i="81" s="1"/>
  <c r="M210" i="81" s="1"/>
  <c r="G209" i="81"/>
  <c r="K209" i="81" s="1"/>
  <c r="M209" i="81" s="1"/>
  <c r="G208" i="81"/>
  <c r="K208" i="81" s="1"/>
  <c r="M208" i="81" s="1"/>
  <c r="G207" i="81"/>
  <c r="K207" i="81" s="1"/>
  <c r="M207" i="81" s="1"/>
  <c r="G206" i="81"/>
  <c r="K206" i="81" s="1"/>
  <c r="M206" i="81" s="1"/>
  <c r="G205" i="81"/>
  <c r="K205" i="81" s="1"/>
  <c r="M205" i="81" s="1"/>
  <c r="G204" i="81"/>
  <c r="K204" i="81" s="1"/>
  <c r="M204" i="81" s="1"/>
  <c r="G203" i="81"/>
  <c r="K203" i="81" s="1"/>
  <c r="M203" i="81" s="1"/>
  <c r="G202" i="81"/>
  <c r="K202" i="81" s="1"/>
  <c r="M202" i="81" s="1"/>
  <c r="G201" i="81"/>
  <c r="K201" i="81" s="1"/>
  <c r="M201" i="81" s="1"/>
  <c r="G200" i="81"/>
  <c r="K200" i="81" s="1"/>
  <c r="M200" i="81" s="1"/>
  <c r="G238" i="81"/>
  <c r="K238" i="81" s="1"/>
  <c r="M238" i="81" s="1"/>
  <c r="G237" i="81"/>
  <c r="K237" i="81" s="1"/>
  <c r="M237" i="81" s="1"/>
  <c r="G236" i="81"/>
  <c r="K236" i="81" s="1"/>
  <c r="M236" i="81" s="1"/>
  <c r="G235" i="81"/>
  <c r="K235" i="81" s="1"/>
  <c r="M235" i="81" s="1"/>
  <c r="G234" i="81"/>
  <c r="K234" i="81" s="1"/>
  <c r="M234" i="81" s="1"/>
  <c r="G233" i="81"/>
  <c r="K233" i="81" s="1"/>
  <c r="M233" i="81" s="1"/>
  <c r="G232" i="81"/>
  <c r="K232" i="81" s="1"/>
  <c r="M232" i="81" s="1"/>
  <c r="G231" i="81"/>
  <c r="K231" i="81" s="1"/>
  <c r="M231" i="81" s="1"/>
  <c r="G230" i="81"/>
  <c r="K230" i="81" s="1"/>
  <c r="M230" i="81" s="1"/>
  <c r="G264" i="81"/>
  <c r="K264" i="81" s="1"/>
  <c r="M264" i="81" s="1"/>
  <c r="G263" i="81"/>
  <c r="K263" i="81" s="1"/>
  <c r="M263" i="81" s="1"/>
  <c r="G262" i="81"/>
  <c r="K262" i="81" s="1"/>
  <c r="M262" i="81" s="1"/>
  <c r="G261" i="81"/>
  <c r="K261" i="81" s="1"/>
  <c r="M261" i="81" s="1"/>
  <c r="G260" i="81"/>
  <c r="K260" i="81" s="1"/>
  <c r="M260" i="81" s="1"/>
  <c r="G259" i="81"/>
  <c r="K259" i="81" s="1"/>
  <c r="M259" i="81" s="1"/>
  <c r="G258" i="81"/>
  <c r="K258" i="81" s="1"/>
  <c r="M258" i="81" s="1"/>
  <c r="G257" i="81"/>
  <c r="K257" i="81" s="1"/>
  <c r="M257" i="81" s="1"/>
  <c r="G256" i="81"/>
  <c r="K256" i="81" s="1"/>
  <c r="M256" i="81" s="1"/>
  <c r="G255" i="81"/>
  <c r="K255" i="81" s="1"/>
  <c r="M255" i="81" s="1"/>
  <c r="G279" i="81"/>
  <c r="K279" i="81" s="1"/>
  <c r="M279" i="81" s="1"/>
  <c r="G302" i="81"/>
  <c r="K302" i="81" s="1"/>
  <c r="M302" i="81" s="1"/>
  <c r="G301" i="81"/>
  <c r="K301" i="81" s="1"/>
  <c r="M301" i="81" s="1"/>
  <c r="G300" i="81"/>
  <c r="K300" i="81" s="1"/>
  <c r="M300" i="81" s="1"/>
  <c r="G299" i="81"/>
  <c r="K299" i="81" s="1"/>
  <c r="M299" i="81" s="1"/>
  <c r="G298" i="81"/>
  <c r="K298" i="81" s="1"/>
  <c r="M298" i="81" s="1"/>
  <c r="G297" i="81"/>
  <c r="K297" i="81" s="1"/>
  <c r="M297" i="81" s="1"/>
  <c r="G296" i="81"/>
  <c r="K296" i="81" s="1"/>
  <c r="M296" i="81" s="1"/>
  <c r="G295" i="81"/>
  <c r="K295" i="81" s="1"/>
  <c r="M295" i="81" s="1"/>
  <c r="G294" i="81"/>
  <c r="K294" i="81" s="1"/>
  <c r="M294" i="81" s="1"/>
  <c r="G293" i="81"/>
  <c r="K293" i="81" s="1"/>
  <c r="M293" i="81" s="1"/>
  <c r="G331" i="81"/>
  <c r="K331" i="81" s="1"/>
  <c r="M331" i="81" s="1"/>
  <c r="G330" i="81"/>
  <c r="K330" i="81" s="1"/>
  <c r="M330" i="81" s="1"/>
  <c r="G329" i="81"/>
  <c r="K329" i="81" s="1"/>
  <c r="M329" i="81" s="1"/>
  <c r="G328" i="81"/>
  <c r="K328" i="81" s="1"/>
  <c r="M328" i="81" s="1"/>
  <c r="G327" i="81"/>
  <c r="K327" i="81" s="1"/>
  <c r="M327" i="81" s="1"/>
  <c r="G326" i="81"/>
  <c r="K326" i="81" s="1"/>
  <c r="M326" i="81" s="1"/>
  <c r="G325" i="81"/>
  <c r="K325" i="81" s="1"/>
  <c r="M325" i="81" s="1"/>
  <c r="G324" i="81"/>
  <c r="K324" i="81" s="1"/>
  <c r="M324" i="81" s="1"/>
  <c r="G323" i="81"/>
  <c r="K323" i="81" s="1"/>
  <c r="M323" i="81" s="1"/>
  <c r="G322" i="81"/>
  <c r="K322" i="81" s="1"/>
  <c r="M322" i="81" s="1"/>
  <c r="G121" i="81"/>
  <c r="K121" i="81" s="1"/>
  <c r="M121" i="81" s="1"/>
  <c r="G120" i="81"/>
  <c r="K120" i="81" s="1"/>
  <c r="M120" i="81" s="1"/>
  <c r="G119" i="81"/>
  <c r="K119" i="81" s="1"/>
  <c r="M119" i="81" s="1"/>
  <c r="G118" i="81"/>
  <c r="K118" i="81" s="1"/>
  <c r="M118" i="81" s="1"/>
  <c r="G117" i="81"/>
  <c r="K117" i="81" s="1"/>
  <c r="M117" i="81" s="1"/>
  <c r="G116" i="81"/>
  <c r="K116" i="81" s="1"/>
  <c r="M116" i="81" s="1"/>
  <c r="G115" i="81"/>
  <c r="K115" i="81" s="1"/>
  <c r="M115" i="81" s="1"/>
  <c r="G114" i="81"/>
  <c r="K114" i="81" s="1"/>
  <c r="M114" i="81" s="1"/>
  <c r="G113" i="81"/>
  <c r="K113" i="81" s="1"/>
  <c r="M113" i="81" s="1"/>
  <c r="G112" i="81"/>
  <c r="K112" i="81" s="1"/>
  <c r="M112" i="81" s="1"/>
  <c r="G111" i="81"/>
  <c r="K111" i="81" s="1"/>
  <c r="M111" i="81" s="1"/>
  <c r="G110" i="81"/>
  <c r="K110" i="81" s="1"/>
  <c r="M110" i="81" s="1"/>
  <c r="G109" i="81"/>
  <c r="K109" i="81" s="1"/>
  <c r="M109" i="81" s="1"/>
  <c r="G108" i="81"/>
  <c r="K108" i="81" s="1"/>
  <c r="M108" i="81" s="1"/>
  <c r="G107" i="81"/>
  <c r="K107" i="81" s="1"/>
  <c r="M107" i="81" s="1"/>
  <c r="G106" i="81"/>
  <c r="K106" i="81" s="1"/>
  <c r="M106" i="81" s="1"/>
  <c r="G105" i="81"/>
  <c r="K105" i="81" s="1"/>
  <c r="M105" i="81" s="1"/>
  <c r="G44" i="81"/>
  <c r="K44" i="81" s="1"/>
  <c r="M44" i="81" s="1"/>
  <c r="G43" i="81"/>
  <c r="K43" i="81" s="1"/>
  <c r="M43" i="81" s="1"/>
  <c r="G42" i="81"/>
  <c r="K42" i="81" s="1"/>
  <c r="M42" i="81" s="1"/>
  <c r="G41" i="81"/>
  <c r="K41" i="81" s="1"/>
  <c r="M41" i="81" s="1"/>
  <c r="G40" i="81"/>
  <c r="K40" i="81" s="1"/>
  <c r="M40" i="81" s="1"/>
  <c r="G39" i="81"/>
  <c r="K39" i="81" s="1"/>
  <c r="M39" i="81" s="1"/>
  <c r="G38" i="81"/>
  <c r="K38" i="81" s="1"/>
  <c r="M38" i="81" s="1"/>
  <c r="G37" i="81"/>
  <c r="K37" i="81" s="1"/>
  <c r="M37" i="81" s="1"/>
  <c r="G36" i="81"/>
  <c r="K36" i="81" s="1"/>
  <c r="M36" i="81" s="1"/>
  <c r="G35" i="81"/>
  <c r="K35" i="81" s="1"/>
  <c r="M35" i="81" s="1"/>
  <c r="I179" i="81" l="1"/>
  <c r="I180" i="81"/>
  <c r="I178" i="81"/>
  <c r="I81" i="81"/>
  <c r="I82" i="81"/>
  <c r="I83" i="81"/>
  <c r="I93" i="81"/>
  <c r="I94" i="81"/>
  <c r="I95" i="81"/>
  <c r="I96" i="81"/>
  <c r="I97" i="81"/>
  <c r="I98" i="81"/>
  <c r="I200" i="81"/>
  <c r="I201" i="81"/>
  <c r="I202" i="81"/>
  <c r="I203" i="81"/>
  <c r="I204" i="81"/>
  <c r="I205" i="81"/>
  <c r="I206" i="81"/>
  <c r="I207" i="81"/>
  <c r="I208" i="81"/>
  <c r="I209" i="81"/>
  <c r="I210" i="81"/>
  <c r="I211" i="81"/>
  <c r="I212" i="81"/>
  <c r="I213" i="81"/>
  <c r="I214" i="81"/>
  <c r="I215" i="81"/>
  <c r="I216" i="81"/>
  <c r="I217" i="81"/>
  <c r="I218" i="81"/>
  <c r="I219" i="81"/>
  <c r="I230" i="81"/>
  <c r="I231" i="81"/>
  <c r="I232" i="81"/>
  <c r="I233" i="81"/>
  <c r="I234" i="81"/>
  <c r="I235" i="81"/>
  <c r="I236" i="81"/>
  <c r="I237" i="81"/>
  <c r="I238" i="81"/>
  <c r="I255" i="81"/>
  <c r="I256" i="81"/>
  <c r="I257" i="81"/>
  <c r="I258" i="81"/>
  <c r="I259" i="81"/>
  <c r="I260" i="81"/>
  <c r="I261" i="81"/>
  <c r="I262" i="81"/>
  <c r="I263" i="81"/>
  <c r="I264" i="81"/>
  <c r="I279" i="81"/>
  <c r="I293" i="81"/>
  <c r="I294" i="81"/>
  <c r="I295" i="81"/>
  <c r="I296" i="81"/>
  <c r="I297" i="81"/>
  <c r="I298" i="81"/>
  <c r="I299" i="81"/>
  <c r="I300" i="81"/>
  <c r="I301" i="81"/>
  <c r="I302" i="81"/>
  <c r="I322" i="81"/>
  <c r="I323" i="81"/>
  <c r="I324" i="81"/>
  <c r="I325" i="81"/>
  <c r="I326" i="81"/>
  <c r="I327" i="81"/>
  <c r="I328" i="81"/>
  <c r="I329" i="81"/>
  <c r="I330" i="81"/>
  <c r="I331" i="81"/>
  <c r="I105" i="81"/>
  <c r="I106" i="81"/>
  <c r="I107" i="81"/>
  <c r="I108" i="81"/>
  <c r="I109" i="81"/>
  <c r="I110" i="81"/>
  <c r="I111" i="81"/>
  <c r="I112" i="81"/>
  <c r="I113" i="81"/>
  <c r="I114" i="81"/>
  <c r="I115" i="81"/>
  <c r="I116" i="81"/>
  <c r="I117" i="81"/>
  <c r="I118" i="81"/>
  <c r="I119" i="81"/>
  <c r="I120" i="81"/>
  <c r="I121" i="81"/>
  <c r="I35" i="81"/>
  <c r="I36" i="81"/>
  <c r="I37" i="81"/>
  <c r="I38" i="81"/>
  <c r="I39" i="81"/>
  <c r="I40" i="81"/>
  <c r="I41" i="81"/>
  <c r="I42" i="81"/>
  <c r="I43" i="81"/>
  <c r="I44" i="81"/>
  <c r="G58" i="83" l="1"/>
  <c r="K58" i="83" s="1"/>
  <c r="M58" i="83" s="1"/>
  <c r="G987" i="81"/>
  <c r="I987" i="81" s="1"/>
  <c r="I58" i="83" l="1"/>
  <c r="K987" i="81"/>
  <c r="M987" i="81" s="1"/>
  <c r="G232" i="77"/>
  <c r="I232" i="77" s="1"/>
  <c r="G203" i="77"/>
  <c r="K203" i="77" s="1"/>
  <c r="M203" i="77" s="1"/>
  <c r="K232" i="77" l="1"/>
  <c r="M232" i="77" s="1"/>
  <c r="I203" i="77"/>
  <c r="G178" i="75"/>
  <c r="K178" i="75" l="1"/>
  <c r="M178" i="75" s="1"/>
  <c r="I178" i="75" l="1"/>
  <c r="G170" i="75" l="1"/>
  <c r="I170" i="75" s="1"/>
  <c r="G169" i="75"/>
  <c r="K169" i="75" s="1"/>
  <c r="M169" i="75" s="1"/>
  <c r="G190" i="75"/>
  <c r="I190" i="75" s="1"/>
  <c r="G189" i="75"/>
  <c r="I189" i="75" s="1"/>
  <c r="G188" i="75"/>
  <c r="I188" i="75" s="1"/>
  <c r="I169" i="75" l="1"/>
  <c r="K170" i="75"/>
  <c r="M170" i="75" s="1"/>
  <c r="K190" i="75"/>
  <c r="M190" i="75" s="1"/>
  <c r="K189" i="75"/>
  <c r="M189" i="75" s="1"/>
  <c r="K188" i="75"/>
  <c r="M188" i="75" s="1"/>
  <c r="G664" i="81"/>
  <c r="K664" i="81" s="1"/>
  <c r="M664" i="81" s="1"/>
  <c r="G663" i="81"/>
  <c r="K663" i="81" s="1"/>
  <c r="M663" i="81" s="1"/>
  <c r="G662" i="81"/>
  <c r="K662" i="81" s="1"/>
  <c r="M662" i="81" s="1"/>
  <c r="G661" i="81"/>
  <c r="K661" i="81" s="1"/>
  <c r="M661" i="81" s="1"/>
  <c r="G599" i="81"/>
  <c r="K599" i="81" s="1"/>
  <c r="M599" i="81" s="1"/>
  <c r="G597" i="81"/>
  <c r="K597" i="81" s="1"/>
  <c r="M597" i="81" s="1"/>
  <c r="G577" i="81"/>
  <c r="K577" i="81" s="1"/>
  <c r="M577" i="81" s="1"/>
  <c r="G576" i="81"/>
  <c r="K576" i="81" s="1"/>
  <c r="M576" i="81" s="1"/>
  <c r="G575" i="81"/>
  <c r="K575" i="81" s="1"/>
  <c r="M575" i="81" s="1"/>
  <c r="G573" i="81"/>
  <c r="K573" i="81" s="1"/>
  <c r="M573" i="81" s="1"/>
  <c r="G572" i="81"/>
  <c r="K572" i="81" s="1"/>
  <c r="M572" i="81" s="1"/>
  <c r="G571" i="81"/>
  <c r="K571" i="81" s="1"/>
  <c r="M571" i="81" s="1"/>
  <c r="G704" i="81"/>
  <c r="K704" i="81" s="1"/>
  <c r="M704" i="81" s="1"/>
  <c r="G698" i="81"/>
  <c r="K698" i="81" s="1"/>
  <c r="M698" i="81" s="1"/>
  <c r="G686" i="81"/>
  <c r="K686" i="81" s="1"/>
  <c r="M686" i="81" s="1"/>
  <c r="G665" i="81"/>
  <c r="K665" i="81" s="1"/>
  <c r="M665" i="81" s="1"/>
  <c r="G660" i="81"/>
  <c r="K660" i="81" s="1"/>
  <c r="M660" i="81" s="1"/>
  <c r="G652" i="81"/>
  <c r="K652" i="81" s="1"/>
  <c r="M652" i="81" s="1"/>
  <c r="G595" i="81"/>
  <c r="K595" i="81" s="1"/>
  <c r="M595" i="81" s="1"/>
  <c r="G555" i="81"/>
  <c r="K555" i="81" s="1"/>
  <c r="M555" i="81" s="1"/>
  <c r="G574" i="81"/>
  <c r="K574" i="81" s="1"/>
  <c r="M574" i="81" s="1"/>
  <c r="G569" i="81"/>
  <c r="K569" i="81" s="1"/>
  <c r="M569" i="81" s="1"/>
  <c r="G568" i="81"/>
  <c r="K568" i="81" s="1"/>
  <c r="M568" i="81" s="1"/>
  <c r="G702" i="81"/>
  <c r="K702" i="81" s="1"/>
  <c r="M702" i="81" s="1"/>
  <c r="G684" i="81"/>
  <c r="K684" i="81" s="1"/>
  <c r="M684" i="81" s="1"/>
  <c r="G627" i="81"/>
  <c r="K627" i="81" s="1"/>
  <c r="M627" i="81" s="1"/>
  <c r="G616" i="81"/>
  <c r="K616" i="81" s="1"/>
  <c r="M616" i="81" s="1"/>
  <c r="G615" i="81"/>
  <c r="K615" i="81" s="1"/>
  <c r="M615" i="81" s="1"/>
  <c r="G589" i="81"/>
  <c r="K589" i="81" s="1"/>
  <c r="M589" i="81" s="1"/>
  <c r="G588" i="81"/>
  <c r="K588" i="81" s="1"/>
  <c r="M588" i="81" s="1"/>
  <c r="G558" i="81"/>
  <c r="K558" i="81" s="1"/>
  <c r="M558" i="81" s="1"/>
  <c r="G681" i="81"/>
  <c r="K681" i="81" s="1"/>
  <c r="M681" i="81" s="1"/>
  <c r="G690" i="81"/>
  <c r="K690" i="81" s="1"/>
  <c r="M690" i="81" s="1"/>
  <c r="G623" i="81"/>
  <c r="K623" i="81" s="1"/>
  <c r="M623" i="81" s="1"/>
  <c r="G621" i="81"/>
  <c r="K621" i="81" s="1"/>
  <c r="M621" i="81" s="1"/>
  <c r="G617" i="81"/>
  <c r="K617" i="81" s="1"/>
  <c r="M617" i="81" s="1"/>
  <c r="G601" i="81"/>
  <c r="K601" i="81" s="1"/>
  <c r="M601" i="81" s="1"/>
  <c r="G646" i="81"/>
  <c r="K646" i="81" s="1"/>
  <c r="M646" i="81" s="1"/>
  <c r="G632" i="81"/>
  <c r="K632" i="81" s="1"/>
  <c r="M632" i="81" s="1"/>
  <c r="G649" i="81"/>
  <c r="K649" i="81" s="1"/>
  <c r="M649" i="81" s="1"/>
  <c r="I661" i="81" l="1"/>
  <c r="I662" i="81"/>
  <c r="I663" i="81"/>
  <c r="I664" i="81"/>
  <c r="I599" i="81"/>
  <c r="I597" i="81"/>
  <c r="I575" i="81"/>
  <c r="I576" i="81"/>
  <c r="I577" i="81"/>
  <c r="I571" i="81"/>
  <c r="I572" i="81"/>
  <c r="I573" i="81"/>
  <c r="I704" i="81"/>
  <c r="I698" i="81"/>
  <c r="I686" i="81"/>
  <c r="I652" i="81"/>
  <c r="I660" i="81"/>
  <c r="I665" i="81"/>
  <c r="I595" i="81"/>
  <c r="I555" i="81"/>
  <c r="I568" i="81"/>
  <c r="I569" i="81"/>
  <c r="I574" i="81"/>
  <c r="I702" i="81"/>
  <c r="I684" i="81"/>
  <c r="I627" i="81"/>
  <c r="I615" i="81"/>
  <c r="I616" i="81"/>
  <c r="I588" i="81"/>
  <c r="I589" i="81"/>
  <c r="I558" i="81"/>
  <c r="I681" i="81"/>
  <c r="I690" i="81"/>
  <c r="I623" i="81"/>
  <c r="I621" i="81"/>
  <c r="I617" i="81"/>
  <c r="I601" i="81"/>
  <c r="I646" i="81"/>
  <c r="I632" i="81"/>
  <c r="I649" i="81"/>
  <c r="G199" i="81" l="1"/>
  <c r="K199" i="81" s="1"/>
  <c r="M199" i="81" s="1"/>
  <c r="G198" i="81"/>
  <c r="K198" i="81" s="1"/>
  <c r="M198" i="81" s="1"/>
  <c r="G197" i="81"/>
  <c r="K197" i="81" s="1"/>
  <c r="M197" i="81" s="1"/>
  <c r="G50" i="81"/>
  <c r="K50" i="81" s="1"/>
  <c r="M50" i="81" s="1"/>
  <c r="G49" i="81"/>
  <c r="K49" i="81" s="1"/>
  <c r="M49" i="81" s="1"/>
  <c r="G57" i="81"/>
  <c r="K57" i="81" s="1"/>
  <c r="M57" i="81" s="1"/>
  <c r="G56" i="81"/>
  <c r="K56" i="81" s="1"/>
  <c r="M56" i="81" s="1"/>
  <c r="G55" i="81"/>
  <c r="K55" i="81" s="1"/>
  <c r="M55" i="81" s="1"/>
  <c r="G54" i="81"/>
  <c r="K54" i="81" s="1"/>
  <c r="M54" i="81" s="1"/>
  <c r="G34" i="81"/>
  <c r="K34" i="81" s="1"/>
  <c r="M34" i="81" s="1"/>
  <c r="G33" i="81"/>
  <c r="K33" i="81" s="1"/>
  <c r="M33" i="81" s="1"/>
  <c r="G32" i="81"/>
  <c r="K32" i="81" s="1"/>
  <c r="M32" i="81" s="1"/>
  <c r="G31" i="81"/>
  <c r="K31" i="81" s="1"/>
  <c r="M31" i="81" s="1"/>
  <c r="G30" i="81"/>
  <c r="K30" i="81" s="1"/>
  <c r="M30" i="81" s="1"/>
  <c r="G29" i="81"/>
  <c r="K29" i="81" s="1"/>
  <c r="M29" i="81" s="1"/>
  <c r="G28" i="81"/>
  <c r="K28" i="81" s="1"/>
  <c r="M28" i="81" s="1"/>
  <c r="G27" i="81"/>
  <c r="K27" i="81" s="1"/>
  <c r="M27" i="81" s="1"/>
  <c r="G20" i="81"/>
  <c r="K20" i="81" s="1"/>
  <c r="M20" i="81" s="1"/>
  <c r="G61" i="81"/>
  <c r="G60" i="81"/>
  <c r="K60" i="81" s="1"/>
  <c r="M60" i="81" s="1"/>
  <c r="G63" i="81"/>
  <c r="K63" i="81" s="1"/>
  <c r="M63" i="81" s="1"/>
  <c r="G58" i="81"/>
  <c r="G62" i="81"/>
  <c r="K62" i="81" s="1"/>
  <c r="M62" i="81" s="1"/>
  <c r="G53" i="81"/>
  <c r="G51" i="81"/>
  <c r="K51" i="81" s="1"/>
  <c r="M51" i="81" s="1"/>
  <c r="G52" i="81"/>
  <c r="G47" i="81"/>
  <c r="K47" i="81" s="1"/>
  <c r="M47" i="81" s="1"/>
  <c r="G45" i="81"/>
  <c r="I45" i="81" s="1"/>
  <c r="G46" i="81"/>
  <c r="G48" i="81"/>
  <c r="K48" i="81" s="1"/>
  <c r="M48" i="81" s="1"/>
  <c r="G26" i="81"/>
  <c r="K26" i="81" s="1"/>
  <c r="M26" i="81" s="1"/>
  <c r="G24" i="81"/>
  <c r="G25" i="81"/>
  <c r="G23" i="81"/>
  <c r="K23" i="81" s="1"/>
  <c r="M23" i="81" s="1"/>
  <c r="G305" i="81"/>
  <c r="G288" i="81"/>
  <c r="K288" i="81" s="1"/>
  <c r="M288" i="81" s="1"/>
  <c r="G284" i="81"/>
  <c r="I284" i="81" s="1"/>
  <c r="G283" i="81"/>
  <c r="G282" i="81"/>
  <c r="G287" i="81"/>
  <c r="K287" i="81" s="1"/>
  <c r="M287" i="81" s="1"/>
  <c r="G280" i="81"/>
  <c r="G286" i="81"/>
  <c r="K286" i="81" s="1"/>
  <c r="M286" i="81" s="1"/>
  <c r="G281" i="81"/>
  <c r="G285" i="81"/>
  <c r="K285" i="81" s="1"/>
  <c r="M285" i="81" s="1"/>
  <c r="G273" i="81"/>
  <c r="I273" i="81" s="1"/>
  <c r="G269" i="81"/>
  <c r="G268" i="81"/>
  <c r="G267" i="81"/>
  <c r="K267" i="81" s="1"/>
  <c r="M267" i="81" s="1"/>
  <c r="G272" i="81"/>
  <c r="G265" i="81"/>
  <c r="K265" i="81" s="1"/>
  <c r="M265" i="81" s="1"/>
  <c r="G271" i="81"/>
  <c r="G266" i="81"/>
  <c r="K266" i="81" s="1"/>
  <c r="M266" i="81" s="1"/>
  <c r="G270" i="81"/>
  <c r="I270" i="81" s="1"/>
  <c r="G334" i="81"/>
  <c r="G336" i="81"/>
  <c r="K336" i="81" s="1"/>
  <c r="M336" i="81" s="1"/>
  <c r="G335" i="81"/>
  <c r="I335" i="81" s="1"/>
  <c r="G247" i="81"/>
  <c r="G243" i="81"/>
  <c r="G242" i="81"/>
  <c r="K242" i="81" s="1"/>
  <c r="M242" i="81" s="1"/>
  <c r="G241" i="81"/>
  <c r="G246" i="81"/>
  <c r="K246" i="81" s="1"/>
  <c r="M246" i="81" s="1"/>
  <c r="G239" i="81"/>
  <c r="G245" i="81"/>
  <c r="K245" i="81" s="1"/>
  <c r="M245" i="81" s="1"/>
  <c r="G240" i="81"/>
  <c r="I240" i="81" s="1"/>
  <c r="G244" i="81"/>
  <c r="G332" i="81"/>
  <c r="G333" i="81"/>
  <c r="G312" i="81"/>
  <c r="K312" i="81" s="1"/>
  <c r="M312" i="81" s="1"/>
  <c r="G321" i="81"/>
  <c r="I321" i="81" s="1"/>
  <c r="G320" i="81"/>
  <c r="G314" i="81"/>
  <c r="G319" i="81"/>
  <c r="K319" i="81" s="1"/>
  <c r="M319" i="81" s="1"/>
  <c r="G313" i="81"/>
  <c r="G318" i="81"/>
  <c r="K318" i="81" s="1"/>
  <c r="M318" i="81" s="1"/>
  <c r="G316" i="81"/>
  <c r="G317" i="81"/>
  <c r="K317" i="81" s="1"/>
  <c r="M317" i="81" s="1"/>
  <c r="G315" i="81"/>
  <c r="I315" i="81" s="1"/>
  <c r="G220" i="81"/>
  <c r="G229" i="81"/>
  <c r="G228" i="81"/>
  <c r="K228" i="81" s="1"/>
  <c r="M228" i="81" s="1"/>
  <c r="G222" i="81"/>
  <c r="G227" i="81"/>
  <c r="K227" i="81" s="1"/>
  <c r="M227" i="81" s="1"/>
  <c r="G221" i="81"/>
  <c r="G226" i="81"/>
  <c r="K226" i="81" s="1"/>
  <c r="M226" i="81" s="1"/>
  <c r="G224" i="81"/>
  <c r="I224" i="81" s="1"/>
  <c r="G225" i="81"/>
  <c r="G223" i="81"/>
  <c r="G303" i="81"/>
  <c r="K303" i="81" s="1"/>
  <c r="M303" i="81" s="1"/>
  <c r="G304" i="81"/>
  <c r="K304" i="81" s="1"/>
  <c r="M304" i="81" s="1"/>
  <c r="G196" i="81"/>
  <c r="G192" i="81"/>
  <c r="K192" i="81" s="1"/>
  <c r="M192" i="81" s="1"/>
  <c r="G191" i="81"/>
  <c r="I191" i="81" s="1"/>
  <c r="G190" i="81"/>
  <c r="G195" i="81"/>
  <c r="G188" i="81"/>
  <c r="K188" i="81" s="1"/>
  <c r="M188" i="81" s="1"/>
  <c r="G194" i="81"/>
  <c r="G189" i="81"/>
  <c r="K189" i="81" s="1"/>
  <c r="M189" i="81" s="1"/>
  <c r="G193" i="81"/>
  <c r="G129" i="81"/>
  <c r="K129" i="81" s="1"/>
  <c r="M129" i="81" s="1"/>
  <c r="G126" i="81"/>
  <c r="G125" i="81"/>
  <c r="K125" i="81" s="1"/>
  <c r="M125" i="81" s="1"/>
  <c r="G124" i="81"/>
  <c r="G122" i="81"/>
  <c r="G128" i="81"/>
  <c r="G123" i="81"/>
  <c r="G127" i="81"/>
  <c r="G161" i="81"/>
  <c r="K161" i="81" s="1"/>
  <c r="M161" i="81" s="1"/>
  <c r="G158" i="81"/>
  <c r="G157" i="81"/>
  <c r="K157" i="81" s="1"/>
  <c r="M157" i="81" s="1"/>
  <c r="G156" i="81"/>
  <c r="G160" i="81"/>
  <c r="K160" i="81" s="1"/>
  <c r="M160" i="81" s="1"/>
  <c r="G159" i="81"/>
  <c r="G155" i="81"/>
  <c r="G153" i="81"/>
  <c r="G154" i="81"/>
  <c r="K154" i="81" s="1"/>
  <c r="M154" i="81" s="1"/>
  <c r="G131" i="81"/>
  <c r="I131" i="81" s="1"/>
  <c r="G133" i="81"/>
  <c r="I133" i="81" s="1"/>
  <c r="G132" i="81"/>
  <c r="I132" i="81" s="1"/>
  <c r="G174" i="81"/>
  <c r="K174" i="81" s="1"/>
  <c r="M174" i="81" s="1"/>
  <c r="G173" i="81"/>
  <c r="I173" i="81" s="1"/>
  <c r="G177" i="81"/>
  <c r="K177" i="81" s="1"/>
  <c r="M177" i="81" s="1"/>
  <c r="G172" i="81"/>
  <c r="I172" i="81" s="1"/>
  <c r="G176" i="81"/>
  <c r="K176" i="81" s="1"/>
  <c r="M176" i="81" s="1"/>
  <c r="G175" i="81"/>
  <c r="K175" i="81" s="1"/>
  <c r="M175" i="81" s="1"/>
  <c r="G181" i="81"/>
  <c r="K181" i="81" s="1"/>
  <c r="M181" i="81" s="1"/>
  <c r="G187" i="81"/>
  <c r="I187" i="81" s="1"/>
  <c r="G186" i="81"/>
  <c r="K186" i="81" s="1"/>
  <c r="M186" i="81" s="1"/>
  <c r="G182" i="81"/>
  <c r="I182" i="81" s="1"/>
  <c r="G185" i="81"/>
  <c r="K185" i="81" s="1"/>
  <c r="M185" i="81" s="1"/>
  <c r="G184" i="81"/>
  <c r="I184" i="81" s="1"/>
  <c r="G183" i="81"/>
  <c r="I183" i="81" s="1"/>
  <c r="G162" i="81"/>
  <c r="I162" i="81" s="1"/>
  <c r="G171" i="81"/>
  <c r="K171" i="81" s="1"/>
  <c r="M171" i="81" s="1"/>
  <c r="G170" i="81"/>
  <c r="I170" i="81" s="1"/>
  <c r="G164" i="81"/>
  <c r="K164" i="81" s="1"/>
  <c r="M164" i="81" s="1"/>
  <c r="G169" i="81"/>
  <c r="I169" i="81" s="1"/>
  <c r="G163" i="81"/>
  <c r="K163" i="81" s="1"/>
  <c r="M163" i="81" s="1"/>
  <c r="G168" i="81"/>
  <c r="I168" i="81" s="1"/>
  <c r="G166" i="81"/>
  <c r="K166" i="81" s="1"/>
  <c r="M166" i="81" s="1"/>
  <c r="G167" i="81"/>
  <c r="I167" i="81" s="1"/>
  <c r="G165" i="81"/>
  <c r="K165" i="81" s="1"/>
  <c r="M165" i="81" s="1"/>
  <c r="G84" i="81"/>
  <c r="I84" i="81" s="1"/>
  <c r="G92" i="81"/>
  <c r="K92" i="81" s="1"/>
  <c r="M92" i="81" s="1"/>
  <c r="G91" i="81"/>
  <c r="I91" i="81" s="1"/>
  <c r="G85" i="81"/>
  <c r="K85" i="81" s="1"/>
  <c r="M85" i="81" s="1"/>
  <c r="G90" i="81"/>
  <c r="I90" i="81" s="1"/>
  <c r="G89" i="81"/>
  <c r="I89" i="81" s="1"/>
  <c r="G87" i="81"/>
  <c r="K87" i="81" s="1"/>
  <c r="M87" i="81" s="1"/>
  <c r="G88" i="81"/>
  <c r="I88" i="81" s="1"/>
  <c r="G86" i="81"/>
  <c r="K86" i="81" s="1"/>
  <c r="M86" i="81" s="1"/>
  <c r="G71" i="81"/>
  <c r="I71" i="81" s="1"/>
  <c r="G80" i="81"/>
  <c r="K80" i="81" s="1"/>
  <c r="M80" i="81" s="1"/>
  <c r="G79" i="81"/>
  <c r="I79" i="81" s="1"/>
  <c r="G73" i="81"/>
  <c r="K73" i="81" s="1"/>
  <c r="M73" i="81" s="1"/>
  <c r="G78" i="81"/>
  <c r="I78" i="81" s="1"/>
  <c r="G72" i="81"/>
  <c r="K72" i="81" s="1"/>
  <c r="M72" i="81" s="1"/>
  <c r="G77" i="81"/>
  <c r="I77" i="81" s="1"/>
  <c r="G75" i="81"/>
  <c r="K75" i="81" s="1"/>
  <c r="M75" i="81" s="1"/>
  <c r="G76" i="81"/>
  <c r="I76" i="81" s="1"/>
  <c r="G74" i="81"/>
  <c r="K74" i="81" s="1"/>
  <c r="M74" i="81" s="1"/>
  <c r="I188" i="81" l="1"/>
  <c r="I197" i="81"/>
  <c r="I198" i="81"/>
  <c r="I199" i="81"/>
  <c r="I26" i="81"/>
  <c r="I49" i="81"/>
  <c r="I50" i="81"/>
  <c r="I54" i="81"/>
  <c r="I55" i="81"/>
  <c r="I56" i="81"/>
  <c r="I57" i="81"/>
  <c r="I125" i="81"/>
  <c r="I246" i="81"/>
  <c r="I27" i="81"/>
  <c r="I28" i="81"/>
  <c r="I29" i="81"/>
  <c r="I30" i="81"/>
  <c r="I31" i="81"/>
  <c r="I32" i="81"/>
  <c r="I33" i="81"/>
  <c r="I34" i="81"/>
  <c r="I319" i="81"/>
  <c r="I164" i="81"/>
  <c r="I160" i="81"/>
  <c r="I286" i="81"/>
  <c r="I47" i="81"/>
  <c r="I20" i="81"/>
  <c r="I72" i="81"/>
  <c r="I63" i="81"/>
  <c r="I87" i="81"/>
  <c r="I175" i="81"/>
  <c r="I227" i="81"/>
  <c r="I267" i="81"/>
  <c r="K321" i="81"/>
  <c r="M321" i="81" s="1"/>
  <c r="K170" i="81"/>
  <c r="M170" i="81" s="1"/>
  <c r="I86" i="81"/>
  <c r="I185" i="81"/>
  <c r="I304" i="81"/>
  <c r="I265" i="81"/>
  <c r="I285" i="81"/>
  <c r="I62" i="81"/>
  <c r="K77" i="81"/>
  <c r="M77" i="81" s="1"/>
  <c r="K182" i="81"/>
  <c r="M182" i="81" s="1"/>
  <c r="K88" i="81"/>
  <c r="M88" i="81" s="1"/>
  <c r="I75" i="81"/>
  <c r="I92" i="81"/>
  <c r="I161" i="81"/>
  <c r="I189" i="81"/>
  <c r="I318" i="81"/>
  <c r="I312" i="81"/>
  <c r="I242" i="81"/>
  <c r="I288" i="81"/>
  <c r="I51" i="81"/>
  <c r="K84" i="81"/>
  <c r="M84" i="81" s="1"/>
  <c r="K270" i="81"/>
  <c r="M270" i="81" s="1"/>
  <c r="I158" i="81"/>
  <c r="K158" i="81"/>
  <c r="M158" i="81" s="1"/>
  <c r="K225" i="81"/>
  <c r="M225" i="81" s="1"/>
  <c r="I225" i="81"/>
  <c r="I314" i="81"/>
  <c r="K314" i="81"/>
  <c r="M314" i="81" s="1"/>
  <c r="I74" i="81"/>
  <c r="I80" i="81"/>
  <c r="I85" i="81"/>
  <c r="I163" i="81"/>
  <c r="I174" i="81"/>
  <c r="K155" i="81"/>
  <c r="M155" i="81" s="1"/>
  <c r="I155" i="81"/>
  <c r="K128" i="81"/>
  <c r="M128" i="81" s="1"/>
  <c r="I128" i="81"/>
  <c r="I195" i="81"/>
  <c r="K195" i="81"/>
  <c r="M195" i="81" s="1"/>
  <c r="I192" i="81"/>
  <c r="I229" i="81"/>
  <c r="K229" i="81"/>
  <c r="M229" i="81" s="1"/>
  <c r="I317" i="81"/>
  <c r="I313" i="81"/>
  <c r="K313" i="81"/>
  <c r="M313" i="81" s="1"/>
  <c r="K320" i="81"/>
  <c r="M320" i="81" s="1"/>
  <c r="I320" i="81"/>
  <c r="I280" i="81"/>
  <c r="K280" i="81"/>
  <c r="M280" i="81" s="1"/>
  <c r="K78" i="81"/>
  <c r="M78" i="81" s="1"/>
  <c r="K89" i="81"/>
  <c r="M89" i="81" s="1"/>
  <c r="K167" i="81"/>
  <c r="M167" i="81" s="1"/>
  <c r="K162" i="81"/>
  <c r="M162" i="81" s="1"/>
  <c r="K187" i="81"/>
  <c r="M187" i="81" s="1"/>
  <c r="K172" i="81"/>
  <c r="M172" i="81" s="1"/>
  <c r="K132" i="81"/>
  <c r="M132" i="81" s="1"/>
  <c r="I126" i="81"/>
  <c r="K126" i="81"/>
  <c r="M126" i="81" s="1"/>
  <c r="K52" i="81"/>
  <c r="M52" i="81" s="1"/>
  <c r="I52" i="81"/>
  <c r="I73" i="81"/>
  <c r="I166" i="81"/>
  <c r="I181" i="81"/>
  <c r="I177" i="81"/>
  <c r="I159" i="81"/>
  <c r="K159" i="81"/>
  <c r="M159" i="81" s="1"/>
  <c r="I194" i="81"/>
  <c r="K194" i="81"/>
  <c r="M194" i="81" s="1"/>
  <c r="K190" i="81"/>
  <c r="M190" i="81" s="1"/>
  <c r="I190" i="81"/>
  <c r="K220" i="81"/>
  <c r="M220" i="81" s="1"/>
  <c r="I220" i="81"/>
  <c r="I243" i="81"/>
  <c r="K243" i="81"/>
  <c r="M243" i="81" s="1"/>
  <c r="I336" i="81"/>
  <c r="I266" i="81"/>
  <c r="I272" i="81"/>
  <c r="K272" i="81"/>
  <c r="M272" i="81" s="1"/>
  <c r="K269" i="81"/>
  <c r="M269" i="81" s="1"/>
  <c r="I269" i="81"/>
  <c r="K24" i="81"/>
  <c r="M24" i="81" s="1"/>
  <c r="I24" i="81"/>
  <c r="K79" i="81"/>
  <c r="M79" i="81" s="1"/>
  <c r="K90" i="81"/>
  <c r="M90" i="81" s="1"/>
  <c r="K168" i="81"/>
  <c r="M168" i="81" s="1"/>
  <c r="K183" i="81"/>
  <c r="M183" i="81" s="1"/>
  <c r="K173" i="81"/>
  <c r="M173" i="81" s="1"/>
  <c r="K133" i="81"/>
  <c r="M133" i="81" s="1"/>
  <c r="I123" i="81"/>
  <c r="K123" i="81"/>
  <c r="M123" i="81" s="1"/>
  <c r="K244" i="81"/>
  <c r="M244" i="81" s="1"/>
  <c r="I244" i="81"/>
  <c r="K283" i="81"/>
  <c r="M283" i="81" s="1"/>
  <c r="I283" i="81"/>
  <c r="I165" i="81"/>
  <c r="I171" i="81"/>
  <c r="I186" i="81"/>
  <c r="I176" i="81"/>
  <c r="I154" i="81"/>
  <c r="I153" i="81"/>
  <c r="K153" i="81"/>
  <c r="M153" i="81" s="1"/>
  <c r="I157" i="81"/>
  <c r="K127" i="81"/>
  <c r="M127" i="81" s="1"/>
  <c r="I127" i="81"/>
  <c r="I223" i="81"/>
  <c r="K223" i="81"/>
  <c r="M223" i="81" s="1"/>
  <c r="I226" i="81"/>
  <c r="I222" i="81"/>
  <c r="K222" i="81"/>
  <c r="M222" i="81" s="1"/>
  <c r="I332" i="81"/>
  <c r="K332" i="81"/>
  <c r="M332" i="81" s="1"/>
  <c r="I245" i="81"/>
  <c r="I241" i="81"/>
  <c r="K241" i="81"/>
  <c r="M241" i="81" s="1"/>
  <c r="K247" i="81"/>
  <c r="M247" i="81" s="1"/>
  <c r="I247" i="81"/>
  <c r="I305" i="81"/>
  <c r="K305" i="81"/>
  <c r="M305" i="81" s="1"/>
  <c r="I53" i="81"/>
  <c r="K53" i="81"/>
  <c r="M53" i="81" s="1"/>
  <c r="K76" i="81"/>
  <c r="M76" i="81" s="1"/>
  <c r="K71" i="81"/>
  <c r="M71" i="81" s="1"/>
  <c r="K91" i="81"/>
  <c r="M91" i="81" s="1"/>
  <c r="K169" i="81"/>
  <c r="M169" i="81" s="1"/>
  <c r="K184" i="81"/>
  <c r="M184" i="81" s="1"/>
  <c r="K131" i="81"/>
  <c r="M131" i="81" s="1"/>
  <c r="I124" i="81"/>
  <c r="K124" i="81"/>
  <c r="M124" i="81" s="1"/>
  <c r="I193" i="81"/>
  <c r="K193" i="81"/>
  <c r="M193" i="81" s="1"/>
  <c r="I196" i="81"/>
  <c r="K196" i="81"/>
  <c r="M196" i="81" s="1"/>
  <c r="I221" i="81"/>
  <c r="K221" i="81"/>
  <c r="M221" i="81" s="1"/>
  <c r="I316" i="81"/>
  <c r="K316" i="81"/>
  <c r="M316" i="81" s="1"/>
  <c r="I333" i="81"/>
  <c r="K333" i="81"/>
  <c r="M333" i="81" s="1"/>
  <c r="I239" i="81"/>
  <c r="K239" i="81"/>
  <c r="M239" i="81" s="1"/>
  <c r="I334" i="81"/>
  <c r="K334" i="81"/>
  <c r="M334" i="81" s="1"/>
  <c r="I271" i="81"/>
  <c r="K271" i="81"/>
  <c r="M271" i="81" s="1"/>
  <c r="I281" i="81"/>
  <c r="K281" i="81"/>
  <c r="M281" i="81" s="1"/>
  <c r="I58" i="81"/>
  <c r="K58" i="81"/>
  <c r="M58" i="81" s="1"/>
  <c r="K315" i="81"/>
  <c r="M315" i="81" s="1"/>
  <c r="I156" i="81"/>
  <c r="K156" i="81"/>
  <c r="M156" i="81" s="1"/>
  <c r="I122" i="81"/>
  <c r="K122" i="81"/>
  <c r="M122" i="81" s="1"/>
  <c r="I129" i="81"/>
  <c r="I303" i="81"/>
  <c r="I228" i="81"/>
  <c r="I287" i="81"/>
  <c r="I23" i="81"/>
  <c r="I48" i="81"/>
  <c r="I60" i="81"/>
  <c r="K224" i="81"/>
  <c r="M224" i="81" s="1"/>
  <c r="K335" i="81"/>
  <c r="M335" i="81" s="1"/>
  <c r="K284" i="81"/>
  <c r="M284" i="81" s="1"/>
  <c r="I268" i="81"/>
  <c r="K268" i="81"/>
  <c r="M268" i="81" s="1"/>
  <c r="I282" i="81"/>
  <c r="K282" i="81"/>
  <c r="M282" i="81" s="1"/>
  <c r="I25" i="81"/>
  <c r="K25" i="81"/>
  <c r="M25" i="81" s="1"/>
  <c r="I46" i="81"/>
  <c r="K46" i="81"/>
  <c r="M46" i="81" s="1"/>
  <c r="I61" i="81"/>
  <c r="K61" i="81"/>
  <c r="M61" i="81" s="1"/>
  <c r="K191" i="81"/>
  <c r="M191" i="81" s="1"/>
  <c r="K240" i="81"/>
  <c r="M240" i="81" s="1"/>
  <c r="K273" i="81"/>
  <c r="M273" i="81" s="1"/>
  <c r="K45" i="81"/>
  <c r="M45" i="81" s="1"/>
  <c r="G348" i="77"/>
  <c r="I348" i="77" l="1"/>
  <c r="K348" i="77"/>
  <c r="M348" i="77" s="1"/>
  <c r="G65" i="75"/>
  <c r="K65" i="75" s="1"/>
  <c r="M65" i="75" s="1"/>
  <c r="I65" i="75" l="1"/>
  <c r="G86" i="86"/>
  <c r="I86" i="86" s="1"/>
  <c r="G85" i="86"/>
  <c r="K85" i="86" s="1"/>
  <c r="M85" i="86" s="1"/>
  <c r="K86" i="86" l="1"/>
  <c r="M86" i="86" s="1"/>
  <c r="I85" i="86"/>
  <c r="G549" i="81" l="1"/>
  <c r="G548" i="81"/>
  <c r="G547" i="81"/>
  <c r="G546" i="81"/>
  <c r="G545" i="81"/>
  <c r="G544" i="81"/>
  <c r="G543" i="81"/>
  <c r="G542" i="81"/>
  <c r="G541" i="81"/>
  <c r="G540" i="81"/>
  <c r="G539" i="81"/>
  <c r="G538" i="81"/>
  <c r="G537" i="81"/>
  <c r="G536" i="81"/>
  <c r="G535" i="81"/>
  <c r="G534" i="81"/>
  <c r="G533" i="81"/>
  <c r="G532" i="81"/>
  <c r="G531" i="81"/>
  <c r="G530" i="81"/>
  <c r="G529" i="81"/>
  <c r="G528" i="81"/>
  <c r="G527" i="81"/>
  <c r="G526" i="81"/>
  <c r="G525" i="81"/>
  <c r="G524" i="81"/>
  <c r="G523" i="81"/>
  <c r="G522" i="81"/>
  <c r="G521" i="81"/>
  <c r="G520" i="81"/>
  <c r="G519" i="81"/>
  <c r="G518" i="81"/>
  <c r="G517" i="81"/>
  <c r="G516" i="81"/>
  <c r="G515" i="81"/>
  <c r="G514" i="81"/>
  <c r="G513" i="81"/>
  <c r="G512" i="81"/>
  <c r="G511" i="81"/>
  <c r="G510" i="81"/>
  <c r="G509" i="81"/>
  <c r="G508" i="81"/>
  <c r="G507" i="81"/>
  <c r="G506" i="81"/>
  <c r="G505" i="81"/>
  <c r="G504" i="81"/>
  <c r="G503" i="81"/>
  <c r="G502" i="81"/>
  <c r="G501" i="81"/>
  <c r="G500" i="81"/>
  <c r="G499" i="81"/>
  <c r="G498" i="81"/>
  <c r="G497" i="81"/>
  <c r="G496" i="81"/>
  <c r="G495" i="81"/>
  <c r="G494" i="81"/>
  <c r="G493" i="81"/>
  <c r="G492" i="81"/>
  <c r="G491" i="81"/>
  <c r="I491" i="81" s="1"/>
  <c r="G490" i="81"/>
  <c r="I490" i="81" s="1"/>
  <c r="G489" i="81"/>
  <c r="I489" i="81" s="1"/>
  <c r="G488" i="81"/>
  <c r="I488" i="81" s="1"/>
  <c r="G487" i="81"/>
  <c r="I487" i="81" s="1"/>
  <c r="G486" i="81"/>
  <c r="I486" i="81" s="1"/>
  <c r="G485" i="81"/>
  <c r="I485" i="81" s="1"/>
  <c r="G484" i="81"/>
  <c r="I484" i="81" s="1"/>
  <c r="G483" i="81"/>
  <c r="I483" i="81" s="1"/>
  <c r="G482" i="81"/>
  <c r="I482" i="81" s="1"/>
  <c r="G481" i="81"/>
  <c r="I481" i="81" s="1"/>
  <c r="G480" i="81"/>
  <c r="I480" i="81" s="1"/>
  <c r="G479" i="81"/>
  <c r="I479" i="81" s="1"/>
  <c r="G478" i="81"/>
  <c r="I478" i="81" s="1"/>
  <c r="G477" i="81"/>
  <c r="I477" i="81" s="1"/>
  <c r="G476" i="81"/>
  <c r="I476" i="81" s="1"/>
  <c r="G475" i="81"/>
  <c r="I475" i="81" s="1"/>
  <c r="G474" i="81"/>
  <c r="I474" i="81" s="1"/>
  <c r="G473" i="81"/>
  <c r="I473" i="81" s="1"/>
  <c r="G472" i="81"/>
  <c r="I472" i="81" s="1"/>
  <c r="G471" i="81"/>
  <c r="I471" i="81" s="1"/>
  <c r="G470" i="81"/>
  <c r="I470" i="81" s="1"/>
  <c r="G469" i="81"/>
  <c r="I469" i="81" s="1"/>
  <c r="G468" i="81"/>
  <c r="I468" i="81" s="1"/>
  <c r="G467" i="81"/>
  <c r="I467" i="81" s="1"/>
  <c r="G466" i="81"/>
  <c r="I466" i="81" s="1"/>
  <c r="G465" i="81"/>
  <c r="I465" i="81" s="1"/>
  <c r="G464" i="81"/>
  <c r="G463" i="81"/>
  <c r="I463" i="81" s="1"/>
  <c r="G462" i="81"/>
  <c r="I462" i="81" s="1"/>
  <c r="G461" i="81"/>
  <c r="I461" i="81" s="1"/>
  <c r="G460" i="81"/>
  <c r="G459" i="81"/>
  <c r="G458" i="81"/>
  <c r="G457" i="81"/>
  <c r="G456" i="81"/>
  <c r="G455" i="81"/>
  <c r="G454" i="81"/>
  <c r="G453" i="81"/>
  <c r="G452" i="81"/>
  <c r="G451" i="81"/>
  <c r="G450" i="81"/>
  <c r="G449" i="81"/>
  <c r="G448" i="81"/>
  <c r="G447" i="81"/>
  <c r="G446" i="81"/>
  <c r="G445" i="81"/>
  <c r="G444" i="81"/>
  <c r="G443" i="81"/>
  <c r="G442" i="81"/>
  <c r="G441" i="81"/>
  <c r="G440" i="81"/>
  <c r="G439" i="81"/>
  <c r="G438" i="81"/>
  <c r="G437" i="81"/>
  <c r="G436" i="81"/>
  <c r="G435" i="81"/>
  <c r="G434" i="81"/>
  <c r="G433" i="81"/>
  <c r="G432" i="81"/>
  <c r="G431" i="81"/>
  <c r="G430" i="81"/>
  <c r="G429" i="81"/>
  <c r="G428" i="81"/>
  <c r="G427" i="81"/>
  <c r="G426" i="81"/>
  <c r="G425" i="81"/>
  <c r="G424" i="81"/>
  <c r="G423" i="81"/>
  <c r="G422" i="81"/>
  <c r="G421" i="81"/>
  <c r="G420" i="81"/>
  <c r="G419" i="81"/>
  <c r="G418" i="81"/>
  <c r="G417" i="81"/>
  <c r="G416" i="81"/>
  <c r="G415" i="81"/>
  <c r="G414" i="81"/>
  <c r="G413" i="81"/>
  <c r="G412" i="81"/>
  <c r="G411" i="81"/>
  <c r="G410" i="81"/>
  <c r="G409" i="81"/>
  <c r="G408" i="81"/>
  <c r="G407" i="81"/>
  <c r="G406" i="81"/>
  <c r="G405" i="81"/>
  <c r="G404" i="81"/>
  <c r="G403" i="81"/>
  <c r="G402" i="81"/>
  <c r="G401" i="81"/>
  <c r="G400" i="81"/>
  <c r="G399" i="81"/>
  <c r="G398" i="81"/>
  <c r="G397" i="81"/>
  <c r="G396" i="81"/>
  <c r="G395" i="81"/>
  <c r="G394" i="81"/>
  <c r="G393" i="81"/>
  <c r="G392" i="81"/>
  <c r="G391" i="81"/>
  <c r="G390" i="81"/>
  <c r="G389" i="81"/>
  <c r="G388" i="81"/>
  <c r="G387" i="81"/>
  <c r="G386" i="81"/>
  <c r="G385" i="81"/>
  <c r="G384" i="81"/>
  <c r="I384" i="81" s="1"/>
  <c r="G383" i="81"/>
  <c r="I383" i="81" s="1"/>
  <c r="G382" i="81"/>
  <c r="I382" i="81" s="1"/>
  <c r="G381" i="81"/>
  <c r="I381" i="81" s="1"/>
  <c r="G380" i="81"/>
  <c r="I380" i="81" s="1"/>
  <c r="G379" i="81"/>
  <c r="I379" i="81" s="1"/>
  <c r="G378" i="81"/>
  <c r="I378" i="81" s="1"/>
  <c r="G377" i="81"/>
  <c r="I377" i="81" s="1"/>
  <c r="G376" i="81"/>
  <c r="I376" i="81" s="1"/>
  <c r="G375" i="81"/>
  <c r="I375" i="81" s="1"/>
  <c r="G374" i="81"/>
  <c r="I374" i="81" s="1"/>
  <c r="G373" i="81"/>
  <c r="I373" i="81" s="1"/>
  <c r="G372" i="81"/>
  <c r="I372" i="81" s="1"/>
  <c r="G371" i="81"/>
  <c r="I371" i="81" s="1"/>
  <c r="G370" i="81"/>
  <c r="I370" i="81" s="1"/>
  <c r="G369" i="81"/>
  <c r="I369" i="81" s="1"/>
  <c r="G368" i="81"/>
  <c r="I368" i="81" s="1"/>
  <c r="G367" i="81"/>
  <c r="I367" i="81" s="1"/>
  <c r="G366" i="81"/>
  <c r="I366" i="81" s="1"/>
  <c r="G365" i="81"/>
  <c r="I365" i="81" s="1"/>
  <c r="G364" i="81"/>
  <c r="I364" i="81" s="1"/>
  <c r="G363" i="81"/>
  <c r="I363" i="81" s="1"/>
  <c r="G362" i="81"/>
  <c r="I362" i="81" s="1"/>
  <c r="G361" i="81"/>
  <c r="I361" i="81" s="1"/>
  <c r="G360" i="81"/>
  <c r="I360" i="81" s="1"/>
  <c r="G359" i="81"/>
  <c r="I359" i="81" s="1"/>
  <c r="G358" i="81"/>
  <c r="I358" i="81" s="1"/>
  <c r="G357" i="81"/>
  <c r="K357" i="81" s="1"/>
  <c r="M357" i="81" s="1"/>
  <c r="G356" i="81"/>
  <c r="I356" i="81" s="1"/>
  <c r="G355" i="81"/>
  <c r="K355" i="81" s="1"/>
  <c r="M355" i="81" s="1"/>
  <c r="G354" i="81"/>
  <c r="I354" i="81" s="1"/>
  <c r="K368" i="81" l="1"/>
  <c r="M368" i="81" s="1"/>
  <c r="K360" i="81"/>
  <c r="M360" i="81" s="1"/>
  <c r="K380" i="81"/>
  <c r="M380" i="81" s="1"/>
  <c r="K469" i="81"/>
  <c r="M469" i="81" s="1"/>
  <c r="K473" i="81"/>
  <c r="M473" i="81" s="1"/>
  <c r="K361" i="81"/>
  <c r="M361" i="81" s="1"/>
  <c r="K379" i="81"/>
  <c r="M379" i="81" s="1"/>
  <c r="K476" i="81"/>
  <c r="M476" i="81" s="1"/>
  <c r="K480" i="81"/>
  <c r="M480" i="81" s="1"/>
  <c r="K485" i="81"/>
  <c r="M485" i="81" s="1"/>
  <c r="K490" i="81"/>
  <c r="M490" i="81" s="1"/>
  <c r="K488" i="81"/>
  <c r="M488" i="81" s="1"/>
  <c r="K491" i="81"/>
  <c r="M491" i="81" s="1"/>
  <c r="K365" i="81"/>
  <c r="M365" i="81" s="1"/>
  <c r="K371" i="81"/>
  <c r="M371" i="81" s="1"/>
  <c r="K376" i="81"/>
  <c r="M376" i="81" s="1"/>
  <c r="K383" i="81"/>
  <c r="M383" i="81" s="1"/>
  <c r="K461" i="81"/>
  <c r="M461" i="81" s="1"/>
  <c r="K463" i="81"/>
  <c r="M463" i="81" s="1"/>
  <c r="K465" i="81"/>
  <c r="M465" i="81" s="1"/>
  <c r="K468" i="81"/>
  <c r="M468" i="81" s="1"/>
  <c r="K475" i="81"/>
  <c r="M475" i="81" s="1"/>
  <c r="K478" i="81"/>
  <c r="M478" i="81" s="1"/>
  <c r="K481" i="81"/>
  <c r="M481" i="81" s="1"/>
  <c r="K484" i="81"/>
  <c r="M484" i="81" s="1"/>
  <c r="K487" i="81"/>
  <c r="M487" i="81" s="1"/>
  <c r="K467" i="81"/>
  <c r="M467" i="81" s="1"/>
  <c r="K470" i="81"/>
  <c r="M470" i="81" s="1"/>
  <c r="K472" i="81"/>
  <c r="M472" i="81" s="1"/>
  <c r="K474" i="81"/>
  <c r="M474" i="81" s="1"/>
  <c r="K483" i="81"/>
  <c r="M483" i="81" s="1"/>
  <c r="K486" i="81"/>
  <c r="M486" i="81" s="1"/>
  <c r="K489" i="81"/>
  <c r="M489" i="81" s="1"/>
  <c r="K364" i="81"/>
  <c r="M364" i="81" s="1"/>
  <c r="K372" i="81"/>
  <c r="M372" i="81" s="1"/>
  <c r="K384" i="81"/>
  <c r="M384" i="81" s="1"/>
  <c r="K462" i="81"/>
  <c r="M462" i="81" s="1"/>
  <c r="K466" i="81"/>
  <c r="M466" i="81" s="1"/>
  <c r="K471" i="81"/>
  <c r="M471" i="81" s="1"/>
  <c r="K477" i="81"/>
  <c r="M477" i="81" s="1"/>
  <c r="K479" i="81"/>
  <c r="M479" i="81" s="1"/>
  <c r="K482" i="81"/>
  <c r="M482" i="81" s="1"/>
  <c r="K495" i="81"/>
  <c r="M495" i="81" s="1"/>
  <c r="I495" i="81"/>
  <c r="K528" i="81"/>
  <c r="M528" i="81" s="1"/>
  <c r="I528" i="81"/>
  <c r="K536" i="81"/>
  <c r="M536" i="81" s="1"/>
  <c r="I536" i="81"/>
  <c r="K543" i="81"/>
  <c r="M543" i="81" s="1"/>
  <c r="I543" i="81"/>
  <c r="K506" i="81"/>
  <c r="M506" i="81" s="1"/>
  <c r="I506" i="81"/>
  <c r="K517" i="81"/>
  <c r="M517" i="81" s="1"/>
  <c r="I517" i="81"/>
  <c r="K522" i="81"/>
  <c r="M522" i="81" s="1"/>
  <c r="I522" i="81"/>
  <c r="K532" i="81"/>
  <c r="M532" i="81" s="1"/>
  <c r="I532" i="81"/>
  <c r="K540" i="81"/>
  <c r="M540" i="81" s="1"/>
  <c r="I540" i="81"/>
  <c r="I355" i="81"/>
  <c r="I357" i="81"/>
  <c r="K359" i="81"/>
  <c r="M359" i="81" s="1"/>
  <c r="K363" i="81"/>
  <c r="M363" i="81" s="1"/>
  <c r="K367" i="81"/>
  <c r="M367" i="81" s="1"/>
  <c r="K375" i="81"/>
  <c r="M375" i="81" s="1"/>
  <c r="K378" i="81"/>
  <c r="M378" i="81" s="1"/>
  <c r="K382" i="81"/>
  <c r="M382" i="81" s="1"/>
  <c r="K385" i="81"/>
  <c r="M385" i="81" s="1"/>
  <c r="I385" i="81"/>
  <c r="K387" i="81"/>
  <c r="M387" i="81" s="1"/>
  <c r="I387" i="81"/>
  <c r="K389" i="81"/>
  <c r="M389" i="81" s="1"/>
  <c r="I389" i="81"/>
  <c r="K391" i="81"/>
  <c r="M391" i="81" s="1"/>
  <c r="I391" i="81"/>
  <c r="K393" i="81"/>
  <c r="M393" i="81" s="1"/>
  <c r="I393" i="81"/>
  <c r="K395" i="81"/>
  <c r="M395" i="81" s="1"/>
  <c r="I395" i="81"/>
  <c r="K396" i="81"/>
  <c r="M396" i="81" s="1"/>
  <c r="I396" i="81"/>
  <c r="K398" i="81"/>
  <c r="M398" i="81" s="1"/>
  <c r="I398" i="81"/>
  <c r="K400" i="81"/>
  <c r="M400" i="81" s="1"/>
  <c r="I400" i="81"/>
  <c r="K402" i="81"/>
  <c r="M402" i="81" s="1"/>
  <c r="I402" i="81"/>
  <c r="K404" i="81"/>
  <c r="M404" i="81" s="1"/>
  <c r="I404" i="81"/>
  <c r="K405" i="81"/>
  <c r="M405" i="81" s="1"/>
  <c r="I405" i="81"/>
  <c r="K407" i="81"/>
  <c r="M407" i="81" s="1"/>
  <c r="I407" i="81"/>
  <c r="K408" i="81"/>
  <c r="M408" i="81" s="1"/>
  <c r="I408" i="81"/>
  <c r="K410" i="81"/>
  <c r="M410" i="81" s="1"/>
  <c r="I410" i="81"/>
  <c r="K415" i="81"/>
  <c r="M415" i="81" s="1"/>
  <c r="I415" i="81"/>
  <c r="K417" i="81"/>
  <c r="M417" i="81" s="1"/>
  <c r="I417" i="81"/>
  <c r="K419" i="81"/>
  <c r="M419" i="81" s="1"/>
  <c r="I419" i="81"/>
  <c r="K420" i="81"/>
  <c r="M420" i="81" s="1"/>
  <c r="I420" i="81"/>
  <c r="K421" i="81"/>
  <c r="M421" i="81" s="1"/>
  <c r="I421" i="81"/>
  <c r="K424" i="81"/>
  <c r="M424" i="81" s="1"/>
  <c r="I424" i="81"/>
  <c r="K425" i="81"/>
  <c r="M425" i="81" s="1"/>
  <c r="I425" i="81"/>
  <c r="K427" i="81"/>
  <c r="M427" i="81" s="1"/>
  <c r="I427" i="81"/>
  <c r="K431" i="81"/>
  <c r="M431" i="81" s="1"/>
  <c r="I431" i="81"/>
  <c r="K433" i="81"/>
  <c r="M433" i="81" s="1"/>
  <c r="I433" i="81"/>
  <c r="K434" i="81"/>
  <c r="M434" i="81" s="1"/>
  <c r="I434" i="81"/>
  <c r="K436" i="81"/>
  <c r="M436" i="81" s="1"/>
  <c r="I436" i="81"/>
  <c r="K438" i="81"/>
  <c r="M438" i="81" s="1"/>
  <c r="I438" i="81"/>
  <c r="K440" i="81"/>
  <c r="M440" i="81" s="1"/>
  <c r="I440" i="81"/>
  <c r="K441" i="81"/>
  <c r="M441" i="81" s="1"/>
  <c r="I441" i="81"/>
  <c r="K442" i="81"/>
  <c r="M442" i="81" s="1"/>
  <c r="I442" i="81"/>
  <c r="K444" i="81"/>
  <c r="M444" i="81" s="1"/>
  <c r="I444" i="81"/>
  <c r="K446" i="81"/>
  <c r="M446" i="81" s="1"/>
  <c r="I446" i="81"/>
  <c r="K448" i="81"/>
  <c r="M448" i="81" s="1"/>
  <c r="I448" i="81"/>
  <c r="K450" i="81"/>
  <c r="M450" i="81" s="1"/>
  <c r="I450" i="81"/>
  <c r="K452" i="81"/>
  <c r="M452" i="81" s="1"/>
  <c r="I452" i="81"/>
  <c r="K454" i="81"/>
  <c r="M454" i="81" s="1"/>
  <c r="I454" i="81"/>
  <c r="K456" i="81"/>
  <c r="M456" i="81" s="1"/>
  <c r="I456" i="81"/>
  <c r="K458" i="81"/>
  <c r="M458" i="81" s="1"/>
  <c r="I458" i="81"/>
  <c r="I460" i="81"/>
  <c r="K460" i="81"/>
  <c r="M460" i="81" s="1"/>
  <c r="K529" i="81"/>
  <c r="M529" i="81" s="1"/>
  <c r="I529" i="81"/>
  <c r="K533" i="81"/>
  <c r="M533" i="81" s="1"/>
  <c r="I533" i="81"/>
  <c r="K537" i="81"/>
  <c r="M537" i="81" s="1"/>
  <c r="I537" i="81"/>
  <c r="K541" i="81"/>
  <c r="M541" i="81" s="1"/>
  <c r="I541" i="81"/>
  <c r="K544" i="81"/>
  <c r="M544" i="81" s="1"/>
  <c r="I544" i="81"/>
  <c r="K546" i="81"/>
  <c r="M546" i="81" s="1"/>
  <c r="I546" i="81"/>
  <c r="K547" i="81"/>
  <c r="M547" i="81" s="1"/>
  <c r="I547" i="81"/>
  <c r="K354" i="81"/>
  <c r="M354" i="81" s="1"/>
  <c r="K356" i="81"/>
  <c r="M356" i="81" s="1"/>
  <c r="K358" i="81"/>
  <c r="M358" i="81" s="1"/>
  <c r="K362" i="81"/>
  <c r="M362" i="81" s="1"/>
  <c r="K366" i="81"/>
  <c r="M366" i="81" s="1"/>
  <c r="K369" i="81"/>
  <c r="M369" i="81" s="1"/>
  <c r="K373" i="81"/>
  <c r="M373" i="81" s="1"/>
  <c r="K377" i="81"/>
  <c r="M377" i="81" s="1"/>
  <c r="K381" i="81"/>
  <c r="M381" i="81" s="1"/>
  <c r="I464" i="81"/>
  <c r="K464" i="81"/>
  <c r="M464" i="81" s="1"/>
  <c r="K493" i="81"/>
  <c r="M493" i="81" s="1"/>
  <c r="I493" i="81"/>
  <c r="K499" i="81"/>
  <c r="M499" i="81" s="1"/>
  <c r="I499" i="81"/>
  <c r="K504" i="81"/>
  <c r="M504" i="81" s="1"/>
  <c r="I504" i="81"/>
  <c r="K510" i="81"/>
  <c r="M510" i="81" s="1"/>
  <c r="I510" i="81"/>
  <c r="K516" i="81"/>
  <c r="M516" i="81" s="1"/>
  <c r="I516" i="81"/>
  <c r="K526" i="81"/>
  <c r="M526" i="81" s="1"/>
  <c r="I526" i="81"/>
  <c r="K370" i="81"/>
  <c r="M370" i="81" s="1"/>
  <c r="K374" i="81"/>
  <c r="M374" i="81" s="1"/>
  <c r="K386" i="81"/>
  <c r="M386" i="81" s="1"/>
  <c r="I386" i="81"/>
  <c r="K388" i="81"/>
  <c r="M388" i="81" s="1"/>
  <c r="I388" i="81"/>
  <c r="K390" i="81"/>
  <c r="M390" i="81" s="1"/>
  <c r="I390" i="81"/>
  <c r="K392" i="81"/>
  <c r="M392" i="81" s="1"/>
  <c r="I392" i="81"/>
  <c r="K394" i="81"/>
  <c r="M394" i="81" s="1"/>
  <c r="I394" i="81"/>
  <c r="K397" i="81"/>
  <c r="M397" i="81" s="1"/>
  <c r="I397" i="81"/>
  <c r="K399" i="81"/>
  <c r="M399" i="81" s="1"/>
  <c r="I399" i="81"/>
  <c r="K401" i="81"/>
  <c r="M401" i="81" s="1"/>
  <c r="I401" i="81"/>
  <c r="K403" i="81"/>
  <c r="M403" i="81" s="1"/>
  <c r="I403" i="81"/>
  <c r="K406" i="81"/>
  <c r="M406" i="81" s="1"/>
  <c r="I406" i="81"/>
  <c r="K409" i="81"/>
  <c r="M409" i="81" s="1"/>
  <c r="I409" i="81"/>
  <c r="K411" i="81"/>
  <c r="M411" i="81" s="1"/>
  <c r="I411" i="81"/>
  <c r="K412" i="81"/>
  <c r="M412" i="81" s="1"/>
  <c r="I412" i="81"/>
  <c r="K413" i="81"/>
  <c r="M413" i="81" s="1"/>
  <c r="I413" i="81"/>
  <c r="K414" i="81"/>
  <c r="M414" i="81" s="1"/>
  <c r="I414" i="81"/>
  <c r="K416" i="81"/>
  <c r="M416" i="81" s="1"/>
  <c r="I416" i="81"/>
  <c r="K418" i="81"/>
  <c r="M418" i="81" s="1"/>
  <c r="I418" i="81"/>
  <c r="K422" i="81"/>
  <c r="M422" i="81" s="1"/>
  <c r="I422" i="81"/>
  <c r="K423" i="81"/>
  <c r="M423" i="81" s="1"/>
  <c r="I423" i="81"/>
  <c r="K426" i="81"/>
  <c r="M426" i="81" s="1"/>
  <c r="I426" i="81"/>
  <c r="K428" i="81"/>
  <c r="M428" i="81" s="1"/>
  <c r="I428" i="81"/>
  <c r="K429" i="81"/>
  <c r="M429" i="81" s="1"/>
  <c r="I429" i="81"/>
  <c r="K430" i="81"/>
  <c r="M430" i="81" s="1"/>
  <c r="I430" i="81"/>
  <c r="K432" i="81"/>
  <c r="M432" i="81" s="1"/>
  <c r="I432" i="81"/>
  <c r="K435" i="81"/>
  <c r="M435" i="81" s="1"/>
  <c r="I435" i="81"/>
  <c r="K437" i="81"/>
  <c r="M437" i="81" s="1"/>
  <c r="I437" i="81"/>
  <c r="K439" i="81"/>
  <c r="M439" i="81" s="1"/>
  <c r="I439" i="81"/>
  <c r="K443" i="81"/>
  <c r="M443" i="81" s="1"/>
  <c r="I443" i="81"/>
  <c r="K445" i="81"/>
  <c r="M445" i="81" s="1"/>
  <c r="I445" i="81"/>
  <c r="K447" i="81"/>
  <c r="M447" i="81" s="1"/>
  <c r="I447" i="81"/>
  <c r="K449" i="81"/>
  <c r="M449" i="81" s="1"/>
  <c r="I449" i="81"/>
  <c r="K451" i="81"/>
  <c r="M451" i="81" s="1"/>
  <c r="I451" i="81"/>
  <c r="K453" i="81"/>
  <c r="M453" i="81" s="1"/>
  <c r="I453" i="81"/>
  <c r="K455" i="81"/>
  <c r="M455" i="81" s="1"/>
  <c r="I455" i="81"/>
  <c r="K457" i="81"/>
  <c r="M457" i="81" s="1"/>
  <c r="I457" i="81"/>
  <c r="K459" i="81"/>
  <c r="M459" i="81" s="1"/>
  <c r="I459" i="81"/>
  <c r="K498" i="81"/>
  <c r="M498" i="81" s="1"/>
  <c r="I498" i="81"/>
  <c r="K502" i="81"/>
  <c r="M502" i="81" s="1"/>
  <c r="I502" i="81"/>
  <c r="K508" i="81"/>
  <c r="M508" i="81" s="1"/>
  <c r="I508" i="81"/>
  <c r="K514" i="81"/>
  <c r="M514" i="81" s="1"/>
  <c r="I514" i="81"/>
  <c r="K524" i="81"/>
  <c r="M524" i="81" s="1"/>
  <c r="I524" i="81"/>
  <c r="K500" i="81"/>
  <c r="M500" i="81" s="1"/>
  <c r="I500" i="81"/>
  <c r="K512" i="81"/>
  <c r="M512" i="81" s="1"/>
  <c r="I512" i="81"/>
  <c r="K519" i="81"/>
  <c r="M519" i="81" s="1"/>
  <c r="I519" i="81"/>
  <c r="K523" i="81"/>
  <c r="M523" i="81" s="1"/>
  <c r="I523" i="81"/>
  <c r="K492" i="81"/>
  <c r="M492" i="81" s="1"/>
  <c r="I492" i="81"/>
  <c r="K494" i="81"/>
  <c r="M494" i="81" s="1"/>
  <c r="I494" i="81"/>
  <c r="K496" i="81"/>
  <c r="M496" i="81" s="1"/>
  <c r="I496" i="81"/>
  <c r="K497" i="81"/>
  <c r="M497" i="81" s="1"/>
  <c r="I497" i="81"/>
  <c r="K501" i="81"/>
  <c r="M501" i="81" s="1"/>
  <c r="I501" i="81"/>
  <c r="K503" i="81"/>
  <c r="M503" i="81" s="1"/>
  <c r="I503" i="81"/>
  <c r="K505" i="81"/>
  <c r="M505" i="81" s="1"/>
  <c r="I505" i="81"/>
  <c r="K507" i="81"/>
  <c r="M507" i="81" s="1"/>
  <c r="I507" i="81"/>
  <c r="K509" i="81"/>
  <c r="M509" i="81" s="1"/>
  <c r="I509" i="81"/>
  <c r="K511" i="81"/>
  <c r="M511" i="81" s="1"/>
  <c r="I511" i="81"/>
  <c r="K513" i="81"/>
  <c r="M513" i="81" s="1"/>
  <c r="I513" i="81"/>
  <c r="K515" i="81"/>
  <c r="M515" i="81" s="1"/>
  <c r="I515" i="81"/>
  <c r="K518" i="81"/>
  <c r="M518" i="81" s="1"/>
  <c r="I518" i="81"/>
  <c r="K520" i="81"/>
  <c r="M520" i="81" s="1"/>
  <c r="I520" i="81"/>
  <c r="K521" i="81"/>
  <c r="M521" i="81" s="1"/>
  <c r="I521" i="81"/>
  <c r="K525" i="81"/>
  <c r="M525" i="81" s="1"/>
  <c r="I525" i="81"/>
  <c r="K527" i="81"/>
  <c r="M527" i="81" s="1"/>
  <c r="I527" i="81"/>
  <c r="K530" i="81"/>
  <c r="M530" i="81" s="1"/>
  <c r="I530" i="81"/>
  <c r="K534" i="81"/>
  <c r="M534" i="81" s="1"/>
  <c r="I534" i="81"/>
  <c r="K538" i="81"/>
  <c r="M538" i="81" s="1"/>
  <c r="I538" i="81"/>
  <c r="K548" i="81"/>
  <c r="M548" i="81" s="1"/>
  <c r="I548" i="81"/>
  <c r="K531" i="81"/>
  <c r="M531" i="81" s="1"/>
  <c r="I531" i="81"/>
  <c r="K535" i="81"/>
  <c r="M535" i="81" s="1"/>
  <c r="I535" i="81"/>
  <c r="K539" i="81"/>
  <c r="M539" i="81" s="1"/>
  <c r="I539" i="81"/>
  <c r="K542" i="81"/>
  <c r="M542" i="81" s="1"/>
  <c r="I542" i="81"/>
  <c r="K545" i="81"/>
  <c r="M545" i="81" s="1"/>
  <c r="I545" i="81"/>
  <c r="K549" i="81"/>
  <c r="M549" i="81" s="1"/>
  <c r="I549" i="81"/>
  <c r="G178" i="73"/>
  <c r="K178" i="73" s="1"/>
  <c r="M178" i="73" s="1"/>
  <c r="I178" i="73" l="1"/>
  <c r="G151" i="75" l="1"/>
  <c r="K151" i="75" s="1"/>
  <c r="M151" i="75" s="1"/>
  <c r="I151" i="75" l="1"/>
  <c r="G47" i="83" l="1"/>
  <c r="K47" i="83" s="1"/>
  <c r="M47" i="83" s="1"/>
  <c r="G46" i="83"/>
  <c r="K46" i="83" s="1"/>
  <c r="M46" i="83" s="1"/>
  <c r="G25" i="77"/>
  <c r="K25" i="77" s="1"/>
  <c r="M25" i="77" s="1"/>
  <c r="K24" i="77"/>
  <c r="M24" i="77" s="1"/>
  <c r="K23" i="77"/>
  <c r="M23" i="77" s="1"/>
  <c r="K22" i="77"/>
  <c r="M22" i="77" s="1"/>
  <c r="K20" i="77"/>
  <c r="M20" i="77" s="1"/>
  <c r="K18" i="77"/>
  <c r="M18" i="77" s="1"/>
  <c r="K15" i="77"/>
  <c r="M15" i="77" s="1"/>
  <c r="K14" i="77"/>
  <c r="M14" i="77" s="1"/>
  <c r="K13" i="77"/>
  <c r="M13" i="77" s="1"/>
  <c r="K12" i="77"/>
  <c r="M12" i="77" s="1"/>
  <c r="K21" i="77"/>
  <c r="M21" i="77" s="1"/>
  <c r="I46" i="83" l="1"/>
  <c r="I47" i="83"/>
  <c r="K11" i="77"/>
  <c r="M11" i="77" s="1"/>
  <c r="I25" i="77"/>
  <c r="K19" i="77"/>
  <c r="M19" i="77" s="1"/>
  <c r="G322" i="73" l="1"/>
  <c r="K322" i="73" s="1"/>
  <c r="M322" i="73" s="1"/>
  <c r="I322" i="73" l="1"/>
  <c r="G242" i="79" l="1"/>
  <c r="K242" i="79" s="1"/>
  <c r="M242" i="79" s="1"/>
  <c r="I242" i="79" l="1"/>
  <c r="G222" i="77" l="1"/>
  <c r="K222" i="77" s="1"/>
  <c r="M222" i="77" s="1"/>
  <c r="G221" i="77"/>
  <c r="K221" i="77" s="1"/>
  <c r="M221" i="77" s="1"/>
  <c r="G217" i="77"/>
  <c r="K217" i="77" s="1"/>
  <c r="M217" i="77" s="1"/>
  <c r="G216" i="77"/>
  <c r="K216" i="77" s="1"/>
  <c r="M216" i="77" s="1"/>
  <c r="G215" i="77"/>
  <c r="K215" i="77" s="1"/>
  <c r="M215" i="77" s="1"/>
  <c r="G214" i="77"/>
  <c r="K214" i="77" s="1"/>
  <c r="M214" i="77" s="1"/>
  <c r="G201" i="77"/>
  <c r="K201" i="77" s="1"/>
  <c r="M201" i="77" s="1"/>
  <c r="G209" i="77"/>
  <c r="G208" i="77"/>
  <c r="G207" i="77"/>
  <c r="G204" i="77"/>
  <c r="G202" i="77"/>
  <c r="G213" i="77"/>
  <c r="G236" i="77"/>
  <c r="G231" i="77"/>
  <c r="G230" i="77"/>
  <c r="G227" i="77"/>
  <c r="G226" i="77"/>
  <c r="G229" i="77"/>
  <c r="G225" i="77"/>
  <c r="G218" i="77"/>
  <c r="G219" i="77"/>
  <c r="K219" i="77" s="1"/>
  <c r="M219" i="77" s="1"/>
  <c r="G220" i="77"/>
  <c r="K220" i="77" s="1"/>
  <c r="M220" i="77" s="1"/>
  <c r="G234" i="77"/>
  <c r="K234" i="77" s="1"/>
  <c r="M234" i="77" s="1"/>
  <c r="G235" i="77"/>
  <c r="K235" i="77" s="1"/>
  <c r="M235" i="77" s="1"/>
  <c r="G210" i="77"/>
  <c r="I210" i="77" s="1"/>
  <c r="G168" i="77"/>
  <c r="K168" i="77" s="1"/>
  <c r="M168" i="77" s="1"/>
  <c r="G167" i="77"/>
  <c r="K167" i="77" s="1"/>
  <c r="M167" i="77" s="1"/>
  <c r="G175" i="77"/>
  <c r="K175" i="77" s="1"/>
  <c r="M175" i="77" s="1"/>
  <c r="G166" i="77"/>
  <c r="K166" i="77" s="1"/>
  <c r="M166" i="77" s="1"/>
  <c r="G165" i="77"/>
  <c r="K165" i="77" s="1"/>
  <c r="M165" i="77" s="1"/>
  <c r="G177" i="77"/>
  <c r="K177" i="77" s="1"/>
  <c r="M177" i="77" s="1"/>
  <c r="G154" i="77"/>
  <c r="K154" i="77" s="1"/>
  <c r="M154" i="77" s="1"/>
  <c r="G153" i="77"/>
  <c r="K153" i="77" s="1"/>
  <c r="M153" i="77" s="1"/>
  <c r="G162" i="77"/>
  <c r="I162" i="77" s="1"/>
  <c r="G164" i="77"/>
  <c r="I164" i="77" s="1"/>
  <c r="G163" i="77"/>
  <c r="I163" i="77" s="1"/>
  <c r="G160" i="77"/>
  <c r="I160" i="77" s="1"/>
  <c r="G161" i="77"/>
  <c r="I161" i="77" s="1"/>
  <c r="G159" i="77"/>
  <c r="I159" i="77" s="1"/>
  <c r="G158" i="77"/>
  <c r="I158" i="77" s="1"/>
  <c r="G157" i="77"/>
  <c r="I157" i="77" s="1"/>
  <c r="G155" i="77"/>
  <c r="I155" i="77" s="1"/>
  <c r="G190" i="77"/>
  <c r="I190" i="77" s="1"/>
  <c r="G191" i="77"/>
  <c r="I191" i="77" s="1"/>
  <c r="G192" i="77"/>
  <c r="I192" i="77" s="1"/>
  <c r="G189" i="77"/>
  <c r="I189" i="77" s="1"/>
  <c r="G186" i="77"/>
  <c r="I186" i="77" s="1"/>
  <c r="G183" i="77"/>
  <c r="I183" i="77" s="1"/>
  <c r="G180" i="77"/>
  <c r="I180" i="77" s="1"/>
  <c r="G188" i="77"/>
  <c r="I188" i="77" s="1"/>
  <c r="G184" i="77"/>
  <c r="I184" i="77" s="1"/>
  <c r="G182" i="77"/>
  <c r="I182" i="77" s="1"/>
  <c r="G179" i="77"/>
  <c r="I179" i="77" s="1"/>
  <c r="G187" i="77"/>
  <c r="I187" i="77" s="1"/>
  <c r="G185" i="77"/>
  <c r="I185" i="77" s="1"/>
  <c r="G194" i="77"/>
  <c r="I194" i="77" s="1"/>
  <c r="G193" i="77"/>
  <c r="I193" i="77" s="1"/>
  <c r="G181" i="77"/>
  <c r="I181" i="77" s="1"/>
  <c r="G172" i="77"/>
  <c r="I172" i="77" s="1"/>
  <c r="G171" i="77"/>
  <c r="I171" i="77" s="1"/>
  <c r="G170" i="77"/>
  <c r="I170" i="77" s="1"/>
  <c r="G174" i="77"/>
  <c r="I174" i="77" s="1"/>
  <c r="G169" i="77"/>
  <c r="I169" i="77" s="1"/>
  <c r="G173" i="77"/>
  <c r="I173" i="77" s="1"/>
  <c r="G176" i="77"/>
  <c r="K176" i="77" s="1"/>
  <c r="M176" i="77" s="1"/>
  <c r="G178" i="77"/>
  <c r="K178" i="77" s="1"/>
  <c r="M178" i="77" s="1"/>
  <c r="I222" i="77" l="1"/>
  <c r="I221" i="77"/>
  <c r="I235" i="77"/>
  <c r="I219" i="77"/>
  <c r="I214" i="77"/>
  <c r="I215" i="77"/>
  <c r="I216" i="77"/>
  <c r="I217" i="77"/>
  <c r="I234" i="77"/>
  <c r="I201" i="77"/>
  <c r="I220" i="77"/>
  <c r="K262" i="77"/>
  <c r="M262" i="77" s="1"/>
  <c r="I262" i="77"/>
  <c r="K249" i="77"/>
  <c r="M249" i="77" s="1"/>
  <c r="I249" i="77"/>
  <c r="K208" i="77"/>
  <c r="M208" i="77" s="1"/>
  <c r="I208" i="77"/>
  <c r="K226" i="77"/>
  <c r="M226" i="77" s="1"/>
  <c r="I226" i="77"/>
  <c r="K227" i="77"/>
  <c r="M227" i="77" s="1"/>
  <c r="I227" i="77"/>
  <c r="K259" i="77"/>
  <c r="M259" i="77" s="1"/>
  <c r="I259" i="77"/>
  <c r="K263" i="77"/>
  <c r="M263" i="77" s="1"/>
  <c r="I263" i="77"/>
  <c r="K254" i="77"/>
  <c r="M254" i="77" s="1"/>
  <c r="I254" i="77"/>
  <c r="K271" i="77"/>
  <c r="M271" i="77" s="1"/>
  <c r="I271" i="77"/>
  <c r="K202" i="77"/>
  <c r="M202" i="77" s="1"/>
  <c r="I202" i="77"/>
  <c r="K209" i="77"/>
  <c r="M209" i="77" s="1"/>
  <c r="I209" i="77"/>
  <c r="K261" i="77"/>
  <c r="M261" i="77" s="1"/>
  <c r="I261" i="77"/>
  <c r="K268" i="77"/>
  <c r="M268" i="77" s="1"/>
  <c r="I268" i="77"/>
  <c r="K213" i="77"/>
  <c r="M213" i="77" s="1"/>
  <c r="I213" i="77"/>
  <c r="K204" i="77"/>
  <c r="M204" i="77" s="1"/>
  <c r="I204" i="77"/>
  <c r="K256" i="77"/>
  <c r="M256" i="77" s="1"/>
  <c r="I256" i="77"/>
  <c r="K270" i="77"/>
  <c r="M270" i="77" s="1"/>
  <c r="I270" i="77"/>
  <c r="K207" i="77"/>
  <c r="M207" i="77" s="1"/>
  <c r="I207" i="77"/>
  <c r="K230" i="77"/>
  <c r="M230" i="77" s="1"/>
  <c r="I230" i="77"/>
  <c r="K253" i="77"/>
  <c r="M253" i="77" s="1"/>
  <c r="I253" i="77"/>
  <c r="K236" i="77"/>
  <c r="M236" i="77" s="1"/>
  <c r="I236" i="77"/>
  <c r="K247" i="77"/>
  <c r="M247" i="77" s="1"/>
  <c r="I247" i="77"/>
  <c r="K252" i="77"/>
  <c r="M252" i="77" s="1"/>
  <c r="I252" i="77"/>
  <c r="K267" i="77"/>
  <c r="M267" i="77" s="1"/>
  <c r="I267" i="77"/>
  <c r="K218" i="77"/>
  <c r="M218" i="77" s="1"/>
  <c r="I218" i="77"/>
  <c r="K225" i="77"/>
  <c r="M225" i="77" s="1"/>
  <c r="I225" i="77"/>
  <c r="K229" i="77"/>
  <c r="M229" i="77" s="1"/>
  <c r="I229" i="77"/>
  <c r="K231" i="77"/>
  <c r="M231" i="77" s="1"/>
  <c r="I231" i="77"/>
  <c r="K237" i="77"/>
  <c r="M237" i="77" s="1"/>
  <c r="I237" i="77"/>
  <c r="K260" i="77"/>
  <c r="M260" i="77" s="1"/>
  <c r="I260" i="77"/>
  <c r="K257" i="77"/>
  <c r="M257" i="77" s="1"/>
  <c r="I257" i="77"/>
  <c r="K248" i="77"/>
  <c r="M248" i="77" s="1"/>
  <c r="I248" i="77"/>
  <c r="K258" i="77"/>
  <c r="M258" i="77" s="1"/>
  <c r="I258" i="77"/>
  <c r="K269" i="77"/>
  <c r="M269" i="77" s="1"/>
  <c r="I269" i="77"/>
  <c r="K210" i="77"/>
  <c r="M210" i="77" s="1"/>
  <c r="I168" i="77"/>
  <c r="I167" i="77"/>
  <c r="I175" i="77"/>
  <c r="I165" i="77"/>
  <c r="I166" i="77"/>
  <c r="I177" i="77"/>
  <c r="I153" i="77"/>
  <c r="I154" i="77"/>
  <c r="K155" i="77"/>
  <c r="M155" i="77" s="1"/>
  <c r="K192" i="77"/>
  <c r="M192" i="77" s="1"/>
  <c r="K161" i="77"/>
  <c r="M161" i="77" s="1"/>
  <c r="K185" i="77"/>
  <c r="M185" i="77" s="1"/>
  <c r="K160" i="77"/>
  <c r="M160" i="77" s="1"/>
  <c r="K182" i="77"/>
  <c r="M182" i="77" s="1"/>
  <c r="K186" i="77"/>
  <c r="M186" i="77" s="1"/>
  <c r="K159" i="77"/>
  <c r="M159" i="77" s="1"/>
  <c r="K164" i="77"/>
  <c r="M164" i="77" s="1"/>
  <c r="K173" i="77"/>
  <c r="M173" i="77" s="1"/>
  <c r="K184" i="77"/>
  <c r="M184" i="77" s="1"/>
  <c r="K190" i="77"/>
  <c r="M190" i="77" s="1"/>
  <c r="K162" i="77"/>
  <c r="M162" i="77" s="1"/>
  <c r="K187" i="77"/>
  <c r="M187" i="77" s="1"/>
  <c r="K180" i="77"/>
  <c r="M180" i="77" s="1"/>
  <c r="K191" i="77"/>
  <c r="M191" i="77" s="1"/>
  <c r="K157" i="77"/>
  <c r="M157" i="77" s="1"/>
  <c r="K179" i="77"/>
  <c r="M179" i="77" s="1"/>
  <c r="K188" i="77"/>
  <c r="M188" i="77" s="1"/>
  <c r="K183" i="77"/>
  <c r="M183" i="77" s="1"/>
  <c r="K189" i="77"/>
  <c r="M189" i="77" s="1"/>
  <c r="K158" i="77"/>
  <c r="M158" i="77" s="1"/>
  <c r="K163" i="77"/>
  <c r="M163" i="77" s="1"/>
  <c r="K169" i="77"/>
  <c r="M169" i="77" s="1"/>
  <c r="K181" i="77"/>
  <c r="M181" i="77" s="1"/>
  <c r="K194" i="77"/>
  <c r="M194" i="77" s="1"/>
  <c r="K193" i="77"/>
  <c r="M193" i="77" s="1"/>
  <c r="K170" i="77"/>
  <c r="M170" i="77" s="1"/>
  <c r="I178" i="77"/>
  <c r="I176" i="77"/>
  <c r="K174" i="77"/>
  <c r="M174" i="77" s="1"/>
  <c r="K171" i="77"/>
  <c r="M171" i="77" s="1"/>
  <c r="K172" i="77"/>
  <c r="M172" i="77" s="1"/>
  <c r="G273" i="86" l="1"/>
  <c r="K273" i="86" s="1"/>
  <c r="M273" i="86" s="1"/>
  <c r="I273" i="86" l="1"/>
  <c r="G339" i="73" l="1"/>
  <c r="G337" i="73"/>
  <c r="G328" i="73"/>
  <c r="G327" i="73"/>
  <c r="G326" i="73"/>
  <c r="G315" i="73"/>
  <c r="G314" i="73"/>
  <c r="G313" i="73"/>
  <c r="G312" i="73"/>
  <c r="G311" i="73"/>
  <c r="G310" i="73"/>
  <c r="G309" i="73"/>
  <c r="G308" i="73"/>
  <c r="G307" i="73"/>
  <c r="G305" i="73"/>
  <c r="G304" i="73"/>
  <c r="G303" i="73"/>
  <c r="G297" i="73"/>
  <c r="G296" i="73"/>
  <c r="G295" i="73"/>
  <c r="G294" i="73"/>
  <c r="G293" i="73"/>
  <c r="G283" i="73"/>
  <c r="G274" i="73"/>
  <c r="G272" i="73"/>
  <c r="G265" i="73"/>
  <c r="G262" i="73"/>
  <c r="G261" i="73"/>
  <c r="G248" i="73"/>
  <c r="G245" i="73"/>
  <c r="G236" i="73"/>
  <c r="G170" i="73"/>
  <c r="G133" i="73"/>
  <c r="G122" i="73"/>
  <c r="G121" i="73"/>
  <c r="G120" i="73"/>
  <c r="G119" i="73"/>
  <c r="G117" i="73"/>
  <c r="G116" i="73"/>
  <c r="G105" i="73"/>
  <c r="G104" i="73"/>
  <c r="G98" i="73"/>
  <c r="G96" i="73"/>
  <c r="G94" i="73"/>
  <c r="G49" i="73"/>
  <c r="G48" i="73"/>
  <c r="G47" i="73"/>
  <c r="G31" i="73"/>
  <c r="G30" i="73"/>
  <c r="G29" i="73"/>
  <c r="G28" i="73"/>
  <c r="G27" i="73"/>
  <c r="G26" i="73"/>
  <c r="G25" i="73"/>
  <c r="G24" i="73"/>
  <c r="G13" i="73"/>
  <c r="G12" i="73"/>
  <c r="G11" i="73"/>
  <c r="G10" i="73"/>
  <c r="G348" i="75"/>
  <c r="G339" i="75"/>
  <c r="G306" i="75"/>
  <c r="G300" i="75"/>
  <c r="G287" i="75"/>
  <c r="G286" i="75"/>
  <c r="G275" i="75"/>
  <c r="G267" i="75"/>
  <c r="G208" i="75"/>
  <c r="G207" i="75"/>
  <c r="G206" i="75"/>
  <c r="G144" i="75"/>
  <c r="G143" i="75"/>
  <c r="G142" i="75"/>
  <c r="G53" i="75"/>
  <c r="G38" i="75"/>
  <c r="G27" i="75"/>
  <c r="G18" i="75"/>
  <c r="G17" i="75"/>
  <c r="G16" i="75"/>
  <c r="G12" i="75"/>
  <c r="G11" i="75"/>
  <c r="G10" i="75"/>
  <c r="G452" i="83"/>
  <c r="G447" i="83"/>
  <c r="G442" i="83"/>
  <c r="G437" i="83"/>
  <c r="G427" i="83"/>
  <c r="G386" i="83"/>
  <c r="G385" i="83"/>
  <c r="G384" i="83"/>
  <c r="G371" i="83"/>
  <c r="G288" i="83"/>
  <c r="G225" i="83"/>
  <c r="G204" i="83"/>
  <c r="G189" i="83"/>
  <c r="G154" i="83"/>
  <c r="G153" i="83"/>
  <c r="G152" i="83"/>
  <c r="G151" i="83"/>
  <c r="G145" i="83"/>
  <c r="G144" i="83"/>
  <c r="G143" i="83"/>
  <c r="G117" i="83"/>
  <c r="G109" i="83"/>
  <c r="G102" i="83"/>
  <c r="G100" i="83"/>
  <c r="G99" i="83"/>
  <c r="G91" i="83"/>
  <c r="G90" i="83"/>
  <c r="G79" i="83"/>
  <c r="G78" i="83"/>
  <c r="G73" i="83"/>
  <c r="G72" i="83"/>
  <c r="G63" i="83"/>
  <c r="G59" i="83"/>
  <c r="G132" i="82"/>
  <c r="G131" i="82"/>
  <c r="G130" i="82"/>
  <c r="G129" i="82"/>
  <c r="G128" i="82"/>
  <c r="G127" i="82"/>
  <c r="G126" i="82"/>
  <c r="G125" i="82"/>
  <c r="G124" i="82"/>
  <c r="G123" i="82"/>
  <c r="G122" i="82"/>
  <c r="G121" i="82"/>
  <c r="G120" i="82"/>
  <c r="G119" i="82"/>
  <c r="G118" i="82"/>
  <c r="G117" i="82"/>
  <c r="G116" i="82"/>
  <c r="G110" i="82"/>
  <c r="G109" i="82"/>
  <c r="G108" i="82"/>
  <c r="G107" i="82"/>
  <c r="G106" i="82"/>
  <c r="G99" i="82"/>
  <c r="G98" i="82"/>
  <c r="G92" i="82"/>
  <c r="G91" i="82"/>
  <c r="G83" i="82"/>
  <c r="G51" i="82"/>
  <c r="G50" i="82"/>
  <c r="G1605" i="81"/>
  <c r="G1604" i="81"/>
  <c r="G1603" i="81"/>
  <c r="G1602" i="81"/>
  <c r="G1601" i="81"/>
  <c r="G1600" i="81"/>
  <c r="G1599" i="81"/>
  <c r="G1598" i="81"/>
  <c r="G1597" i="81"/>
  <c r="G1596" i="81"/>
  <c r="G1595" i="81"/>
  <c r="G1594" i="81"/>
  <c r="G1593" i="81"/>
  <c r="G1592" i="81"/>
  <c r="G1591" i="81"/>
  <c r="G1590" i="81"/>
  <c r="G1589" i="81"/>
  <c r="G1588" i="81"/>
  <c r="G1587" i="81"/>
  <c r="G1586" i="81"/>
  <c r="G1585" i="81"/>
  <c r="G1584" i="81"/>
  <c r="G1583" i="81"/>
  <c r="G1582" i="81"/>
  <c r="G1581" i="81"/>
  <c r="G1580" i="81"/>
  <c r="G1579" i="81"/>
  <c r="G1578" i="81"/>
  <c r="G1577" i="81"/>
  <c r="G1576" i="81"/>
  <c r="G1575" i="81"/>
  <c r="G1574" i="81"/>
  <c r="G1573" i="81"/>
  <c r="G1572" i="81"/>
  <c r="G1571" i="81"/>
  <c r="G1570" i="81"/>
  <c r="G1565" i="81"/>
  <c r="G1569" i="81"/>
  <c r="G1568" i="81"/>
  <c r="G1567" i="81"/>
  <c r="G1566" i="81"/>
  <c r="G1564" i="81"/>
  <c r="G1563" i="81"/>
  <c r="G1562" i="81"/>
  <c r="G1561" i="81"/>
  <c r="G1560" i="81"/>
  <c r="G1559" i="81"/>
  <c r="G1558" i="81"/>
  <c r="G1557" i="81"/>
  <c r="G1556" i="81"/>
  <c r="G1555" i="81"/>
  <c r="G1554" i="81"/>
  <c r="G1553" i="81"/>
  <c r="G1552" i="81"/>
  <c r="G1551" i="81"/>
  <c r="G1550" i="81"/>
  <c r="G1549" i="81"/>
  <c r="G1548" i="81"/>
  <c r="G1547" i="81"/>
  <c r="G1546" i="81"/>
  <c r="G1545" i="81"/>
  <c r="G1544" i="81"/>
  <c r="G1543" i="81"/>
  <c r="G1542" i="81"/>
  <c r="G1541" i="81"/>
  <c r="G1540" i="81"/>
  <c r="G1539" i="81"/>
  <c r="G1538" i="81"/>
  <c r="G1537" i="81"/>
  <c r="G1536" i="81"/>
  <c r="G1535" i="81"/>
  <c r="G1534" i="81"/>
  <c r="G1533" i="81"/>
  <c r="G1532" i="81"/>
  <c r="G1531" i="81"/>
  <c r="G1530" i="81"/>
  <c r="G1529" i="81"/>
  <c r="G1528" i="81"/>
  <c r="G1527" i="81"/>
  <c r="G1526" i="81"/>
  <c r="G1525" i="81"/>
  <c r="G1524" i="81"/>
  <c r="G1523" i="81"/>
  <c r="G1522" i="81"/>
  <c r="G1521" i="81"/>
  <c r="G1520" i="81"/>
  <c r="G1519" i="81"/>
  <c r="G1518" i="81"/>
  <c r="G1517" i="81"/>
  <c r="G1516" i="81"/>
  <c r="G1515" i="81"/>
  <c r="G1514" i="81"/>
  <c r="G1513" i="81"/>
  <c r="G1512" i="81"/>
  <c r="G1511" i="81"/>
  <c r="G1510" i="81"/>
  <c r="G1509" i="81"/>
  <c r="G1508" i="81"/>
  <c r="G1507" i="81"/>
  <c r="G1506" i="81"/>
  <c r="G1505" i="81"/>
  <c r="G1504" i="81"/>
  <c r="G1503" i="81"/>
  <c r="G1502" i="81"/>
  <c r="G1501" i="81"/>
  <c r="G1500" i="81"/>
  <c r="G1499" i="81"/>
  <c r="G1498" i="81"/>
  <c r="G1497" i="81"/>
  <c r="G1496" i="81"/>
  <c r="G1495" i="81"/>
  <c r="G1494" i="81"/>
  <c r="G1493" i="81"/>
  <c r="G1453" i="81"/>
  <c r="G1452" i="81"/>
  <c r="G1472" i="81"/>
  <c r="G1471" i="81"/>
  <c r="G1470" i="81"/>
  <c r="G1469" i="81"/>
  <c r="G1468" i="81"/>
  <c r="G1467" i="81"/>
  <c r="G1466" i="81"/>
  <c r="G1465" i="81"/>
  <c r="G1464" i="81"/>
  <c r="G1463" i="81"/>
  <c r="G1462" i="81"/>
  <c r="G1461" i="81"/>
  <c r="G1460" i="81"/>
  <c r="G1459" i="81"/>
  <c r="G1458" i="81"/>
  <c r="G1457" i="81"/>
  <c r="G1456" i="81"/>
  <c r="G1455" i="81"/>
  <c r="G1454" i="81"/>
  <c r="G1492" i="81"/>
  <c r="G1491" i="81"/>
  <c r="G1490" i="81"/>
  <c r="G1489" i="81"/>
  <c r="G1488" i="81"/>
  <c r="G1487" i="81"/>
  <c r="G1486" i="81"/>
  <c r="G1485" i="81"/>
  <c r="G1484" i="81"/>
  <c r="G1483" i="81"/>
  <c r="G1482" i="81"/>
  <c r="G1481" i="81"/>
  <c r="G1480" i="81"/>
  <c r="G1479" i="81"/>
  <c r="G1478" i="81"/>
  <c r="G1477" i="81"/>
  <c r="G1476" i="81"/>
  <c r="G1475" i="81"/>
  <c r="G1474" i="81"/>
  <c r="G1473" i="81"/>
  <c r="G1443" i="81"/>
  <c r="G1442" i="81"/>
  <c r="G1441" i="81"/>
  <c r="G1440" i="81"/>
  <c r="G1439" i="81"/>
  <c r="G1438" i="81"/>
  <c r="G1437" i="81"/>
  <c r="G1436" i="81"/>
  <c r="G1435" i="81"/>
  <c r="G1434" i="81"/>
  <c r="G1451" i="81"/>
  <c r="G1450" i="81"/>
  <c r="G1449" i="81"/>
  <c r="G1448" i="81"/>
  <c r="G1447" i="81"/>
  <c r="G1446" i="81"/>
  <c r="G1445" i="81"/>
  <c r="G1444" i="81"/>
  <c r="G1433" i="81"/>
  <c r="G1432" i="81"/>
  <c r="G1431" i="81"/>
  <c r="G1430" i="81"/>
  <c r="G1429" i="81"/>
  <c r="G1428" i="81"/>
  <c r="G1427" i="81"/>
  <c r="G1426" i="81"/>
  <c r="G1425" i="81"/>
  <c r="G1418" i="81"/>
  <c r="G1417" i="81"/>
  <c r="G1416" i="81"/>
  <c r="G1415" i="81"/>
  <c r="G1414" i="81"/>
  <c r="G1413" i="81"/>
  <c r="G1412" i="81"/>
  <c r="G1411" i="81"/>
  <c r="G1410" i="81"/>
  <c r="G1409" i="81"/>
  <c r="G1408" i="81"/>
  <c r="G1407" i="81"/>
  <c r="G1406" i="81"/>
  <c r="G1405" i="81"/>
  <c r="G1404" i="81"/>
  <c r="G1403" i="81"/>
  <c r="G1402" i="81"/>
  <c r="G1401" i="81"/>
  <c r="G1400" i="81"/>
  <c r="G1399" i="81"/>
  <c r="G1398" i="81"/>
  <c r="G1397" i="81"/>
  <c r="G1396" i="81"/>
  <c r="G1395" i="81"/>
  <c r="G1394" i="81"/>
  <c r="G1393" i="81"/>
  <c r="G1392" i="81"/>
  <c r="G1391" i="81"/>
  <c r="G1390" i="81"/>
  <c r="G1389" i="81"/>
  <c r="G1381" i="81"/>
  <c r="G1380" i="81"/>
  <c r="G1379" i="81"/>
  <c r="G1371" i="81"/>
  <c r="G1370" i="81"/>
  <c r="G1369" i="81"/>
  <c r="G1361" i="81"/>
  <c r="G1360" i="81"/>
  <c r="G1359" i="81"/>
  <c r="G1352" i="81"/>
  <c r="G1351" i="81"/>
  <c r="G1350" i="81"/>
  <c r="G1349" i="81"/>
  <c r="G1348" i="81"/>
  <c r="G1347" i="81"/>
  <c r="G1346" i="81"/>
  <c r="G1345" i="81"/>
  <c r="G1344" i="81"/>
  <c r="G1338" i="81"/>
  <c r="G1337" i="81"/>
  <c r="G1336" i="81"/>
  <c r="G1335" i="81"/>
  <c r="G1334" i="81"/>
  <c r="G1333" i="81"/>
  <c r="G1332" i="81"/>
  <c r="G1331" i="81"/>
  <c r="G1330" i="81"/>
  <c r="G1329" i="81"/>
  <c r="G1328" i="81"/>
  <c r="G1327" i="81"/>
  <c r="G1326" i="81"/>
  <c r="G1325" i="81"/>
  <c r="G1324" i="81"/>
  <c r="G1323" i="81"/>
  <c r="G1317" i="81"/>
  <c r="G1316" i="81"/>
  <c r="G1315" i="81"/>
  <c r="G1314" i="81"/>
  <c r="G1313" i="81"/>
  <c r="G1312" i="81"/>
  <c r="G1311" i="81"/>
  <c r="G1310" i="81"/>
  <c r="G1309" i="81"/>
  <c r="G1308" i="81"/>
  <c r="G1307" i="81"/>
  <c r="G1301" i="81"/>
  <c r="G1300" i="81"/>
  <c r="G1299" i="81"/>
  <c r="G1298" i="81"/>
  <c r="G1297" i="81"/>
  <c r="G1296" i="81"/>
  <c r="G1295" i="81"/>
  <c r="G1294" i="81"/>
  <c r="G1293" i="81"/>
  <c r="G1287" i="81"/>
  <c r="G1286" i="81"/>
  <c r="G1285" i="81"/>
  <c r="G1284" i="81"/>
  <c r="G1283" i="81"/>
  <c r="G1282" i="81"/>
  <c r="G1281" i="81"/>
  <c r="G1280" i="81"/>
  <c r="G1279" i="81"/>
  <c r="G1278" i="81"/>
  <c r="G1277" i="81"/>
  <c r="G1276" i="81"/>
  <c r="G1275" i="81"/>
  <c r="G1274" i="81"/>
  <c r="G1273" i="81"/>
  <c r="G1266" i="81"/>
  <c r="G1265" i="81"/>
  <c r="G1264" i="81"/>
  <c r="G1258" i="81"/>
  <c r="G1257" i="81"/>
  <c r="G1256" i="81"/>
  <c r="G1255" i="81"/>
  <c r="G1254" i="81"/>
  <c r="G1253" i="81"/>
  <c r="G1252" i="81"/>
  <c r="G1251" i="81"/>
  <c r="G1250" i="81"/>
  <c r="G1249" i="81"/>
  <c r="G1248" i="81"/>
  <c r="G1247" i="81"/>
  <c r="G1246" i="81"/>
  <c r="G1245" i="81"/>
  <c r="G1244" i="81"/>
  <c r="G1243" i="81"/>
  <c r="G1242" i="81"/>
  <c r="G1241" i="81"/>
  <c r="G1240" i="81"/>
  <c r="G1239" i="81"/>
  <c r="G1238" i="81"/>
  <c r="G1237" i="81"/>
  <c r="G1236" i="81"/>
  <c r="G1235" i="81"/>
  <c r="G1234" i="81"/>
  <c r="G1233" i="81"/>
  <c r="G1232" i="81"/>
  <c r="G1231" i="81"/>
  <c r="G1230" i="81"/>
  <c r="G1229" i="81"/>
  <c r="G1228" i="81"/>
  <c r="G1227" i="81"/>
  <c r="G1226" i="81"/>
  <c r="G1225" i="81"/>
  <c r="G1224" i="81"/>
  <c r="G1223" i="81"/>
  <c r="G1222" i="81"/>
  <c r="G1221" i="81"/>
  <c r="G1220" i="81"/>
  <c r="G1219" i="81"/>
  <c r="G1218" i="81"/>
  <c r="G1217" i="81"/>
  <c r="G1216" i="81"/>
  <c r="G1215" i="81"/>
  <c r="G1214" i="81"/>
  <c r="G1213" i="81"/>
  <c r="G1212" i="81"/>
  <c r="G1205" i="81"/>
  <c r="G1204" i="81"/>
  <c r="G1203" i="81"/>
  <c r="G1202" i="81"/>
  <c r="G1201" i="81"/>
  <c r="G1200" i="81"/>
  <c r="G1199" i="81"/>
  <c r="G1198" i="81"/>
  <c r="G1197" i="81"/>
  <c r="G1196" i="81"/>
  <c r="G1195" i="81"/>
  <c r="G1194" i="81"/>
  <c r="G1193" i="81"/>
  <c r="G1192" i="81"/>
  <c r="G1191" i="81"/>
  <c r="G1190" i="81"/>
  <c r="G1189" i="81"/>
  <c r="G1188" i="81"/>
  <c r="G1187" i="81"/>
  <c r="G1186" i="81"/>
  <c r="G1185" i="81"/>
  <c r="G1184" i="81"/>
  <c r="G1183" i="81"/>
  <c r="G1182" i="81"/>
  <c r="G1181" i="81"/>
  <c r="G1180" i="81"/>
  <c r="G1179" i="81"/>
  <c r="G1178" i="81"/>
  <c r="G1177" i="81"/>
  <c r="G1176" i="81"/>
  <c r="G1175" i="81"/>
  <c r="G1174" i="81"/>
  <c r="G1173" i="81"/>
  <c r="G1172" i="81"/>
  <c r="G1171" i="81"/>
  <c r="G1170" i="81"/>
  <c r="G1169" i="81"/>
  <c r="G1168" i="81"/>
  <c r="G1167" i="81"/>
  <c r="G1166" i="81"/>
  <c r="G1165" i="81"/>
  <c r="G1164" i="81"/>
  <c r="G1163" i="81"/>
  <c r="G1162" i="81"/>
  <c r="G1161" i="81"/>
  <c r="G1160" i="81"/>
  <c r="G1159" i="81"/>
  <c r="G1158" i="81"/>
  <c r="G1157" i="81"/>
  <c r="G1156" i="81"/>
  <c r="G1155" i="81"/>
  <c r="G1154" i="81"/>
  <c r="G1153" i="81"/>
  <c r="G1152" i="81"/>
  <c r="G1151" i="81"/>
  <c r="G1150" i="81"/>
  <c r="G1149" i="81"/>
  <c r="G1148" i="81"/>
  <c r="G1147" i="81"/>
  <c r="G1146" i="81"/>
  <c r="G1145" i="81"/>
  <c r="G1144" i="81"/>
  <c r="G1143" i="81"/>
  <c r="G1142" i="81"/>
  <c r="G1141" i="81"/>
  <c r="G1140" i="81"/>
  <c r="G1139" i="81"/>
  <c r="G1138" i="81"/>
  <c r="G1137" i="81"/>
  <c r="G1136" i="81"/>
  <c r="G1135" i="81"/>
  <c r="G1134" i="81"/>
  <c r="G1133" i="81"/>
  <c r="G1132" i="81"/>
  <c r="G1131" i="81"/>
  <c r="G1130" i="81"/>
  <c r="G1129" i="81"/>
  <c r="G1128" i="81"/>
  <c r="G1127" i="81"/>
  <c r="G1126" i="81"/>
  <c r="G1125" i="81"/>
  <c r="G1124" i="81"/>
  <c r="G1123" i="81"/>
  <c r="G1122" i="81"/>
  <c r="G1121" i="81"/>
  <c r="G1120" i="81"/>
  <c r="G1119" i="81"/>
  <c r="G1118" i="81"/>
  <c r="G1117" i="81"/>
  <c r="G1116" i="81"/>
  <c r="G1115" i="81"/>
  <c r="G1114" i="81"/>
  <c r="G1113" i="81"/>
  <c r="G1112" i="81"/>
  <c r="G1111" i="81"/>
  <c r="G1110" i="81"/>
  <c r="G1109" i="81"/>
  <c r="G1108" i="81"/>
  <c r="G1107" i="81"/>
  <c r="G1106" i="81"/>
  <c r="G1105" i="81"/>
  <c r="G1104" i="81"/>
  <c r="G1103" i="81"/>
  <c r="G1102" i="81"/>
  <c r="G1101" i="81"/>
  <c r="G1100" i="81"/>
  <c r="G1099" i="81"/>
  <c r="G1098" i="81"/>
  <c r="G1097" i="81"/>
  <c r="G1096" i="81"/>
  <c r="G1095" i="81"/>
  <c r="G1094" i="81"/>
  <c r="G1093" i="81"/>
  <c r="G1092" i="81"/>
  <c r="G1091" i="81"/>
  <c r="G1090" i="81"/>
  <c r="G1089" i="81"/>
  <c r="G1088" i="81"/>
  <c r="G1087" i="81"/>
  <c r="G1086" i="81"/>
  <c r="G1085" i="81"/>
  <c r="G1084" i="81"/>
  <c r="G1083" i="81"/>
  <c r="G1082" i="81"/>
  <c r="G1081" i="81"/>
  <c r="G1080" i="81"/>
  <c r="G1079" i="81"/>
  <c r="G1078" i="81"/>
  <c r="G1077" i="81"/>
  <c r="G1076" i="81"/>
  <c r="G1075" i="81"/>
  <c r="G1074" i="81"/>
  <c r="G1073" i="81"/>
  <c r="G1072" i="81"/>
  <c r="G1071" i="81"/>
  <c r="G1070" i="81"/>
  <c r="G1069" i="81"/>
  <c r="G1068" i="81"/>
  <c r="G1067" i="81"/>
  <c r="G1066" i="81"/>
  <c r="G1065" i="81"/>
  <c r="G1064" i="81"/>
  <c r="G1063" i="81"/>
  <c r="G1062" i="81"/>
  <c r="G1061" i="81"/>
  <c r="G1060" i="81"/>
  <c r="G1059" i="81"/>
  <c r="G1058" i="81"/>
  <c r="G1057" i="81"/>
  <c r="G1056" i="81"/>
  <c r="G1055" i="81"/>
  <c r="G1054" i="81"/>
  <c r="G1053" i="81"/>
  <c r="G1052" i="81"/>
  <c r="G1051" i="81"/>
  <c r="G1050" i="81"/>
  <c r="G1049" i="81"/>
  <c r="G1048" i="81"/>
  <c r="G1047" i="81"/>
  <c r="G1046" i="81"/>
  <c r="G1045" i="81"/>
  <c r="G1044" i="81"/>
  <c r="G1043" i="81"/>
  <c r="G1042" i="81"/>
  <c r="G1041" i="81"/>
  <c r="G1040" i="81"/>
  <c r="G1039" i="81"/>
  <c r="G1038" i="81"/>
  <c r="G1037" i="81"/>
  <c r="G1036" i="81"/>
  <c r="G1035" i="81"/>
  <c r="G1034" i="81"/>
  <c r="G1033" i="81"/>
  <c r="G1032" i="81"/>
  <c r="G1031" i="81"/>
  <c r="G1030" i="81"/>
  <c r="G1029" i="81"/>
  <c r="G1028" i="81"/>
  <c r="G1027" i="81"/>
  <c r="G1026" i="81"/>
  <c r="G1024" i="81"/>
  <c r="G1023" i="81"/>
  <c r="G1022" i="81"/>
  <c r="G1021" i="81"/>
  <c r="G1020" i="81"/>
  <c r="G1019" i="81"/>
  <c r="G1018" i="81"/>
  <c r="G1017" i="81"/>
  <c r="G1016" i="81"/>
  <c r="G1015" i="81"/>
  <c r="G1014" i="81"/>
  <c r="G1013" i="81"/>
  <c r="G1012" i="81"/>
  <c r="G1011" i="81"/>
  <c r="G1010" i="81"/>
  <c r="G1009" i="81"/>
  <c r="G1008" i="81"/>
  <c r="G1007" i="81"/>
  <c r="G1006" i="81"/>
  <c r="G996" i="81"/>
  <c r="G974" i="81"/>
  <c r="G973" i="81"/>
  <c r="G972" i="81"/>
  <c r="G971" i="81"/>
  <c r="G970" i="81"/>
  <c r="G969" i="81"/>
  <c r="G968" i="81"/>
  <c r="G967" i="81"/>
  <c r="G966" i="81"/>
  <c r="G965" i="81"/>
  <c r="G964" i="81"/>
  <c r="G963" i="81"/>
  <c r="G962" i="81"/>
  <c r="G961" i="81"/>
  <c r="G960" i="81"/>
  <c r="G959" i="81"/>
  <c r="G958" i="81"/>
  <c r="G957" i="81"/>
  <c r="G956" i="81"/>
  <c r="G955" i="81"/>
  <c r="G954" i="81"/>
  <c r="G953" i="81"/>
  <c r="G952" i="81"/>
  <c r="G951" i="81"/>
  <c r="G950" i="81"/>
  <c r="G949" i="81"/>
  <c r="G948" i="81"/>
  <c r="G947" i="81"/>
  <c r="G946" i="81"/>
  <c r="G945" i="81"/>
  <c r="G944" i="81"/>
  <c r="G943" i="81"/>
  <c r="G942" i="81"/>
  <c r="G941" i="81"/>
  <c r="G940" i="81"/>
  <c r="G939" i="81"/>
  <c r="G938" i="81"/>
  <c r="G937" i="81"/>
  <c r="G936" i="81"/>
  <c r="G935" i="81"/>
  <c r="G934" i="81"/>
  <c r="G933" i="81"/>
  <c r="G932" i="81"/>
  <c r="G931" i="81"/>
  <c r="G930" i="81"/>
  <c r="G929" i="81"/>
  <c r="G928" i="81"/>
  <c r="G927" i="81"/>
  <c r="G926" i="81"/>
  <c r="G925" i="81"/>
  <c r="G924" i="81"/>
  <c r="G923" i="81"/>
  <c r="G922" i="81"/>
  <c r="G921" i="81"/>
  <c r="G920" i="81"/>
  <c r="G919" i="81"/>
  <c r="G918" i="81"/>
  <c r="G917" i="81"/>
  <c r="G916" i="81"/>
  <c r="G915" i="81"/>
  <c r="G914" i="81"/>
  <c r="G913" i="81"/>
  <c r="G912" i="81"/>
  <c r="G911" i="81"/>
  <c r="G910" i="81"/>
  <c r="G909" i="81"/>
  <c r="G908" i="81"/>
  <c r="G907" i="81"/>
  <c r="G906" i="81"/>
  <c r="G905" i="81"/>
  <c r="G904" i="81"/>
  <c r="G903" i="81"/>
  <c r="G902" i="81"/>
  <c r="G901" i="81"/>
  <c r="G900" i="81"/>
  <c r="G899" i="81"/>
  <c r="G898" i="81"/>
  <c r="G897" i="81"/>
  <c r="G896" i="81"/>
  <c r="G895" i="81"/>
  <c r="G894" i="81"/>
  <c r="G893" i="81"/>
  <c r="G892" i="81"/>
  <c r="G891" i="81"/>
  <c r="G890" i="81"/>
  <c r="G889" i="81"/>
  <c r="G888" i="81"/>
  <c r="G887" i="81"/>
  <c r="G886" i="81"/>
  <c r="G885" i="81"/>
  <c r="G884" i="81"/>
  <c r="G883" i="81"/>
  <c r="G882" i="81"/>
  <c r="G881" i="81"/>
  <c r="G880" i="81"/>
  <c r="G874" i="81"/>
  <c r="G873" i="81"/>
  <c r="G872" i="81"/>
  <c r="G871" i="81"/>
  <c r="G870" i="81"/>
  <c r="G869" i="81"/>
  <c r="G868" i="81"/>
  <c r="G867" i="81"/>
  <c r="G861" i="81"/>
  <c r="G860" i="81"/>
  <c r="G859" i="81"/>
  <c r="G858" i="81"/>
  <c r="G857" i="81"/>
  <c r="G856" i="81"/>
  <c r="G855" i="81"/>
  <c r="G854" i="81"/>
  <c r="G853" i="81"/>
  <c r="G852" i="81"/>
  <c r="G851" i="81"/>
  <c r="G850" i="81"/>
  <c r="G849" i="81"/>
  <c r="G848" i="81"/>
  <c r="G847" i="81"/>
  <c r="G846" i="81"/>
  <c r="G845" i="81"/>
  <c r="G844" i="81"/>
  <c r="G843" i="81"/>
  <c r="G842" i="81"/>
  <c r="G841" i="81"/>
  <c r="G840" i="81"/>
  <c r="G839" i="81"/>
  <c r="G838" i="81"/>
  <c r="G837" i="81"/>
  <c r="G836" i="81"/>
  <c r="G835" i="81"/>
  <c r="G834" i="81"/>
  <c r="G833" i="81"/>
  <c r="G832" i="81"/>
  <c r="G831" i="81"/>
  <c r="G825" i="81"/>
  <c r="G824" i="81"/>
  <c r="G823" i="81"/>
  <c r="G822" i="81"/>
  <c r="G821" i="81"/>
  <c r="G820" i="81"/>
  <c r="G819" i="81"/>
  <c r="G818" i="81"/>
  <c r="G817" i="81"/>
  <c r="G816" i="81"/>
  <c r="G815" i="81"/>
  <c r="G814" i="81"/>
  <c r="G813" i="81"/>
  <c r="G812" i="81"/>
  <c r="G811" i="81"/>
  <c r="G805" i="81"/>
  <c r="G797" i="81"/>
  <c r="G796" i="81"/>
  <c r="G795" i="81"/>
  <c r="G794" i="81"/>
  <c r="G793" i="81"/>
  <c r="G792" i="81"/>
  <c r="G791" i="81"/>
  <c r="G790" i="81"/>
  <c r="G789" i="81"/>
  <c r="G788" i="81"/>
  <c r="G787" i="81"/>
  <c r="G786" i="81"/>
  <c r="G780" i="81"/>
  <c r="G779" i="81"/>
  <c r="G778" i="81"/>
  <c r="G777" i="81"/>
  <c r="G776" i="81"/>
  <c r="G775" i="81"/>
  <c r="G774" i="81"/>
  <c r="G773" i="81"/>
  <c r="G772" i="81"/>
  <c r="G771" i="81"/>
  <c r="G770" i="81"/>
  <c r="G769" i="81"/>
  <c r="G768" i="81"/>
  <c r="G767" i="81"/>
  <c r="G766" i="81"/>
  <c r="G765" i="81"/>
  <c r="G764" i="81"/>
  <c r="G763" i="81"/>
  <c r="G762" i="81"/>
  <c r="G761" i="81"/>
  <c r="G760" i="81"/>
  <c r="G759" i="81"/>
  <c r="G758" i="81"/>
  <c r="G757" i="81"/>
  <c r="G756" i="81"/>
  <c r="G755" i="81"/>
  <c r="G754" i="81"/>
  <c r="G753" i="81"/>
  <c r="G752" i="81"/>
  <c r="G751" i="81"/>
  <c r="G750" i="81"/>
  <c r="G749" i="81"/>
  <c r="G748" i="81"/>
  <c r="G746" i="81"/>
  <c r="G744" i="81"/>
  <c r="G743" i="81"/>
  <c r="G742" i="81"/>
  <c r="G741" i="81"/>
  <c r="G740" i="81"/>
  <c r="G739" i="81"/>
  <c r="G738" i="81"/>
  <c r="G737" i="81"/>
  <c r="G736" i="81"/>
  <c r="G735" i="81"/>
  <c r="G734" i="81"/>
  <c r="G733" i="81"/>
  <c r="G732" i="81"/>
  <c r="G731" i="81"/>
  <c r="G730" i="81"/>
  <c r="G729" i="81"/>
  <c r="G728" i="81"/>
  <c r="G727" i="81"/>
  <c r="G719" i="81"/>
  <c r="G718" i="81"/>
  <c r="G717" i="81"/>
  <c r="G716" i="81"/>
  <c r="G715" i="81"/>
  <c r="G714" i="81"/>
  <c r="G713" i="81"/>
  <c r="G712" i="81"/>
  <c r="G711" i="81"/>
  <c r="G710" i="81"/>
  <c r="G709" i="81"/>
  <c r="G707" i="81"/>
  <c r="G705" i="81"/>
  <c r="G701" i="81"/>
  <c r="G699" i="81"/>
  <c r="G689" i="81"/>
  <c r="G680" i="81"/>
  <c r="G679" i="81"/>
  <c r="G678" i="81"/>
  <c r="G677" i="81"/>
  <c r="G676" i="81"/>
  <c r="G675" i="81"/>
  <c r="G673" i="81"/>
  <c r="G651" i="81"/>
  <c r="G650" i="81"/>
  <c r="G648" i="81"/>
  <c r="G645" i="81"/>
  <c r="G644" i="81"/>
  <c r="G643" i="81"/>
  <c r="G639" i="81"/>
  <c r="G638" i="81"/>
  <c r="G636" i="81"/>
  <c r="G634" i="81"/>
  <c r="G633" i="81"/>
  <c r="G630" i="81"/>
  <c r="G629" i="81"/>
  <c r="G628" i="81"/>
  <c r="G625" i="81"/>
  <c r="G620" i="81"/>
  <c r="G619" i="81"/>
  <c r="G614" i="81"/>
  <c r="G613" i="81"/>
  <c r="G612" i="81"/>
  <c r="G611" i="81"/>
  <c r="G610" i="81"/>
  <c r="G609" i="81"/>
  <c r="G608" i="81"/>
  <c r="G607" i="81"/>
  <c r="G606" i="81"/>
  <c r="G605" i="81"/>
  <c r="G604" i="81"/>
  <c r="G600" i="81"/>
  <c r="G598" i="81"/>
  <c r="G596" i="81"/>
  <c r="G594" i="81"/>
  <c r="G587" i="81"/>
  <c r="G586" i="81"/>
  <c r="G585" i="81"/>
  <c r="G584" i="81"/>
  <c r="G582" i="81"/>
  <c r="G580" i="81"/>
  <c r="G578" i="81"/>
  <c r="G564" i="81"/>
  <c r="G562" i="81"/>
  <c r="G560" i="81"/>
  <c r="G315" i="79"/>
  <c r="G302" i="79"/>
  <c r="G295" i="79"/>
  <c r="G232" i="79"/>
  <c r="G207" i="79"/>
  <c r="G144" i="79"/>
  <c r="G137" i="79"/>
  <c r="G129" i="79"/>
  <c r="G121" i="79"/>
  <c r="G98" i="79"/>
  <c r="G96" i="79"/>
  <c r="G86" i="79"/>
  <c r="G85" i="79"/>
  <c r="G77" i="79"/>
  <c r="G72" i="79"/>
  <c r="G61" i="79"/>
  <c r="G53" i="79"/>
  <c r="G52" i="79"/>
  <c r="G51" i="79"/>
  <c r="G50" i="79"/>
  <c r="G48" i="79"/>
  <c r="G40" i="79"/>
  <c r="G39" i="79"/>
  <c r="G36" i="79"/>
  <c r="G29" i="79"/>
  <c r="G28" i="79"/>
  <c r="G27" i="79"/>
  <c r="G351" i="77"/>
  <c r="G347" i="77"/>
  <c r="K347" i="77" s="1"/>
  <c r="M347" i="77" s="1"/>
  <c r="G346" i="77"/>
  <c r="K346" i="77" s="1"/>
  <c r="M346" i="77" s="1"/>
  <c r="G345" i="77"/>
  <c r="K345" i="77" s="1"/>
  <c r="M345" i="77" s="1"/>
  <c r="G334" i="77"/>
  <c r="G323" i="77"/>
  <c r="G322" i="77"/>
  <c r="G321" i="77"/>
  <c r="G320" i="77"/>
  <c r="G319" i="77"/>
  <c r="G318" i="77"/>
  <c r="G317" i="77"/>
  <c r="G316" i="77"/>
  <c r="G315" i="77"/>
  <c r="G314" i="77"/>
  <c r="G313" i="77"/>
  <c r="G312" i="77"/>
  <c r="G310" i="77"/>
  <c r="G309" i="77"/>
  <c r="G308" i="77"/>
  <c r="G307" i="77"/>
  <c r="G306" i="77"/>
  <c r="G305" i="77"/>
  <c r="G304" i="77"/>
  <c r="G302" i="77"/>
  <c r="G301" i="77"/>
  <c r="G300" i="77"/>
  <c r="G299" i="77"/>
  <c r="G298" i="77"/>
  <c r="G297" i="77"/>
  <c r="G296" i="77"/>
  <c r="G295" i="77"/>
  <c r="G294" i="77"/>
  <c r="G293" i="77"/>
  <c r="G292" i="77"/>
  <c r="G291" i="77"/>
  <c r="G290" i="77"/>
  <c r="G289" i="77"/>
  <c r="G288" i="77"/>
  <c r="G287" i="77"/>
  <c r="G286" i="77"/>
  <c r="G285" i="77"/>
  <c r="G284" i="77"/>
  <c r="G283" i="77"/>
  <c r="G282" i="77"/>
  <c r="G281" i="77"/>
  <c r="G445" i="86"/>
  <c r="G444" i="86"/>
  <c r="G443" i="86"/>
  <c r="G427" i="86"/>
  <c r="G426" i="86"/>
  <c r="G425" i="86"/>
  <c r="G409" i="86"/>
  <c r="G408" i="86"/>
  <c r="G407" i="86"/>
  <c r="G386" i="86"/>
  <c r="G385" i="86"/>
  <c r="G384" i="86"/>
  <c r="G365" i="86"/>
  <c r="G348" i="86"/>
  <c r="G347" i="86"/>
  <c r="G346" i="86"/>
  <c r="G331" i="86"/>
  <c r="G330" i="86"/>
  <c r="G329" i="86"/>
  <c r="G311" i="86"/>
  <c r="G310" i="86"/>
  <c r="G309" i="86"/>
  <c r="G308" i="86"/>
  <c r="G290" i="86"/>
  <c r="G289" i="86"/>
  <c r="G264" i="86"/>
  <c r="G258" i="86"/>
  <c r="G252" i="86"/>
  <c r="G246" i="86"/>
  <c r="G245" i="86"/>
  <c r="G239" i="86"/>
  <c r="G233" i="86"/>
  <c r="G217" i="86"/>
  <c r="G209" i="86"/>
  <c r="G208" i="86"/>
  <c r="G207" i="86"/>
  <c r="G200" i="86"/>
  <c r="G199" i="86"/>
  <c r="G198" i="86"/>
  <c r="G197" i="86"/>
  <c r="G163" i="86"/>
  <c r="G162" i="86"/>
  <c r="G145" i="86"/>
  <c r="G144" i="86"/>
  <c r="G143" i="86"/>
  <c r="G142" i="86"/>
  <c r="G119" i="86"/>
  <c r="K119" i="86" s="1"/>
  <c r="M119" i="86" s="1"/>
  <c r="G118" i="86"/>
  <c r="K118" i="86" s="1"/>
  <c r="M118" i="86" s="1"/>
  <c r="G117" i="86"/>
  <c r="K117" i="86" s="1"/>
  <c r="M117" i="86" s="1"/>
  <c r="G109" i="86"/>
  <c r="K109" i="86" s="1"/>
  <c r="M109" i="86" s="1"/>
  <c r="G107" i="86"/>
  <c r="K107" i="86" s="1"/>
  <c r="M107" i="86" s="1"/>
  <c r="G106" i="86"/>
  <c r="K106" i="86" s="1"/>
  <c r="M106" i="86" s="1"/>
  <c r="G101" i="86"/>
  <c r="K101" i="86" s="1"/>
  <c r="M101" i="86" s="1"/>
  <c r="G100" i="86"/>
  <c r="K100" i="86" s="1"/>
  <c r="M100" i="86" s="1"/>
  <c r="G99" i="86"/>
  <c r="K99" i="86" s="1"/>
  <c r="M99" i="86" s="1"/>
  <c r="G92" i="86"/>
  <c r="K92" i="86" s="1"/>
  <c r="M92" i="86" s="1"/>
  <c r="G91" i="86"/>
  <c r="K91" i="86" s="1"/>
  <c r="M91" i="86" s="1"/>
  <c r="G63" i="86"/>
  <c r="K63" i="86" s="1"/>
  <c r="M63" i="86" s="1"/>
  <c r="G46" i="86"/>
  <c r="G45" i="86"/>
  <c r="G38" i="86"/>
  <c r="G37" i="86"/>
  <c r="G36" i="86"/>
  <c r="G27" i="86"/>
  <c r="I27" i="86" s="1"/>
  <c r="G26" i="86"/>
  <c r="I26" i="86" s="1"/>
  <c r="G12" i="86"/>
  <c r="K12" i="86" s="1"/>
  <c r="M12" i="86" s="1"/>
  <c r="K36" i="86" l="1"/>
  <c r="M36" i="86" s="1"/>
  <c r="I36" i="86"/>
  <c r="K45" i="86"/>
  <c r="M45" i="86" s="1"/>
  <c r="I45" i="86"/>
  <c r="I12" i="86"/>
  <c r="K26" i="86"/>
  <c r="M26" i="86" s="1"/>
  <c r="K37" i="86"/>
  <c r="M37" i="86" s="1"/>
  <c r="I37" i="86"/>
  <c r="K46" i="86"/>
  <c r="M46" i="86" s="1"/>
  <c r="I46" i="86"/>
  <c r="K38" i="86"/>
  <c r="M38" i="86" s="1"/>
  <c r="I38" i="86"/>
  <c r="K27" i="86"/>
  <c r="M27" i="86" s="1"/>
  <c r="I63" i="86"/>
  <c r="I91" i="86"/>
  <c r="I92" i="86"/>
  <c r="I99" i="86"/>
  <c r="I100" i="86"/>
  <c r="I101" i="86"/>
  <c r="I106" i="86"/>
  <c r="I107" i="86"/>
  <c r="I109" i="86"/>
  <c r="I117" i="86"/>
  <c r="I118" i="86"/>
  <c r="I119" i="86"/>
  <c r="K407" i="86"/>
  <c r="M407" i="86" s="1"/>
  <c r="I407" i="86"/>
  <c r="K426" i="86"/>
  <c r="M426" i="86" s="1"/>
  <c r="I426" i="86"/>
  <c r="K445" i="86"/>
  <c r="M445" i="86" s="1"/>
  <c r="I445" i="86"/>
  <c r="K142" i="86"/>
  <c r="M142" i="86" s="1"/>
  <c r="I142" i="86"/>
  <c r="K144" i="86"/>
  <c r="M144" i="86" s="1"/>
  <c r="I144" i="86"/>
  <c r="K162" i="86"/>
  <c r="M162" i="86" s="1"/>
  <c r="I162" i="86"/>
  <c r="K197" i="86"/>
  <c r="M197" i="86" s="1"/>
  <c r="I197" i="86"/>
  <c r="K199" i="86"/>
  <c r="M199" i="86" s="1"/>
  <c r="I199" i="86"/>
  <c r="K207" i="86"/>
  <c r="M207" i="86" s="1"/>
  <c r="I207" i="86"/>
  <c r="K209" i="86"/>
  <c r="M209" i="86" s="1"/>
  <c r="I209" i="86"/>
  <c r="K233" i="86"/>
  <c r="M233" i="86" s="1"/>
  <c r="I233" i="86"/>
  <c r="K239" i="86"/>
  <c r="M239" i="86" s="1"/>
  <c r="I239" i="86"/>
  <c r="K246" i="86"/>
  <c r="M246" i="86" s="1"/>
  <c r="I246" i="86"/>
  <c r="K290" i="86"/>
  <c r="M290" i="86" s="1"/>
  <c r="I290" i="86"/>
  <c r="K309" i="86"/>
  <c r="M309" i="86" s="1"/>
  <c r="I309" i="86"/>
  <c r="K311" i="86"/>
  <c r="M311" i="86" s="1"/>
  <c r="I311" i="86"/>
  <c r="K330" i="86"/>
  <c r="M330" i="86" s="1"/>
  <c r="I330" i="86"/>
  <c r="K331" i="86"/>
  <c r="M331" i="86" s="1"/>
  <c r="I331" i="86"/>
  <c r="K347" i="86"/>
  <c r="M347" i="86" s="1"/>
  <c r="I347" i="86"/>
  <c r="K384" i="86"/>
  <c r="M384" i="86" s="1"/>
  <c r="I384" i="86"/>
  <c r="K408" i="86"/>
  <c r="M408" i="86" s="1"/>
  <c r="I408" i="86"/>
  <c r="K427" i="86"/>
  <c r="M427" i="86" s="1"/>
  <c r="I427" i="86"/>
  <c r="K385" i="86"/>
  <c r="M385" i="86" s="1"/>
  <c r="I385" i="86"/>
  <c r="K409" i="86"/>
  <c r="M409" i="86" s="1"/>
  <c r="I409" i="86"/>
  <c r="K443" i="86"/>
  <c r="M443" i="86" s="1"/>
  <c r="I443" i="86"/>
  <c r="K143" i="86"/>
  <c r="M143" i="86" s="1"/>
  <c r="I143" i="86"/>
  <c r="K145" i="86"/>
  <c r="M145" i="86" s="1"/>
  <c r="I145" i="86"/>
  <c r="K163" i="86"/>
  <c r="M163" i="86" s="1"/>
  <c r="I163" i="86"/>
  <c r="K198" i="86"/>
  <c r="M198" i="86" s="1"/>
  <c r="I198" i="86"/>
  <c r="K200" i="86"/>
  <c r="M200" i="86" s="1"/>
  <c r="I200" i="86"/>
  <c r="K208" i="86"/>
  <c r="M208" i="86" s="1"/>
  <c r="I208" i="86"/>
  <c r="K217" i="86"/>
  <c r="M217" i="86" s="1"/>
  <c r="I217" i="86"/>
  <c r="K245" i="86"/>
  <c r="M245" i="86" s="1"/>
  <c r="I245" i="86"/>
  <c r="K252" i="86"/>
  <c r="M252" i="86" s="1"/>
  <c r="I252" i="86"/>
  <c r="K258" i="86"/>
  <c r="M258" i="86" s="1"/>
  <c r="I258" i="86"/>
  <c r="K264" i="86"/>
  <c r="M264" i="86" s="1"/>
  <c r="I264" i="86"/>
  <c r="K289" i="86"/>
  <c r="M289" i="86" s="1"/>
  <c r="I289" i="86"/>
  <c r="K308" i="86"/>
  <c r="M308" i="86" s="1"/>
  <c r="I308" i="86"/>
  <c r="K310" i="86"/>
  <c r="M310" i="86" s="1"/>
  <c r="I310" i="86"/>
  <c r="K329" i="86"/>
  <c r="M329" i="86" s="1"/>
  <c r="I329" i="86"/>
  <c r="K346" i="86"/>
  <c r="M346" i="86" s="1"/>
  <c r="I346" i="86"/>
  <c r="K348" i="86"/>
  <c r="M348" i="86" s="1"/>
  <c r="I348" i="86"/>
  <c r="K365" i="86"/>
  <c r="M365" i="86" s="1"/>
  <c r="I365" i="86"/>
  <c r="K386" i="86"/>
  <c r="M386" i="86" s="1"/>
  <c r="I386" i="86"/>
  <c r="K425" i="86"/>
  <c r="M425" i="86" s="1"/>
  <c r="I425" i="86"/>
  <c r="K444" i="86"/>
  <c r="M444" i="86" s="1"/>
  <c r="I444" i="86"/>
  <c r="K452" i="83"/>
  <c r="M452" i="83" s="1"/>
  <c r="K447" i="83"/>
  <c r="M447" i="83" s="1"/>
  <c r="K442" i="83"/>
  <c r="M442" i="83" s="1"/>
  <c r="K437" i="83"/>
  <c r="M437" i="83" s="1"/>
  <c r="K427" i="83"/>
  <c r="M427" i="83" s="1"/>
  <c r="K386" i="83"/>
  <c r="M386" i="83" s="1"/>
  <c r="K385" i="83"/>
  <c r="M385" i="83" s="1"/>
  <c r="K384" i="83"/>
  <c r="M384" i="83" s="1"/>
  <c r="K371" i="83"/>
  <c r="M371" i="83" s="1"/>
  <c r="K288" i="83"/>
  <c r="M288" i="83" s="1"/>
  <c r="K225" i="83"/>
  <c r="M225" i="83" s="1"/>
  <c r="K204" i="83"/>
  <c r="M204" i="83" s="1"/>
  <c r="K189" i="83"/>
  <c r="M189" i="83" s="1"/>
  <c r="K154" i="83"/>
  <c r="M154" i="83" s="1"/>
  <c r="K153" i="83"/>
  <c r="M153" i="83" s="1"/>
  <c r="K152" i="83"/>
  <c r="M152" i="83" s="1"/>
  <c r="K151" i="83"/>
  <c r="M151" i="83" s="1"/>
  <c r="K145" i="83"/>
  <c r="M145" i="83" s="1"/>
  <c r="K144" i="83"/>
  <c r="M144" i="83" s="1"/>
  <c r="K143" i="83"/>
  <c r="M143" i="83" s="1"/>
  <c r="K117" i="83"/>
  <c r="M117" i="83" s="1"/>
  <c r="K109" i="83"/>
  <c r="M109" i="83" s="1"/>
  <c r="K102" i="83"/>
  <c r="M102" i="83" s="1"/>
  <c r="K100" i="83"/>
  <c r="M100" i="83" s="1"/>
  <c r="K99" i="83"/>
  <c r="M99" i="83" s="1"/>
  <c r="K91" i="83"/>
  <c r="M91" i="83" s="1"/>
  <c r="K90" i="83"/>
  <c r="M90" i="83" s="1"/>
  <c r="K79" i="83"/>
  <c r="M79" i="83" s="1"/>
  <c r="K78" i="83"/>
  <c r="M78" i="83" s="1"/>
  <c r="K73" i="83"/>
  <c r="M73" i="83" s="1"/>
  <c r="K72" i="83"/>
  <c r="M72" i="83" s="1"/>
  <c r="K63" i="83"/>
  <c r="M63" i="83" s="1"/>
  <c r="K59" i="83"/>
  <c r="M59" i="83" s="1"/>
  <c r="K132" i="82"/>
  <c r="M132" i="82" s="1"/>
  <c r="K131" i="82"/>
  <c r="M131" i="82" s="1"/>
  <c r="K130" i="82"/>
  <c r="M130" i="82" s="1"/>
  <c r="K129" i="82"/>
  <c r="M129" i="82" s="1"/>
  <c r="K128" i="82"/>
  <c r="M128" i="82" s="1"/>
  <c r="K127" i="82"/>
  <c r="M127" i="82" s="1"/>
  <c r="K126" i="82"/>
  <c r="M126" i="82" s="1"/>
  <c r="K125" i="82"/>
  <c r="M125" i="82" s="1"/>
  <c r="K124" i="82"/>
  <c r="M124" i="82" s="1"/>
  <c r="K123" i="82"/>
  <c r="M123" i="82" s="1"/>
  <c r="K122" i="82"/>
  <c r="M122" i="82" s="1"/>
  <c r="K121" i="82"/>
  <c r="M121" i="82" s="1"/>
  <c r="K120" i="82"/>
  <c r="M120" i="82" s="1"/>
  <c r="K119" i="82"/>
  <c r="M119" i="82" s="1"/>
  <c r="K118" i="82"/>
  <c r="M118" i="82" s="1"/>
  <c r="K117" i="82"/>
  <c r="M117" i="82" s="1"/>
  <c r="K116" i="82"/>
  <c r="M116" i="82" s="1"/>
  <c r="K110" i="82"/>
  <c r="M110" i="82" s="1"/>
  <c r="K109" i="82"/>
  <c r="M109" i="82" s="1"/>
  <c r="K108" i="82"/>
  <c r="M108" i="82" s="1"/>
  <c r="K107" i="82"/>
  <c r="M107" i="82" s="1"/>
  <c r="K106" i="82"/>
  <c r="M106" i="82" s="1"/>
  <c r="K99" i="82"/>
  <c r="M99" i="82" s="1"/>
  <c r="K98" i="82"/>
  <c r="M98" i="82" s="1"/>
  <c r="K92" i="82"/>
  <c r="M92" i="82" s="1"/>
  <c r="K91" i="82"/>
  <c r="M91" i="82" s="1"/>
  <c r="K83" i="82"/>
  <c r="M83" i="82" s="1"/>
  <c r="K51" i="82"/>
  <c r="M51" i="82" s="1"/>
  <c r="K50" i="82"/>
  <c r="M50" i="82" s="1"/>
  <c r="I1601" i="81"/>
  <c r="I1597" i="81"/>
  <c r="I1594" i="81"/>
  <c r="I1592" i="81"/>
  <c r="I1590" i="81"/>
  <c r="I1586" i="81"/>
  <c r="I1584" i="81"/>
  <c r="I1582" i="81"/>
  <c r="I1578" i="81"/>
  <c r="I1576" i="81"/>
  <c r="K1569" i="81"/>
  <c r="M1569" i="81" s="1"/>
  <c r="K1559" i="81"/>
  <c r="M1559" i="81" s="1"/>
  <c r="K1555" i="81"/>
  <c r="M1555" i="81" s="1"/>
  <c r="K1553" i="81"/>
  <c r="M1553" i="81" s="1"/>
  <c r="K1547" i="81"/>
  <c r="M1547" i="81" s="1"/>
  <c r="K1545" i="81"/>
  <c r="M1545" i="81" s="1"/>
  <c r="K1540" i="81"/>
  <c r="M1540" i="81" s="1"/>
  <c r="K1538" i="81"/>
  <c r="M1538" i="81" s="1"/>
  <c r="K1534" i="81"/>
  <c r="M1534" i="81" s="1"/>
  <c r="K1531" i="81"/>
  <c r="M1531" i="81" s="1"/>
  <c r="K1528" i="81"/>
  <c r="M1528" i="81" s="1"/>
  <c r="K1526" i="81"/>
  <c r="M1526" i="81" s="1"/>
  <c r="K1520" i="81"/>
  <c r="M1520" i="81" s="1"/>
  <c r="K1518" i="81"/>
  <c r="M1518" i="81" s="1"/>
  <c r="K1516" i="81"/>
  <c r="M1516" i="81" s="1"/>
  <c r="K1513" i="81"/>
  <c r="M1513" i="81" s="1"/>
  <c r="K1511" i="81"/>
  <c r="M1511" i="81" s="1"/>
  <c r="K1506" i="81"/>
  <c r="M1506" i="81" s="1"/>
  <c r="K1504" i="81"/>
  <c r="M1504" i="81" s="1"/>
  <c r="K1501" i="81"/>
  <c r="M1501" i="81" s="1"/>
  <c r="K1500" i="81"/>
  <c r="M1500" i="81" s="1"/>
  <c r="K1496" i="81"/>
  <c r="M1496" i="81" s="1"/>
  <c r="K1494" i="81"/>
  <c r="M1494" i="81" s="1"/>
  <c r="K1453" i="81"/>
  <c r="M1453" i="81" s="1"/>
  <c r="K1471" i="81"/>
  <c r="M1471" i="81" s="1"/>
  <c r="K1469" i="81"/>
  <c r="M1469" i="81" s="1"/>
  <c r="K1468" i="81"/>
  <c r="M1468" i="81" s="1"/>
  <c r="K1466" i="81"/>
  <c r="M1466" i="81" s="1"/>
  <c r="K1464" i="81"/>
  <c r="M1464" i="81" s="1"/>
  <c r="K1463" i="81"/>
  <c r="M1463" i="81" s="1"/>
  <c r="K1461" i="81"/>
  <c r="M1461" i="81" s="1"/>
  <c r="K1459" i="81"/>
  <c r="M1459" i="81" s="1"/>
  <c r="K1454" i="81"/>
  <c r="M1454" i="81" s="1"/>
  <c r="K1491" i="81"/>
  <c r="M1491" i="81" s="1"/>
  <c r="K1487" i="81"/>
  <c r="M1487" i="81" s="1"/>
  <c r="K1485" i="81"/>
  <c r="M1485" i="81" s="1"/>
  <c r="K1483" i="81"/>
  <c r="M1483" i="81" s="1"/>
  <c r="K1479" i="81"/>
  <c r="M1479" i="81" s="1"/>
  <c r="K1477" i="81"/>
  <c r="M1477" i="81" s="1"/>
  <c r="K1474" i="81"/>
  <c r="M1474" i="81" s="1"/>
  <c r="K1473" i="81"/>
  <c r="M1473" i="81" s="1"/>
  <c r="I1442" i="81"/>
  <c r="I1436" i="81"/>
  <c r="K1449" i="81"/>
  <c r="M1449" i="81" s="1"/>
  <c r="K1446" i="81"/>
  <c r="M1446" i="81" s="1"/>
  <c r="I1432" i="81"/>
  <c r="I1431" i="81"/>
  <c r="K1428" i="81"/>
  <c r="M1428" i="81" s="1"/>
  <c r="I1427" i="81"/>
  <c r="I1425" i="81"/>
  <c r="K1418" i="81"/>
  <c r="M1418" i="81" s="1"/>
  <c r="I1416" i="81"/>
  <c r="K1414" i="81"/>
  <c r="M1414" i="81" s="1"/>
  <c r="I1410" i="81"/>
  <c r="K1410" i="81"/>
  <c r="M1410" i="81" s="1"/>
  <c r="I1408" i="81"/>
  <c r="K1405" i="81"/>
  <c r="M1405" i="81" s="1"/>
  <c r="K1403" i="81"/>
  <c r="M1403" i="81" s="1"/>
  <c r="I1403" i="81"/>
  <c r="K1401" i="81"/>
  <c r="M1401" i="81" s="1"/>
  <c r="K1400" i="81"/>
  <c r="M1400" i="81" s="1"/>
  <c r="I1400" i="81"/>
  <c r="I1398" i="81"/>
  <c r="I1396" i="81"/>
  <c r="K1394" i="81"/>
  <c r="M1394" i="81" s="1"/>
  <c r="I1392" i="81"/>
  <c r="I1390" i="81"/>
  <c r="K1390" i="81"/>
  <c r="M1390" i="81" s="1"/>
  <c r="I1381" i="81"/>
  <c r="K1379" i="81"/>
  <c r="M1379" i="81" s="1"/>
  <c r="I1370" i="81"/>
  <c r="I1360" i="81"/>
  <c r="I1352" i="81"/>
  <c r="K1352" i="81"/>
  <c r="M1352" i="81" s="1"/>
  <c r="I1350" i="81"/>
  <c r="K1348" i="81"/>
  <c r="M1348" i="81" s="1"/>
  <c r="I1346" i="81"/>
  <c r="K1344" i="81"/>
  <c r="M1344" i="81" s="1"/>
  <c r="I1337" i="81"/>
  <c r="K1335" i="81"/>
  <c r="M1335" i="81" s="1"/>
  <c r="I1333" i="81"/>
  <c r="K1331" i="81"/>
  <c r="M1331" i="81" s="1"/>
  <c r="K1329" i="81"/>
  <c r="M1329" i="81" s="1"/>
  <c r="K1327" i="81"/>
  <c r="M1327" i="81" s="1"/>
  <c r="I1325" i="81"/>
  <c r="K1323" i="81"/>
  <c r="M1323" i="81" s="1"/>
  <c r="K1315" i="81"/>
  <c r="M1315" i="81" s="1"/>
  <c r="I1313" i="81"/>
  <c r="K1312" i="81"/>
  <c r="M1312" i="81" s="1"/>
  <c r="I1310" i="81"/>
  <c r="K1310" i="81"/>
  <c r="M1310" i="81" s="1"/>
  <c r="K1308" i="81"/>
  <c r="M1308" i="81" s="1"/>
  <c r="K1307" i="81"/>
  <c r="M1307" i="81" s="1"/>
  <c r="I1307" i="81"/>
  <c r="K1301" i="81"/>
  <c r="M1301" i="81" s="1"/>
  <c r="K1299" i="81"/>
  <c r="M1299" i="81" s="1"/>
  <c r="I1298" i="81"/>
  <c r="K1295" i="81"/>
  <c r="M1295" i="81" s="1"/>
  <c r="K1293" i="81"/>
  <c r="M1293" i="81" s="1"/>
  <c r="I1287" i="81"/>
  <c r="K1285" i="81"/>
  <c r="M1285" i="81" s="1"/>
  <c r="I1284" i="81"/>
  <c r="K1283" i="81"/>
  <c r="M1283" i="81" s="1"/>
  <c r="K1281" i="81"/>
  <c r="M1281" i="81" s="1"/>
  <c r="I1280" i="81"/>
  <c r="K1277" i="81"/>
  <c r="M1277" i="81" s="1"/>
  <c r="K1275" i="81"/>
  <c r="M1275" i="81" s="1"/>
  <c r="K1273" i="81"/>
  <c r="M1273" i="81" s="1"/>
  <c r="I1266" i="81"/>
  <c r="I1265" i="81"/>
  <c r="K1257" i="81"/>
  <c r="M1257" i="81" s="1"/>
  <c r="I1256" i="81"/>
  <c r="K1253" i="81"/>
  <c r="M1253" i="81" s="1"/>
  <c r="K1251" i="81"/>
  <c r="M1251" i="81" s="1"/>
  <c r="K1249" i="81"/>
  <c r="M1249" i="81" s="1"/>
  <c r="I1248" i="81"/>
  <c r="K1246" i="81"/>
  <c r="M1246" i="81" s="1"/>
  <c r="I1245" i="81"/>
  <c r="K1244" i="81"/>
  <c r="M1244" i="81" s="1"/>
  <c r="K1242" i="81"/>
  <c r="M1242" i="81" s="1"/>
  <c r="I1241" i="81"/>
  <c r="K1238" i="81"/>
  <c r="M1238" i="81" s="1"/>
  <c r="K1236" i="81"/>
  <c r="M1236" i="81" s="1"/>
  <c r="K1234" i="81"/>
  <c r="M1234" i="81" s="1"/>
  <c r="I1233" i="81"/>
  <c r="K1231" i="81"/>
  <c r="M1231" i="81" s="1"/>
  <c r="I1230" i="81"/>
  <c r="K1229" i="81"/>
  <c r="M1229" i="81" s="1"/>
  <c r="K1227" i="81"/>
  <c r="M1227" i="81" s="1"/>
  <c r="I1226" i="81"/>
  <c r="K1223" i="81"/>
  <c r="M1223" i="81" s="1"/>
  <c r="K1220" i="81"/>
  <c r="M1220" i="81" s="1"/>
  <c r="I1219" i="81"/>
  <c r="K1218" i="81"/>
  <c r="M1218" i="81" s="1"/>
  <c r="I1218" i="81"/>
  <c r="K1216" i="81"/>
  <c r="M1216" i="81" s="1"/>
  <c r="I1215" i="81"/>
  <c r="K1214" i="81"/>
  <c r="M1214" i="81" s="1"/>
  <c r="K1213" i="81"/>
  <c r="M1213" i="81" s="1"/>
  <c r="I1205" i="81"/>
  <c r="K1204" i="81"/>
  <c r="M1204" i="81" s="1"/>
  <c r="I1202" i="81"/>
  <c r="K1201" i="81"/>
  <c r="M1201" i="81" s="1"/>
  <c r="K1198" i="81"/>
  <c r="M1198" i="81" s="1"/>
  <c r="K1197" i="81"/>
  <c r="M1197" i="81" s="1"/>
  <c r="I1195" i="81"/>
  <c r="K1194" i="81"/>
  <c r="M1194" i="81" s="1"/>
  <c r="K1191" i="81"/>
  <c r="M1191" i="81" s="1"/>
  <c r="K1190" i="81"/>
  <c r="M1190" i="81" s="1"/>
  <c r="K1187" i="81"/>
  <c r="M1187" i="81" s="1"/>
  <c r="I1185" i="81"/>
  <c r="I1184" i="81"/>
  <c r="K1183" i="81"/>
  <c r="M1183" i="81" s="1"/>
  <c r="K1181" i="81"/>
  <c r="M1181" i="81" s="1"/>
  <c r="K1180" i="81"/>
  <c r="M1180" i="81" s="1"/>
  <c r="I1178" i="81"/>
  <c r="I1177" i="81"/>
  <c r="K1175" i="81"/>
  <c r="M1175" i="81" s="1"/>
  <c r="K1174" i="81"/>
  <c r="M1174" i="81" s="1"/>
  <c r="I1172" i="81"/>
  <c r="I1171" i="81"/>
  <c r="K1168" i="81"/>
  <c r="M1168" i="81" s="1"/>
  <c r="K1167" i="81"/>
  <c r="M1167" i="81" s="1"/>
  <c r="I1166" i="81"/>
  <c r="I1165" i="81"/>
  <c r="K1164" i="81"/>
  <c r="M1164" i="81" s="1"/>
  <c r="K1162" i="81"/>
  <c r="M1162" i="81" s="1"/>
  <c r="I1160" i="81"/>
  <c r="I1159" i="81"/>
  <c r="K1158" i="81"/>
  <c r="M1158" i="81" s="1"/>
  <c r="K1155" i="81"/>
  <c r="M1155" i="81" s="1"/>
  <c r="K1154" i="81"/>
  <c r="M1154" i="81" s="1"/>
  <c r="I1152" i="81"/>
  <c r="K1151" i="81"/>
  <c r="M1151" i="81" s="1"/>
  <c r="I1151" i="81"/>
  <c r="K1150" i="81"/>
  <c r="M1150" i="81" s="1"/>
  <c r="I1147" i="81"/>
  <c r="K1147" i="81"/>
  <c r="M1147" i="81" s="1"/>
  <c r="I1145" i="81"/>
  <c r="I1144" i="81"/>
  <c r="K1143" i="81"/>
  <c r="M1143" i="81" s="1"/>
  <c r="K1140" i="81"/>
  <c r="M1140" i="81" s="1"/>
  <c r="K1139" i="81"/>
  <c r="M1139" i="81" s="1"/>
  <c r="I1136" i="81"/>
  <c r="K1135" i="81"/>
  <c r="M1135" i="81" s="1"/>
  <c r="I1129" i="81"/>
  <c r="I1128" i="81"/>
  <c r="I1127" i="81"/>
  <c r="I1123" i="81"/>
  <c r="I1122" i="81"/>
  <c r="I1121" i="81"/>
  <c r="I1120" i="81"/>
  <c r="I1115" i="81"/>
  <c r="I1114" i="81"/>
  <c r="I1113" i="81"/>
  <c r="I1109" i="81"/>
  <c r="I1108" i="81"/>
  <c r="I1107" i="81"/>
  <c r="I1106" i="81"/>
  <c r="K1103" i="81"/>
  <c r="M1103" i="81" s="1"/>
  <c r="K1102" i="81"/>
  <c r="M1102" i="81" s="1"/>
  <c r="I1101" i="81"/>
  <c r="I1100" i="81"/>
  <c r="I1099" i="81"/>
  <c r="I1098" i="81"/>
  <c r="K1097" i="81"/>
  <c r="M1097" i="81" s="1"/>
  <c r="I1096" i="81"/>
  <c r="I1094" i="81"/>
  <c r="I1093" i="81"/>
  <c r="K1092" i="81"/>
  <c r="M1092" i="81" s="1"/>
  <c r="I1091" i="81"/>
  <c r="I1090" i="81"/>
  <c r="I1089" i="81"/>
  <c r="K1088" i="81"/>
  <c r="M1088" i="81" s="1"/>
  <c r="I1087" i="81"/>
  <c r="K1086" i="81"/>
  <c r="M1086" i="81" s="1"/>
  <c r="I1085" i="81"/>
  <c r="I1083" i="81"/>
  <c r="I1082" i="81"/>
  <c r="K1081" i="81"/>
  <c r="M1081" i="81" s="1"/>
  <c r="K1080" i="81"/>
  <c r="M1080" i="81" s="1"/>
  <c r="K1078" i="81"/>
  <c r="M1078" i="81" s="1"/>
  <c r="K1077" i="81"/>
  <c r="M1077" i="81" s="1"/>
  <c r="I1075" i="81"/>
  <c r="I1074" i="81"/>
  <c r="K1073" i="81"/>
  <c r="M1073" i="81" s="1"/>
  <c r="K1072" i="81"/>
  <c r="M1072" i="81" s="1"/>
  <c r="K1070" i="81"/>
  <c r="M1070" i="81" s="1"/>
  <c r="K1069" i="81"/>
  <c r="M1069" i="81" s="1"/>
  <c r="I1067" i="81"/>
  <c r="I1066" i="81"/>
  <c r="K1065" i="81"/>
  <c r="M1065" i="81" s="1"/>
  <c r="K1064" i="81"/>
  <c r="M1064" i="81" s="1"/>
  <c r="K1062" i="81"/>
  <c r="M1062" i="81" s="1"/>
  <c r="K1061" i="81"/>
  <c r="M1061" i="81" s="1"/>
  <c r="I1059" i="81"/>
  <c r="I1058" i="81"/>
  <c r="I1057" i="81"/>
  <c r="K1056" i="81"/>
  <c r="M1056" i="81" s="1"/>
  <c r="K1054" i="81"/>
  <c r="M1054" i="81" s="1"/>
  <c r="K1053" i="81"/>
  <c r="M1053" i="81" s="1"/>
  <c r="K1051" i="81"/>
  <c r="M1051" i="81" s="1"/>
  <c r="K1049" i="81"/>
  <c r="M1049" i="81" s="1"/>
  <c r="K1048" i="81"/>
  <c r="M1048" i="81" s="1"/>
  <c r="I1046" i="81"/>
  <c r="I1045" i="81"/>
  <c r="K1044" i="81"/>
  <c r="M1044" i="81" s="1"/>
  <c r="K1043" i="81"/>
  <c r="M1043" i="81" s="1"/>
  <c r="K1041" i="81"/>
  <c r="M1041" i="81" s="1"/>
  <c r="K1040" i="81"/>
  <c r="M1040" i="81" s="1"/>
  <c r="I1038" i="81"/>
  <c r="I1037" i="81"/>
  <c r="K1036" i="81"/>
  <c r="M1036" i="81" s="1"/>
  <c r="K1035" i="81"/>
  <c r="M1035" i="81" s="1"/>
  <c r="K1033" i="81"/>
  <c r="M1033" i="81" s="1"/>
  <c r="K1032" i="81"/>
  <c r="M1032" i="81" s="1"/>
  <c r="I1030" i="81"/>
  <c r="I1029" i="81"/>
  <c r="K1028" i="81"/>
  <c r="M1028" i="81" s="1"/>
  <c r="K1026" i="81"/>
  <c r="M1026" i="81" s="1"/>
  <c r="K1024" i="81"/>
  <c r="M1024" i="81" s="1"/>
  <c r="K1023" i="81"/>
  <c r="M1023" i="81" s="1"/>
  <c r="I1022" i="81"/>
  <c r="I1021" i="81"/>
  <c r="K1020" i="81"/>
  <c r="M1020" i="81" s="1"/>
  <c r="K1019" i="81"/>
  <c r="M1019" i="81" s="1"/>
  <c r="I1017" i="81"/>
  <c r="K1016" i="81"/>
  <c r="M1016" i="81" s="1"/>
  <c r="K1015" i="81"/>
  <c r="M1015" i="81" s="1"/>
  <c r="I1014" i="81"/>
  <c r="I1013" i="81"/>
  <c r="I1012" i="81"/>
  <c r="K1011" i="81"/>
  <c r="M1011" i="81" s="1"/>
  <c r="I1010" i="81"/>
  <c r="K1009" i="81"/>
  <c r="M1009" i="81" s="1"/>
  <c r="I1008" i="81"/>
  <c r="K1007" i="81"/>
  <c r="M1007" i="81" s="1"/>
  <c r="I1006" i="81"/>
  <c r="K996" i="81"/>
  <c r="M996" i="81" s="1"/>
  <c r="I974" i="81"/>
  <c r="I973" i="81"/>
  <c r="K972" i="81"/>
  <c r="M972" i="81" s="1"/>
  <c r="I971" i="81"/>
  <c r="K970" i="81"/>
  <c r="M970" i="81" s="1"/>
  <c r="K969" i="81"/>
  <c r="M969" i="81" s="1"/>
  <c r="K968" i="81"/>
  <c r="M968" i="81" s="1"/>
  <c r="I967" i="81"/>
  <c r="K966" i="81"/>
  <c r="M966" i="81" s="1"/>
  <c r="K965" i="81"/>
  <c r="M965" i="81" s="1"/>
  <c r="K964" i="81"/>
  <c r="M964" i="81" s="1"/>
  <c r="I963" i="81"/>
  <c r="K962" i="81"/>
  <c r="M962" i="81" s="1"/>
  <c r="I961" i="81"/>
  <c r="I960" i="81"/>
  <c r="K958" i="81"/>
  <c r="M958" i="81" s="1"/>
  <c r="I957" i="81"/>
  <c r="K955" i="81"/>
  <c r="M955" i="81" s="1"/>
  <c r="I954" i="81"/>
  <c r="I953" i="81"/>
  <c r="K951" i="81"/>
  <c r="M951" i="81" s="1"/>
  <c r="K950" i="81"/>
  <c r="M950" i="81" s="1"/>
  <c r="K949" i="81"/>
  <c r="M949" i="81" s="1"/>
  <c r="K948" i="81"/>
  <c r="M948" i="81" s="1"/>
  <c r="K947" i="81"/>
  <c r="M947" i="81" s="1"/>
  <c r="K946" i="81"/>
  <c r="M946" i="81" s="1"/>
  <c r="K945" i="81"/>
  <c r="M945" i="81" s="1"/>
  <c r="K944" i="81"/>
  <c r="M944" i="81" s="1"/>
  <c r="K943" i="81"/>
  <c r="M943" i="81" s="1"/>
  <c r="K942" i="81"/>
  <c r="M942" i="81" s="1"/>
  <c r="K941" i="81"/>
  <c r="M941" i="81" s="1"/>
  <c r="K940" i="81"/>
  <c r="M940" i="81" s="1"/>
  <c r="K939" i="81"/>
  <c r="M939" i="81" s="1"/>
  <c r="K938" i="81"/>
  <c r="M938" i="81" s="1"/>
  <c r="K937" i="81"/>
  <c r="M937" i="81" s="1"/>
  <c r="K936" i="81"/>
  <c r="M936" i="81" s="1"/>
  <c r="K935" i="81"/>
  <c r="M935" i="81" s="1"/>
  <c r="K934" i="81"/>
  <c r="M934" i="81" s="1"/>
  <c r="K933" i="81"/>
  <c r="M933" i="81" s="1"/>
  <c r="K932" i="81"/>
  <c r="M932" i="81" s="1"/>
  <c r="K931" i="81"/>
  <c r="M931" i="81" s="1"/>
  <c r="K930" i="81"/>
  <c r="M930" i="81" s="1"/>
  <c r="K929" i="81"/>
  <c r="M929" i="81" s="1"/>
  <c r="K928" i="81"/>
  <c r="M928" i="81" s="1"/>
  <c r="K927" i="81"/>
  <c r="M927" i="81" s="1"/>
  <c r="K926" i="81"/>
  <c r="M926" i="81" s="1"/>
  <c r="K925" i="81"/>
  <c r="M925" i="81" s="1"/>
  <c r="K924" i="81"/>
  <c r="M924" i="81" s="1"/>
  <c r="K923" i="81"/>
  <c r="M923" i="81" s="1"/>
  <c r="K922" i="81"/>
  <c r="M922" i="81" s="1"/>
  <c r="K921" i="81"/>
  <c r="M921" i="81" s="1"/>
  <c r="K920" i="81"/>
  <c r="M920" i="81" s="1"/>
  <c r="K919" i="81"/>
  <c r="M919" i="81" s="1"/>
  <c r="K918" i="81"/>
  <c r="M918" i="81" s="1"/>
  <c r="K917" i="81"/>
  <c r="M917" i="81" s="1"/>
  <c r="K916" i="81"/>
  <c r="M916" i="81" s="1"/>
  <c r="K915" i="81"/>
  <c r="M915" i="81" s="1"/>
  <c r="K914" i="81"/>
  <c r="M914" i="81" s="1"/>
  <c r="K913" i="81"/>
  <c r="M913" i="81" s="1"/>
  <c r="K912" i="81"/>
  <c r="M912" i="81" s="1"/>
  <c r="K911" i="81"/>
  <c r="M911" i="81" s="1"/>
  <c r="K910" i="81"/>
  <c r="M910" i="81" s="1"/>
  <c r="K909" i="81"/>
  <c r="M909" i="81" s="1"/>
  <c r="K908" i="81"/>
  <c r="M908" i="81" s="1"/>
  <c r="K907" i="81"/>
  <c r="M907" i="81" s="1"/>
  <c r="K906" i="81"/>
  <c r="M906" i="81" s="1"/>
  <c r="K905" i="81"/>
  <c r="M905" i="81" s="1"/>
  <c r="K904" i="81"/>
  <c r="M904" i="81" s="1"/>
  <c r="K903" i="81"/>
  <c r="M903" i="81" s="1"/>
  <c r="K902" i="81"/>
  <c r="M902" i="81" s="1"/>
  <c r="K901" i="81"/>
  <c r="M901" i="81" s="1"/>
  <c r="K900" i="81"/>
  <c r="M900" i="81" s="1"/>
  <c r="K899" i="81"/>
  <c r="M899" i="81" s="1"/>
  <c r="K898" i="81"/>
  <c r="M898" i="81" s="1"/>
  <c r="K897" i="81"/>
  <c r="M897" i="81" s="1"/>
  <c r="K896" i="81"/>
  <c r="M896" i="81" s="1"/>
  <c r="K895" i="81"/>
  <c r="M895" i="81" s="1"/>
  <c r="K894" i="81"/>
  <c r="M894" i="81" s="1"/>
  <c r="K893" i="81"/>
  <c r="M893" i="81" s="1"/>
  <c r="K892" i="81"/>
  <c r="M892" i="81" s="1"/>
  <c r="K891" i="81"/>
  <c r="M891" i="81" s="1"/>
  <c r="K890" i="81"/>
  <c r="M890" i="81" s="1"/>
  <c r="K889" i="81"/>
  <c r="M889" i="81" s="1"/>
  <c r="K888" i="81"/>
  <c r="M888" i="81" s="1"/>
  <c r="K887" i="81"/>
  <c r="M887" i="81" s="1"/>
  <c r="K886" i="81"/>
  <c r="M886" i="81" s="1"/>
  <c r="K885" i="81"/>
  <c r="M885" i="81" s="1"/>
  <c r="K884" i="81"/>
  <c r="M884" i="81" s="1"/>
  <c r="K883" i="81"/>
  <c r="M883" i="81" s="1"/>
  <c r="K882" i="81"/>
  <c r="M882" i="81" s="1"/>
  <c r="K881" i="81"/>
  <c r="M881" i="81" s="1"/>
  <c r="K880" i="81"/>
  <c r="M880" i="81" s="1"/>
  <c r="K874" i="81"/>
  <c r="M874" i="81" s="1"/>
  <c r="K873" i="81"/>
  <c r="M873" i="81" s="1"/>
  <c r="K872" i="81"/>
  <c r="M872" i="81" s="1"/>
  <c r="K871" i="81"/>
  <c r="M871" i="81" s="1"/>
  <c r="K870" i="81"/>
  <c r="M870" i="81" s="1"/>
  <c r="K869" i="81"/>
  <c r="M869" i="81" s="1"/>
  <c r="K868" i="81"/>
  <c r="M868" i="81" s="1"/>
  <c r="K867" i="81"/>
  <c r="M867" i="81" s="1"/>
  <c r="K861" i="81"/>
  <c r="M861" i="81" s="1"/>
  <c r="K860" i="81"/>
  <c r="M860" i="81" s="1"/>
  <c r="K859" i="81"/>
  <c r="M859" i="81" s="1"/>
  <c r="K858" i="81"/>
  <c r="M858" i="81" s="1"/>
  <c r="K857" i="81"/>
  <c r="M857" i="81" s="1"/>
  <c r="K856" i="81"/>
  <c r="M856" i="81" s="1"/>
  <c r="K855" i="81"/>
  <c r="M855" i="81" s="1"/>
  <c r="K854" i="81"/>
  <c r="M854" i="81" s="1"/>
  <c r="K853" i="81"/>
  <c r="M853" i="81" s="1"/>
  <c r="K852" i="81"/>
  <c r="M852" i="81" s="1"/>
  <c r="K851" i="81"/>
  <c r="M851" i="81" s="1"/>
  <c r="K850" i="81"/>
  <c r="M850" i="81" s="1"/>
  <c r="K849" i="81"/>
  <c r="M849" i="81" s="1"/>
  <c r="K848" i="81"/>
  <c r="M848" i="81" s="1"/>
  <c r="K847" i="81"/>
  <c r="M847" i="81" s="1"/>
  <c r="K846" i="81"/>
  <c r="M846" i="81" s="1"/>
  <c r="K845" i="81"/>
  <c r="M845" i="81" s="1"/>
  <c r="K844" i="81"/>
  <c r="M844" i="81" s="1"/>
  <c r="K843" i="81"/>
  <c r="M843" i="81" s="1"/>
  <c r="K842" i="81"/>
  <c r="M842" i="81" s="1"/>
  <c r="K841" i="81"/>
  <c r="M841" i="81" s="1"/>
  <c r="K840" i="81"/>
  <c r="M840" i="81" s="1"/>
  <c r="K839" i="81"/>
  <c r="M839" i="81" s="1"/>
  <c r="K838" i="81"/>
  <c r="M838" i="81" s="1"/>
  <c r="K837" i="81"/>
  <c r="M837" i="81" s="1"/>
  <c r="K836" i="81"/>
  <c r="M836" i="81" s="1"/>
  <c r="K835" i="81"/>
  <c r="M835" i="81" s="1"/>
  <c r="K834" i="81"/>
  <c r="M834" i="81" s="1"/>
  <c r="K833" i="81"/>
  <c r="M833" i="81" s="1"/>
  <c r="K832" i="81"/>
  <c r="M832" i="81" s="1"/>
  <c r="K831" i="81"/>
  <c r="M831" i="81" s="1"/>
  <c r="K610" i="81"/>
  <c r="M610" i="81" s="1"/>
  <c r="K609" i="81"/>
  <c r="M609" i="81" s="1"/>
  <c r="K608" i="81"/>
  <c r="M608" i="81" s="1"/>
  <c r="K607" i="81"/>
  <c r="M607" i="81" s="1"/>
  <c r="K606" i="81"/>
  <c r="M606" i="81" s="1"/>
  <c r="K605" i="81"/>
  <c r="M605" i="81" s="1"/>
  <c r="K604" i="81"/>
  <c r="M604" i="81" s="1"/>
  <c r="K600" i="81"/>
  <c r="M600" i="81" s="1"/>
  <c r="K598" i="81"/>
  <c r="M598" i="81" s="1"/>
  <c r="K596" i="81"/>
  <c r="M596" i="81" s="1"/>
  <c r="K594" i="81"/>
  <c r="M594" i="81" s="1"/>
  <c r="K587" i="81"/>
  <c r="M587" i="81" s="1"/>
  <c r="K586" i="81"/>
  <c r="M586" i="81" s="1"/>
  <c r="K585" i="81"/>
  <c r="M585" i="81" s="1"/>
  <c r="K584" i="81"/>
  <c r="M584" i="81" s="1"/>
  <c r="K582" i="81"/>
  <c r="M582" i="81" s="1"/>
  <c r="K580" i="81"/>
  <c r="M580" i="81" s="1"/>
  <c r="K578" i="81"/>
  <c r="M578" i="81" s="1"/>
  <c r="K564" i="81"/>
  <c r="M564" i="81" s="1"/>
  <c r="K562" i="81"/>
  <c r="M562" i="81" s="1"/>
  <c r="K560" i="81"/>
  <c r="M560" i="81" s="1"/>
  <c r="K1108" i="81" l="1"/>
  <c r="M1108" i="81" s="1"/>
  <c r="I1251" i="81"/>
  <c r="K1057" i="81"/>
  <c r="M1057" i="81" s="1"/>
  <c r="I1092" i="81"/>
  <c r="K1122" i="81"/>
  <c r="M1122" i="81" s="1"/>
  <c r="I1312" i="81"/>
  <c r="I1559" i="81"/>
  <c r="K1029" i="81"/>
  <c r="M1029" i="81" s="1"/>
  <c r="K1100" i="81"/>
  <c r="M1100" i="81" s="1"/>
  <c r="K1195" i="81"/>
  <c r="M1195" i="81" s="1"/>
  <c r="I1504" i="81"/>
  <c r="I1103" i="81"/>
  <c r="K1120" i="81"/>
  <c r="M1120" i="81" s="1"/>
  <c r="I1473" i="81"/>
  <c r="K1106" i="81"/>
  <c r="M1106" i="81" s="1"/>
  <c r="K1172" i="81"/>
  <c r="M1172" i="81" s="1"/>
  <c r="I1175" i="81"/>
  <c r="I1331" i="81"/>
  <c r="K953" i="81"/>
  <c r="M953" i="81" s="1"/>
  <c r="K967" i="81"/>
  <c r="M967" i="81" s="1"/>
  <c r="I970" i="81"/>
  <c r="K1017" i="81"/>
  <c r="M1017" i="81" s="1"/>
  <c r="I1049" i="81"/>
  <c r="I1102" i="81"/>
  <c r="K1115" i="81"/>
  <c r="M1115" i="81" s="1"/>
  <c r="K1129" i="81"/>
  <c r="M1129" i="81" s="1"/>
  <c r="K1160" i="81"/>
  <c r="M1160" i="81" s="1"/>
  <c r="I1236" i="81"/>
  <c r="K1287" i="81"/>
  <c r="M1287" i="81" s="1"/>
  <c r="K1325" i="81"/>
  <c r="M1325" i="81" s="1"/>
  <c r="I1348" i="81"/>
  <c r="K1601" i="81"/>
  <c r="M1601" i="81" s="1"/>
  <c r="I996" i="81"/>
  <c r="K1265" i="81"/>
  <c r="M1265" i="81" s="1"/>
  <c r="I1394" i="81"/>
  <c r="I1026" i="81"/>
  <c r="K1113" i="81"/>
  <c r="M1113" i="81" s="1"/>
  <c r="K1127" i="81"/>
  <c r="M1127" i="81" s="1"/>
  <c r="K1178" i="81"/>
  <c r="M1178" i="81" s="1"/>
  <c r="I1181" i="81"/>
  <c r="K961" i="81"/>
  <c r="M961" i="81" s="1"/>
  <c r="K1013" i="81"/>
  <c r="M1013" i="81" s="1"/>
  <c r="K1021" i="81"/>
  <c r="M1021" i="81" s="1"/>
  <c r="I1041" i="81"/>
  <c r="I1044" i="81"/>
  <c r="K1066" i="81"/>
  <c r="M1066" i="81" s="1"/>
  <c r="K1074" i="81"/>
  <c r="M1074" i="81" s="1"/>
  <c r="K1082" i="81"/>
  <c r="M1082" i="81" s="1"/>
  <c r="I1088" i="81"/>
  <c r="K1091" i="81"/>
  <c r="M1091" i="81" s="1"/>
  <c r="K1107" i="81"/>
  <c r="M1107" i="81" s="1"/>
  <c r="K1109" i="81"/>
  <c r="M1109" i="81" s="1"/>
  <c r="K1114" i="81"/>
  <c r="M1114" i="81" s="1"/>
  <c r="K1121" i="81"/>
  <c r="M1121" i="81" s="1"/>
  <c r="K1123" i="81"/>
  <c r="M1123" i="81" s="1"/>
  <c r="K1128" i="81"/>
  <c r="M1128" i="81" s="1"/>
  <c r="K1144" i="81"/>
  <c r="M1144" i="81" s="1"/>
  <c r="K1177" i="81"/>
  <c r="M1177" i="81" s="1"/>
  <c r="K1185" i="81"/>
  <c r="M1185" i="81" s="1"/>
  <c r="I1198" i="81"/>
  <c r="K1219" i="81"/>
  <c r="M1219" i="81" s="1"/>
  <c r="K1248" i="81"/>
  <c r="M1248" i="81" s="1"/>
  <c r="I1293" i="81"/>
  <c r="I1323" i="81"/>
  <c r="I1329" i="81"/>
  <c r="I1335" i="81"/>
  <c r="I1468" i="81"/>
  <c r="I1531" i="81"/>
  <c r="K1578" i="81"/>
  <c r="M1578" i="81" s="1"/>
  <c r="K974" i="81"/>
  <c r="M974" i="81" s="1"/>
  <c r="I1033" i="81"/>
  <c r="I1036" i="81"/>
  <c r="I1062" i="81"/>
  <c r="I1065" i="81"/>
  <c r="I1070" i="81"/>
  <c r="I1073" i="81"/>
  <c r="I1078" i="81"/>
  <c r="I1081" i="81"/>
  <c r="I1086" i="81"/>
  <c r="I1097" i="81"/>
  <c r="K1101" i="81"/>
  <c r="M1101" i="81" s="1"/>
  <c r="K1152" i="81"/>
  <c r="M1152" i="81" s="1"/>
  <c r="I1155" i="81"/>
  <c r="K1171" i="81"/>
  <c r="M1171" i="81" s="1"/>
  <c r="K1202" i="81"/>
  <c r="M1202" i="81" s="1"/>
  <c r="K1205" i="81"/>
  <c r="M1205" i="81" s="1"/>
  <c r="K1233" i="81"/>
  <c r="M1233" i="81" s="1"/>
  <c r="K1266" i="81"/>
  <c r="M1266" i="81" s="1"/>
  <c r="I1275" i="81"/>
  <c r="I1344" i="81"/>
  <c r="I1379" i="81"/>
  <c r="K1431" i="81"/>
  <c r="M1431" i="81" s="1"/>
  <c r="I1477" i="81"/>
  <c r="K1586" i="81"/>
  <c r="M1586" i="81" s="1"/>
  <c r="K1014" i="81"/>
  <c r="M1014" i="81" s="1"/>
  <c r="K1022" i="81"/>
  <c r="M1022" i="81" s="1"/>
  <c r="I1054" i="81"/>
  <c r="K1145" i="81"/>
  <c r="M1145" i="81" s="1"/>
  <c r="I598" i="81"/>
  <c r="K963" i="81"/>
  <c r="M963" i="81" s="1"/>
  <c r="I966" i="81"/>
  <c r="K1006" i="81"/>
  <c r="M1006" i="81" s="1"/>
  <c r="I1009" i="81"/>
  <c r="K1030" i="81"/>
  <c r="M1030" i="81" s="1"/>
  <c r="K1037" i="81"/>
  <c r="M1037" i="81" s="1"/>
  <c r="K1045" i="81"/>
  <c r="M1045" i="81" s="1"/>
  <c r="K1058" i="81"/>
  <c r="M1058" i="81" s="1"/>
  <c r="I607" i="81"/>
  <c r="I1137" i="81"/>
  <c r="K1137" i="81"/>
  <c r="M1137" i="81" s="1"/>
  <c r="I562" i="81"/>
  <c r="K971" i="81"/>
  <c r="M971" i="81" s="1"/>
  <c r="K1010" i="81"/>
  <c r="M1010" i="81" s="1"/>
  <c r="I1027" i="81"/>
  <c r="K1027" i="81"/>
  <c r="M1027" i="81" s="1"/>
  <c r="K1031" i="81"/>
  <c r="M1031" i="81" s="1"/>
  <c r="I1031" i="81"/>
  <c r="I1034" i="81"/>
  <c r="K1034" i="81"/>
  <c r="M1034" i="81" s="1"/>
  <c r="K1039" i="81"/>
  <c r="M1039" i="81" s="1"/>
  <c r="I1039" i="81"/>
  <c r="I1042" i="81"/>
  <c r="K1042" i="81"/>
  <c r="M1042" i="81" s="1"/>
  <c r="K1047" i="81"/>
  <c r="M1047" i="81" s="1"/>
  <c r="I1047" i="81"/>
  <c r="I1050" i="81"/>
  <c r="K1050" i="81"/>
  <c r="M1050" i="81" s="1"/>
  <c r="K1052" i="81"/>
  <c r="M1052" i="81" s="1"/>
  <c r="I1052" i="81"/>
  <c r="I1055" i="81"/>
  <c r="K1055" i="81"/>
  <c r="M1055" i="81" s="1"/>
  <c r="K1060" i="81"/>
  <c r="M1060" i="81" s="1"/>
  <c r="I1060" i="81"/>
  <c r="I1063" i="81"/>
  <c r="K1063" i="81"/>
  <c r="M1063" i="81" s="1"/>
  <c r="K1068" i="81"/>
  <c r="M1068" i="81" s="1"/>
  <c r="I1068" i="81"/>
  <c r="I1071" i="81"/>
  <c r="K1071" i="81"/>
  <c r="M1071" i="81" s="1"/>
  <c r="K1076" i="81"/>
  <c r="M1076" i="81" s="1"/>
  <c r="I1076" i="81"/>
  <c r="I1079" i="81"/>
  <c r="K1079" i="81"/>
  <c r="M1079" i="81" s="1"/>
  <c r="K1084" i="81"/>
  <c r="M1084" i="81" s="1"/>
  <c r="I1084" i="81"/>
  <c r="I582" i="81"/>
  <c r="I1018" i="81"/>
  <c r="K1018" i="81"/>
  <c r="M1018" i="81" s="1"/>
  <c r="K1090" i="81"/>
  <c r="M1090" i="81" s="1"/>
  <c r="K1095" i="81"/>
  <c r="M1095" i="81" s="1"/>
  <c r="I1095" i="81"/>
  <c r="K1313" i="81"/>
  <c r="M1313" i="81" s="1"/>
  <c r="I1213" i="81"/>
  <c r="K1215" i="81"/>
  <c r="M1215" i="81" s="1"/>
  <c r="K1230" i="81"/>
  <c r="M1230" i="81" s="1"/>
  <c r="K1245" i="81"/>
  <c r="M1245" i="81" s="1"/>
  <c r="K1284" i="81"/>
  <c r="M1284" i="81" s="1"/>
  <c r="I1327" i="81"/>
  <c r="K1337" i="81"/>
  <c r="M1337" i="81" s="1"/>
  <c r="K1350" i="81"/>
  <c r="M1350" i="81" s="1"/>
  <c r="K1370" i="81"/>
  <c r="M1370" i="81" s="1"/>
  <c r="K1392" i="81"/>
  <c r="M1392" i="81" s="1"/>
  <c r="K1398" i="81"/>
  <c r="M1398" i="81" s="1"/>
  <c r="K1416" i="81"/>
  <c r="M1416" i="81" s="1"/>
  <c r="I1487" i="81"/>
  <c r="K1576" i="81"/>
  <c r="M1576" i="81" s="1"/>
  <c r="K1582" i="81"/>
  <c r="M1582" i="81" s="1"/>
  <c r="I1140" i="81"/>
  <c r="K1166" i="81"/>
  <c r="M1166" i="81" s="1"/>
  <c r="I1168" i="81"/>
  <c r="I1191" i="81"/>
  <c r="I1214" i="81"/>
  <c r="K1226" i="81"/>
  <c r="M1226" i="81" s="1"/>
  <c r="I1229" i="81"/>
  <c r="K1241" i="81"/>
  <c r="M1241" i="81" s="1"/>
  <c r="I1244" i="81"/>
  <c r="K1256" i="81"/>
  <c r="M1256" i="81" s="1"/>
  <c r="K1280" i="81"/>
  <c r="M1280" i="81" s="1"/>
  <c r="I1283" i="81"/>
  <c r="K1298" i="81"/>
  <c r="M1298" i="81" s="1"/>
  <c r="I1301" i="81"/>
  <c r="I1315" i="81"/>
  <c r="K1333" i="81"/>
  <c r="M1333" i="81" s="1"/>
  <c r="K1346" i="81"/>
  <c r="M1346" i="81" s="1"/>
  <c r="K1360" i="81"/>
  <c r="M1360" i="81" s="1"/>
  <c r="K1381" i="81"/>
  <c r="M1381" i="81" s="1"/>
  <c r="I1405" i="81"/>
  <c r="K1408" i="81"/>
  <c r="M1408" i="81" s="1"/>
  <c r="I1483" i="81"/>
  <c r="K1594" i="81"/>
  <c r="M1594" i="81" s="1"/>
  <c r="I1104" i="81"/>
  <c r="K1104" i="81"/>
  <c r="M1104" i="81" s="1"/>
  <c r="I1132" i="81"/>
  <c r="K1132" i="81"/>
  <c r="M1132" i="81" s="1"/>
  <c r="I1148" i="81"/>
  <c r="K1148" i="81"/>
  <c r="M1148" i="81" s="1"/>
  <c r="I1192" i="81"/>
  <c r="K1192" i="81"/>
  <c r="M1192" i="81" s="1"/>
  <c r="I1199" i="81"/>
  <c r="K1199" i="81"/>
  <c r="M1199" i="81" s="1"/>
  <c r="K1409" i="81"/>
  <c r="M1409" i="81" s="1"/>
  <c r="I1409" i="81"/>
  <c r="I1588" i="81"/>
  <c r="K1588" i="81"/>
  <c r="M1588" i="81" s="1"/>
  <c r="I1605" i="81"/>
  <c r="K1605" i="81"/>
  <c r="M1605" i="81" s="1"/>
  <c r="I1141" i="81"/>
  <c r="K1141" i="81"/>
  <c r="M1141" i="81" s="1"/>
  <c r="I594" i="81"/>
  <c r="K957" i="81"/>
  <c r="M957" i="81" s="1"/>
  <c r="I1020" i="81"/>
  <c r="K1093" i="81"/>
  <c r="M1093" i="81" s="1"/>
  <c r="I1105" i="81"/>
  <c r="K1105" i="81"/>
  <c r="M1105" i="81" s="1"/>
  <c r="I1111" i="81"/>
  <c r="K1111" i="81"/>
  <c r="M1111" i="81" s="1"/>
  <c r="I1117" i="81"/>
  <c r="K1117" i="81"/>
  <c r="M1117" i="81" s="1"/>
  <c r="I1133" i="81"/>
  <c r="K1133" i="81"/>
  <c r="M1133" i="81" s="1"/>
  <c r="K1136" i="81"/>
  <c r="M1136" i="81" s="1"/>
  <c r="K1184" i="81"/>
  <c r="M1184" i="81" s="1"/>
  <c r="K1225" i="81"/>
  <c r="M1225" i="81" s="1"/>
  <c r="I1225" i="81"/>
  <c r="K1240" i="81"/>
  <c r="M1240" i="81" s="1"/>
  <c r="I1240" i="81"/>
  <c r="K1255" i="81"/>
  <c r="M1255" i="81" s="1"/>
  <c r="I1255" i="81"/>
  <c r="K1279" i="81"/>
  <c r="M1279" i="81" s="1"/>
  <c r="I1279" i="81"/>
  <c r="K1297" i="81"/>
  <c r="M1297" i="81" s="1"/>
  <c r="I1297" i="81"/>
  <c r="I1314" i="81"/>
  <c r="K1314" i="81"/>
  <c r="M1314" i="81" s="1"/>
  <c r="I1404" i="81"/>
  <c r="K1404" i="81"/>
  <c r="M1404" i="81" s="1"/>
  <c r="K1407" i="81"/>
  <c r="M1407" i="81" s="1"/>
  <c r="I1407" i="81"/>
  <c r="I578" i="81"/>
  <c r="I965" i="81"/>
  <c r="I969" i="81"/>
  <c r="I1016" i="81"/>
  <c r="I1024" i="81"/>
  <c r="I604" i="81"/>
  <c r="K954" i="81"/>
  <c r="M954" i="81" s="1"/>
  <c r="K960" i="81"/>
  <c r="M960" i="81" s="1"/>
  <c r="I964" i="81"/>
  <c r="I968" i="81"/>
  <c r="I972" i="81"/>
  <c r="K973" i="81"/>
  <c r="M973" i="81" s="1"/>
  <c r="I1007" i="81"/>
  <c r="K1008" i="81"/>
  <c r="M1008" i="81" s="1"/>
  <c r="I1011" i="81"/>
  <c r="K1012" i="81"/>
  <c r="M1012" i="81" s="1"/>
  <c r="I1015" i="81"/>
  <c r="I1019" i="81"/>
  <c r="I1023" i="81"/>
  <c r="I1028" i="81"/>
  <c r="I1032" i="81"/>
  <c r="I1035" i="81"/>
  <c r="K1038" i="81"/>
  <c r="M1038" i="81" s="1"/>
  <c r="I1040" i="81"/>
  <c r="I1043" i="81"/>
  <c r="K1046" i="81"/>
  <c r="M1046" i="81" s="1"/>
  <c r="I1048" i="81"/>
  <c r="I1051" i="81"/>
  <c r="I1053" i="81"/>
  <c r="I1056" i="81"/>
  <c r="K1059" i="81"/>
  <c r="M1059" i="81" s="1"/>
  <c r="I1061" i="81"/>
  <c r="I1064" i="81"/>
  <c r="K1067" i="81"/>
  <c r="M1067" i="81" s="1"/>
  <c r="I1069" i="81"/>
  <c r="I1072" i="81"/>
  <c r="K1075" i="81"/>
  <c r="M1075" i="81" s="1"/>
  <c r="I1077" i="81"/>
  <c r="I1080" i="81"/>
  <c r="K1083" i="81"/>
  <c r="M1083" i="81" s="1"/>
  <c r="K1085" i="81"/>
  <c r="M1085" i="81" s="1"/>
  <c r="K1094" i="81"/>
  <c r="M1094" i="81" s="1"/>
  <c r="K1096" i="81"/>
  <c r="M1096" i="81" s="1"/>
  <c r="I1112" i="81"/>
  <c r="K1112" i="81"/>
  <c r="M1112" i="81" s="1"/>
  <c r="I1118" i="81"/>
  <c r="K1118" i="81"/>
  <c r="M1118" i="81" s="1"/>
  <c r="I1124" i="81"/>
  <c r="K1124" i="81"/>
  <c r="M1124" i="81" s="1"/>
  <c r="I1130" i="81"/>
  <c r="K1130" i="81"/>
  <c r="M1130" i="81" s="1"/>
  <c r="I1169" i="81"/>
  <c r="K1169" i="81"/>
  <c r="M1169" i="81" s="1"/>
  <c r="I1176" i="81"/>
  <c r="K1176" i="81"/>
  <c r="M1176" i="81" s="1"/>
  <c r="K1399" i="81"/>
  <c r="M1399" i="81" s="1"/>
  <c r="I1399" i="81"/>
  <c r="K1402" i="81"/>
  <c r="M1402" i="81" s="1"/>
  <c r="I1402" i="81"/>
  <c r="I1116" i="81"/>
  <c r="K1116" i="81"/>
  <c r="M1116" i="81" s="1"/>
  <c r="I1126" i="81"/>
  <c r="K1126" i="81"/>
  <c r="M1126" i="81" s="1"/>
  <c r="I1412" i="81"/>
  <c r="K1412" i="81"/>
  <c r="M1412" i="81" s="1"/>
  <c r="I587" i="81"/>
  <c r="I610" i="81"/>
  <c r="I585" i="81"/>
  <c r="I608" i="81"/>
  <c r="K1087" i="81"/>
  <c r="M1087" i="81" s="1"/>
  <c r="K1089" i="81"/>
  <c r="M1089" i="81" s="1"/>
  <c r="K1098" i="81"/>
  <c r="M1098" i="81" s="1"/>
  <c r="K1099" i="81"/>
  <c r="M1099" i="81" s="1"/>
  <c r="I1110" i="81"/>
  <c r="K1110" i="81"/>
  <c r="M1110" i="81" s="1"/>
  <c r="I1119" i="81"/>
  <c r="K1119" i="81"/>
  <c r="M1119" i="81" s="1"/>
  <c r="I1125" i="81"/>
  <c r="K1125" i="81"/>
  <c r="M1125" i="81" s="1"/>
  <c r="I1131" i="81"/>
  <c r="K1131" i="81"/>
  <c r="M1131" i="81" s="1"/>
  <c r="I1156" i="81"/>
  <c r="K1156" i="81"/>
  <c r="M1156" i="81" s="1"/>
  <c r="K1159" i="81"/>
  <c r="M1159" i="81" s="1"/>
  <c r="K1165" i="81"/>
  <c r="M1165" i="81" s="1"/>
  <c r="I1326" i="81"/>
  <c r="K1326" i="81"/>
  <c r="M1326" i="81" s="1"/>
  <c r="K1397" i="81"/>
  <c r="M1397" i="81" s="1"/>
  <c r="I1397" i="81"/>
  <c r="K1415" i="81"/>
  <c r="M1415" i="81" s="1"/>
  <c r="I1415" i="81"/>
  <c r="I1317" i="81"/>
  <c r="K1317" i="81"/>
  <c r="M1317" i="81" s="1"/>
  <c r="I1334" i="81"/>
  <c r="K1334" i="81"/>
  <c r="M1334" i="81" s="1"/>
  <c r="I1347" i="81"/>
  <c r="K1347" i="81"/>
  <c r="M1347" i="81" s="1"/>
  <c r="I1361" i="81"/>
  <c r="K1361" i="81"/>
  <c r="M1361" i="81" s="1"/>
  <c r="I1389" i="81"/>
  <c r="K1389" i="81"/>
  <c r="M1389" i="81" s="1"/>
  <c r="I1429" i="81"/>
  <c r="K1429" i="81"/>
  <c r="M1429" i="81" s="1"/>
  <c r="K1435" i="81"/>
  <c r="M1435" i="81" s="1"/>
  <c r="I1435" i="81"/>
  <c r="K1441" i="81"/>
  <c r="M1441" i="81" s="1"/>
  <c r="I1441" i="81"/>
  <c r="K1457" i="81"/>
  <c r="M1457" i="81" s="1"/>
  <c r="I1457" i="81"/>
  <c r="K1509" i="81"/>
  <c r="M1509" i="81" s="1"/>
  <c r="I1509" i="81"/>
  <c r="I1599" i="81"/>
  <c r="K1599" i="81"/>
  <c r="M1599" i="81" s="1"/>
  <c r="K1426" i="81"/>
  <c r="M1426" i="81" s="1"/>
  <c r="I1426" i="81"/>
  <c r="I1447" i="81"/>
  <c r="K1447" i="81"/>
  <c r="M1447" i="81" s="1"/>
  <c r="I1450" i="81"/>
  <c r="K1450" i="81"/>
  <c r="M1450" i="81" s="1"/>
  <c r="I1439" i="81"/>
  <c r="K1439" i="81"/>
  <c r="M1439" i="81" s="1"/>
  <c r="K1490" i="81"/>
  <c r="M1490" i="81" s="1"/>
  <c r="I1490" i="81"/>
  <c r="K1472" i="81"/>
  <c r="M1472" i="81" s="1"/>
  <c r="I1472" i="81"/>
  <c r="K1561" i="81"/>
  <c r="M1561" i="81" s="1"/>
  <c r="I1561" i="81"/>
  <c r="I1574" i="81"/>
  <c r="K1574" i="81"/>
  <c r="M1574" i="81" s="1"/>
  <c r="I1222" i="81"/>
  <c r="K1222" i="81"/>
  <c r="M1222" i="81" s="1"/>
  <c r="I1237" i="81"/>
  <c r="K1237" i="81"/>
  <c r="M1237" i="81" s="1"/>
  <c r="I1252" i="81"/>
  <c r="K1252" i="81"/>
  <c r="M1252" i="81" s="1"/>
  <c r="I1276" i="81"/>
  <c r="K1276" i="81"/>
  <c r="M1276" i="81" s="1"/>
  <c r="I1294" i="81"/>
  <c r="K1294" i="81"/>
  <c r="M1294" i="81" s="1"/>
  <c r="I1311" i="81"/>
  <c r="K1311" i="81"/>
  <c r="M1311" i="81" s="1"/>
  <c r="I1330" i="81"/>
  <c r="K1330" i="81"/>
  <c r="M1330" i="81" s="1"/>
  <c r="I1338" i="81"/>
  <c r="K1338" i="81"/>
  <c r="M1338" i="81" s="1"/>
  <c r="I1351" i="81"/>
  <c r="K1351" i="81"/>
  <c r="M1351" i="81" s="1"/>
  <c r="I1371" i="81"/>
  <c r="K1371" i="81"/>
  <c r="M1371" i="81" s="1"/>
  <c r="I1393" i="81"/>
  <c r="K1393" i="81"/>
  <c r="M1393" i="81" s="1"/>
  <c r="K1406" i="81"/>
  <c r="M1406" i="81" s="1"/>
  <c r="I1406" i="81"/>
  <c r="K1411" i="81"/>
  <c r="M1411" i="81" s="1"/>
  <c r="I1411" i="81"/>
  <c r="K1444" i="81"/>
  <c r="M1444" i="81" s="1"/>
  <c r="I1444" i="81"/>
  <c r="K1437" i="81"/>
  <c r="M1437" i="81" s="1"/>
  <c r="I1437" i="81"/>
  <c r="K1443" i="81"/>
  <c r="M1443" i="81" s="1"/>
  <c r="I1443" i="81"/>
  <c r="K1543" i="81"/>
  <c r="M1543" i="81" s="1"/>
  <c r="I1543" i="81"/>
  <c r="K1570" i="81"/>
  <c r="M1570" i="81" s="1"/>
  <c r="I1570" i="81"/>
  <c r="K1551" i="81"/>
  <c r="M1551" i="81" s="1"/>
  <c r="I1551" i="81"/>
  <c r="I1580" i="81"/>
  <c r="K1580" i="81"/>
  <c r="M1580" i="81" s="1"/>
  <c r="K1430" i="81"/>
  <c r="M1430" i="81" s="1"/>
  <c r="I1430" i="81"/>
  <c r="K1432" i="81"/>
  <c r="M1432" i="81" s="1"/>
  <c r="K1448" i="81"/>
  <c r="M1448" i="81" s="1"/>
  <c r="I1448" i="81"/>
  <c r="K1451" i="81"/>
  <c r="M1451" i="81" s="1"/>
  <c r="I1451" i="81"/>
  <c r="I1485" i="81"/>
  <c r="I1461" i="81"/>
  <c r="I1516" i="81"/>
  <c r="K1524" i="81"/>
  <c r="M1524" i="81" s="1"/>
  <c r="I1524" i="81"/>
  <c r="I1569" i="81"/>
  <c r="I1572" i="81"/>
  <c r="K1572" i="81"/>
  <c r="M1572" i="81" s="1"/>
  <c r="K1592" i="81"/>
  <c r="M1592" i="81" s="1"/>
  <c r="K1597" i="81"/>
  <c r="M1597" i="81" s="1"/>
  <c r="I1603" i="81"/>
  <c r="K1603" i="81"/>
  <c r="M1603" i="81" s="1"/>
  <c r="K1396" i="81"/>
  <c r="M1396" i="81" s="1"/>
  <c r="I1401" i="81"/>
  <c r="I1428" i="81"/>
  <c r="I1446" i="81"/>
  <c r="I1449" i="81"/>
  <c r="K1436" i="81"/>
  <c r="M1436" i="81" s="1"/>
  <c r="K1442" i="81"/>
  <c r="M1442" i="81" s="1"/>
  <c r="I1464" i="81"/>
  <c r="K1567" i="81"/>
  <c r="M1567" i="81" s="1"/>
  <c r="I1567" i="81"/>
  <c r="K1584" i="81"/>
  <c r="M1584" i="81" s="1"/>
  <c r="K1590" i="81"/>
  <c r="M1590" i="81" s="1"/>
  <c r="H4" i="86"/>
  <c r="H21" i="90" s="1"/>
  <c r="I628" i="81"/>
  <c r="K628" i="81"/>
  <c r="M628" i="81" s="1"/>
  <c r="K680" i="81"/>
  <c r="M680" i="81" s="1"/>
  <c r="I680" i="81"/>
  <c r="I719" i="81"/>
  <c r="K719" i="81"/>
  <c r="M719" i="81" s="1"/>
  <c r="K764" i="81"/>
  <c r="M764" i="81" s="1"/>
  <c r="I764" i="81"/>
  <c r="K779" i="81"/>
  <c r="M779" i="81" s="1"/>
  <c r="I779" i="81"/>
  <c r="K788" i="81"/>
  <c r="M788" i="81" s="1"/>
  <c r="I788" i="81"/>
  <c r="K792" i="81"/>
  <c r="M792" i="81" s="1"/>
  <c r="I792" i="81"/>
  <c r="K796" i="81"/>
  <c r="M796" i="81" s="1"/>
  <c r="I796" i="81"/>
  <c r="K805" i="81"/>
  <c r="M805" i="81" s="1"/>
  <c r="I805" i="81"/>
  <c r="K812" i="81"/>
  <c r="M812" i="81" s="1"/>
  <c r="I812" i="81"/>
  <c r="K815" i="81"/>
  <c r="M815" i="81" s="1"/>
  <c r="I815" i="81"/>
  <c r="K817" i="81"/>
  <c r="M817" i="81" s="1"/>
  <c r="I817" i="81"/>
  <c r="K819" i="81"/>
  <c r="M819" i="81" s="1"/>
  <c r="I819" i="81"/>
  <c r="K823" i="81"/>
  <c r="M823" i="81" s="1"/>
  <c r="I823" i="81"/>
  <c r="I643" i="81"/>
  <c r="K643" i="81"/>
  <c r="M643" i="81" s="1"/>
  <c r="K676" i="81"/>
  <c r="M676" i="81" s="1"/>
  <c r="I676" i="81"/>
  <c r="I699" i="81"/>
  <c r="K699" i="81"/>
  <c r="M699" i="81" s="1"/>
  <c r="I711" i="81"/>
  <c r="K711" i="81"/>
  <c r="M711" i="81" s="1"/>
  <c r="K730" i="81"/>
  <c r="M730" i="81" s="1"/>
  <c r="I730" i="81"/>
  <c r="K738" i="81"/>
  <c r="M738" i="81" s="1"/>
  <c r="I738" i="81"/>
  <c r="K748" i="81"/>
  <c r="M748" i="81" s="1"/>
  <c r="I748" i="81"/>
  <c r="K756" i="81"/>
  <c r="M756" i="81" s="1"/>
  <c r="I756" i="81"/>
  <c r="K768" i="81"/>
  <c r="M768" i="81" s="1"/>
  <c r="I768" i="81"/>
  <c r="K772" i="81"/>
  <c r="M772" i="81" s="1"/>
  <c r="I772" i="81"/>
  <c r="I611" i="81"/>
  <c r="K611" i="81"/>
  <c r="M611" i="81" s="1"/>
  <c r="K619" i="81"/>
  <c r="M619" i="81" s="1"/>
  <c r="I619" i="81"/>
  <c r="K629" i="81"/>
  <c r="M629" i="81" s="1"/>
  <c r="I629" i="81"/>
  <c r="I636" i="81"/>
  <c r="K636" i="81"/>
  <c r="M636" i="81" s="1"/>
  <c r="K644" i="81"/>
  <c r="M644" i="81" s="1"/>
  <c r="I644" i="81"/>
  <c r="I651" i="81"/>
  <c r="K651" i="81"/>
  <c r="M651" i="81" s="1"/>
  <c r="I677" i="81"/>
  <c r="K677" i="81"/>
  <c r="M677" i="81" s="1"/>
  <c r="K701" i="81"/>
  <c r="M701" i="81" s="1"/>
  <c r="I701" i="81"/>
  <c r="K712" i="81"/>
  <c r="M712" i="81" s="1"/>
  <c r="I712" i="81"/>
  <c r="I716" i="81"/>
  <c r="K716" i="81"/>
  <c r="M716" i="81" s="1"/>
  <c r="K727" i="81"/>
  <c r="M727" i="81" s="1"/>
  <c r="I727" i="81"/>
  <c r="K731" i="81"/>
  <c r="M731" i="81" s="1"/>
  <c r="I731" i="81"/>
  <c r="K735" i="81"/>
  <c r="M735" i="81" s="1"/>
  <c r="I735" i="81"/>
  <c r="K739" i="81"/>
  <c r="M739" i="81" s="1"/>
  <c r="I739" i="81"/>
  <c r="K743" i="81"/>
  <c r="M743" i="81" s="1"/>
  <c r="I743" i="81"/>
  <c r="I749" i="81"/>
  <c r="K749" i="81"/>
  <c r="M749" i="81" s="1"/>
  <c r="K753" i="81"/>
  <c r="M753" i="81" s="1"/>
  <c r="I753" i="81"/>
  <c r="K757" i="81"/>
  <c r="M757" i="81" s="1"/>
  <c r="I757" i="81"/>
  <c r="K761" i="81"/>
  <c r="M761" i="81" s="1"/>
  <c r="I761" i="81"/>
  <c r="K765" i="81"/>
  <c r="M765" i="81" s="1"/>
  <c r="I765" i="81"/>
  <c r="K769" i="81"/>
  <c r="M769" i="81" s="1"/>
  <c r="I769" i="81"/>
  <c r="K773" i="81"/>
  <c r="M773" i="81" s="1"/>
  <c r="I773" i="81"/>
  <c r="K776" i="81"/>
  <c r="M776" i="81" s="1"/>
  <c r="I776" i="81"/>
  <c r="K780" i="81"/>
  <c r="M780" i="81" s="1"/>
  <c r="I780" i="81"/>
  <c r="K789" i="81"/>
  <c r="M789" i="81" s="1"/>
  <c r="I789" i="81"/>
  <c r="K793" i="81"/>
  <c r="M793" i="81" s="1"/>
  <c r="I793" i="81"/>
  <c r="K797" i="81"/>
  <c r="M797" i="81" s="1"/>
  <c r="I797" i="81"/>
  <c r="K813" i="81"/>
  <c r="M813" i="81" s="1"/>
  <c r="I813" i="81"/>
  <c r="K816" i="81"/>
  <c r="M816" i="81" s="1"/>
  <c r="I816" i="81"/>
  <c r="K820" i="81"/>
  <c r="M820" i="81" s="1"/>
  <c r="I820" i="81"/>
  <c r="K824" i="81"/>
  <c r="M824" i="81" s="1"/>
  <c r="I824" i="81"/>
  <c r="K614" i="81"/>
  <c r="M614" i="81" s="1"/>
  <c r="I614" i="81"/>
  <c r="K634" i="81"/>
  <c r="M634" i="81" s="1"/>
  <c r="I634" i="81"/>
  <c r="K650" i="81"/>
  <c r="M650" i="81" s="1"/>
  <c r="I650" i="81"/>
  <c r="K707" i="81"/>
  <c r="M707" i="81" s="1"/>
  <c r="I707" i="81"/>
  <c r="K715" i="81"/>
  <c r="M715" i="81" s="1"/>
  <c r="I715" i="81"/>
  <c r="K734" i="81"/>
  <c r="M734" i="81" s="1"/>
  <c r="I734" i="81"/>
  <c r="K742" i="81"/>
  <c r="M742" i="81" s="1"/>
  <c r="I742" i="81"/>
  <c r="K752" i="81"/>
  <c r="M752" i="81" s="1"/>
  <c r="I752" i="81"/>
  <c r="K760" i="81"/>
  <c r="M760" i="81" s="1"/>
  <c r="I760" i="81"/>
  <c r="K775" i="81"/>
  <c r="M775" i="81" s="1"/>
  <c r="I775" i="81"/>
  <c r="I560" i="81"/>
  <c r="I564" i="81"/>
  <c r="I580" i="81"/>
  <c r="I584" i="81"/>
  <c r="I586" i="81"/>
  <c r="I596" i="81"/>
  <c r="I600" i="81"/>
  <c r="I605" i="81"/>
  <c r="I606" i="81"/>
  <c r="I609" i="81"/>
  <c r="K612" i="81"/>
  <c r="M612" i="81" s="1"/>
  <c r="I612" i="81"/>
  <c r="I620" i="81"/>
  <c r="K620" i="81"/>
  <c r="M620" i="81" s="1"/>
  <c r="K630" i="81"/>
  <c r="M630" i="81" s="1"/>
  <c r="I630" i="81"/>
  <c r="K638" i="81"/>
  <c r="M638" i="81" s="1"/>
  <c r="I638" i="81"/>
  <c r="I645" i="81"/>
  <c r="K645" i="81"/>
  <c r="M645" i="81" s="1"/>
  <c r="K673" i="81"/>
  <c r="M673" i="81" s="1"/>
  <c r="I673" i="81"/>
  <c r="K678" i="81"/>
  <c r="M678" i="81" s="1"/>
  <c r="I678" i="81"/>
  <c r="I689" i="81"/>
  <c r="K689" i="81"/>
  <c r="M689" i="81" s="1"/>
  <c r="K709" i="81"/>
  <c r="M709" i="81" s="1"/>
  <c r="I709" i="81"/>
  <c r="I713" i="81"/>
  <c r="K713" i="81"/>
  <c r="M713" i="81" s="1"/>
  <c r="K717" i="81"/>
  <c r="M717" i="81" s="1"/>
  <c r="I717" i="81"/>
  <c r="I728" i="81"/>
  <c r="K728" i="81"/>
  <c r="M728" i="81" s="1"/>
  <c r="K732" i="81"/>
  <c r="M732" i="81" s="1"/>
  <c r="I732" i="81"/>
  <c r="K736" i="81"/>
  <c r="M736" i="81" s="1"/>
  <c r="I736" i="81"/>
  <c r="K740" i="81"/>
  <c r="M740" i="81" s="1"/>
  <c r="I740" i="81"/>
  <c r="K744" i="81"/>
  <c r="M744" i="81" s="1"/>
  <c r="I744" i="81"/>
  <c r="K746" i="81"/>
  <c r="M746" i="81" s="1"/>
  <c r="I746" i="81"/>
  <c r="K750" i="81"/>
  <c r="M750" i="81" s="1"/>
  <c r="I750" i="81"/>
  <c r="K754" i="81"/>
  <c r="M754" i="81" s="1"/>
  <c r="I754" i="81"/>
  <c r="K758" i="81"/>
  <c r="M758" i="81" s="1"/>
  <c r="I758" i="81"/>
  <c r="K762" i="81"/>
  <c r="M762" i="81" s="1"/>
  <c r="I762" i="81"/>
  <c r="K766" i="81"/>
  <c r="M766" i="81" s="1"/>
  <c r="I766" i="81"/>
  <c r="K770" i="81"/>
  <c r="M770" i="81" s="1"/>
  <c r="I770" i="81"/>
  <c r="K777" i="81"/>
  <c r="M777" i="81" s="1"/>
  <c r="I777" i="81"/>
  <c r="K786" i="81"/>
  <c r="M786" i="81" s="1"/>
  <c r="I786" i="81"/>
  <c r="K790" i="81"/>
  <c r="M790" i="81" s="1"/>
  <c r="I790" i="81"/>
  <c r="K794" i="81"/>
  <c r="M794" i="81" s="1"/>
  <c r="I794" i="81"/>
  <c r="K821" i="81"/>
  <c r="M821" i="81" s="1"/>
  <c r="I821" i="81"/>
  <c r="K825" i="81"/>
  <c r="M825" i="81" s="1"/>
  <c r="I825" i="81"/>
  <c r="I613" i="81"/>
  <c r="K613" i="81"/>
  <c r="M613" i="81" s="1"/>
  <c r="K625" i="81"/>
  <c r="M625" i="81" s="1"/>
  <c r="I625" i="81"/>
  <c r="I633" i="81"/>
  <c r="K633" i="81"/>
  <c r="M633" i="81" s="1"/>
  <c r="K639" i="81"/>
  <c r="M639" i="81" s="1"/>
  <c r="I639" i="81"/>
  <c r="K648" i="81"/>
  <c r="M648" i="81" s="1"/>
  <c r="I648" i="81"/>
  <c r="I675" i="81"/>
  <c r="K675" i="81"/>
  <c r="M675" i="81" s="1"/>
  <c r="I679" i="81"/>
  <c r="K679" i="81"/>
  <c r="M679" i="81" s="1"/>
  <c r="I705" i="81"/>
  <c r="K705" i="81"/>
  <c r="M705" i="81" s="1"/>
  <c r="K710" i="81"/>
  <c r="M710" i="81" s="1"/>
  <c r="I710" i="81"/>
  <c r="K714" i="81"/>
  <c r="M714" i="81" s="1"/>
  <c r="I714" i="81"/>
  <c r="I718" i="81"/>
  <c r="K718" i="81"/>
  <c r="M718" i="81" s="1"/>
  <c r="K729" i="81"/>
  <c r="M729" i="81" s="1"/>
  <c r="I729" i="81"/>
  <c r="K733" i="81"/>
  <c r="M733" i="81" s="1"/>
  <c r="I733" i="81"/>
  <c r="K737" i="81"/>
  <c r="M737" i="81" s="1"/>
  <c r="I737" i="81"/>
  <c r="K741" i="81"/>
  <c r="M741" i="81" s="1"/>
  <c r="I741" i="81"/>
  <c r="K751" i="81"/>
  <c r="M751" i="81" s="1"/>
  <c r="I751" i="81"/>
  <c r="K755" i="81"/>
  <c r="M755" i="81" s="1"/>
  <c r="I755" i="81"/>
  <c r="K759" i="81"/>
  <c r="M759" i="81" s="1"/>
  <c r="I759" i="81"/>
  <c r="K763" i="81"/>
  <c r="M763" i="81" s="1"/>
  <c r="I763" i="81"/>
  <c r="K767" i="81"/>
  <c r="M767" i="81" s="1"/>
  <c r="I767" i="81"/>
  <c r="K771" i="81"/>
  <c r="M771" i="81" s="1"/>
  <c r="I771" i="81"/>
  <c r="K774" i="81"/>
  <c r="M774" i="81" s="1"/>
  <c r="I774" i="81"/>
  <c r="K778" i="81"/>
  <c r="M778" i="81" s="1"/>
  <c r="I778" i="81"/>
  <c r="K787" i="81"/>
  <c r="M787" i="81" s="1"/>
  <c r="I787" i="81"/>
  <c r="K791" i="81"/>
  <c r="M791" i="81" s="1"/>
  <c r="I791" i="81"/>
  <c r="K795" i="81"/>
  <c r="M795" i="81" s="1"/>
  <c r="I795" i="81"/>
  <c r="K811" i="81"/>
  <c r="M811" i="81" s="1"/>
  <c r="I811" i="81"/>
  <c r="K814" i="81"/>
  <c r="M814" i="81" s="1"/>
  <c r="I814" i="81"/>
  <c r="K818" i="81"/>
  <c r="M818" i="81" s="1"/>
  <c r="I818" i="81"/>
  <c r="K822" i="81"/>
  <c r="M822" i="81" s="1"/>
  <c r="I822" i="81"/>
  <c r="K1142" i="81"/>
  <c r="M1142" i="81" s="1"/>
  <c r="I1142" i="81"/>
  <c r="K1157" i="81"/>
  <c r="M1157" i="81" s="1"/>
  <c r="I1157" i="81"/>
  <c r="K1170" i="81"/>
  <c r="M1170" i="81" s="1"/>
  <c r="I1170" i="81"/>
  <c r="K1182" i="81"/>
  <c r="M1182" i="81" s="1"/>
  <c r="I1182" i="81"/>
  <c r="K1193" i="81"/>
  <c r="M1193" i="81" s="1"/>
  <c r="I1193" i="81"/>
  <c r="K1212" i="81"/>
  <c r="M1212" i="81" s="1"/>
  <c r="I1212" i="81"/>
  <c r="K1221" i="81"/>
  <c r="M1221" i="81" s="1"/>
  <c r="I1221" i="81"/>
  <c r="K1235" i="81"/>
  <c r="M1235" i="81" s="1"/>
  <c r="I1235" i="81"/>
  <c r="K1250" i="81"/>
  <c r="M1250" i="81" s="1"/>
  <c r="I1250" i="81"/>
  <c r="K1274" i="81"/>
  <c r="M1274" i="81" s="1"/>
  <c r="I1274" i="81"/>
  <c r="K1309" i="81"/>
  <c r="M1309" i="81" s="1"/>
  <c r="I1309" i="81"/>
  <c r="K1316" i="81"/>
  <c r="M1316" i="81" s="1"/>
  <c r="I1316" i="81"/>
  <c r="K1324" i="81"/>
  <c r="M1324" i="81" s="1"/>
  <c r="I1324" i="81"/>
  <c r="K1328" i="81"/>
  <c r="M1328" i="81" s="1"/>
  <c r="I1328" i="81"/>
  <c r="K1332" i="81"/>
  <c r="M1332" i="81" s="1"/>
  <c r="I1332" i="81"/>
  <c r="K1336" i="81"/>
  <c r="M1336" i="81" s="1"/>
  <c r="I1336" i="81"/>
  <c r="K1345" i="81"/>
  <c r="M1345" i="81" s="1"/>
  <c r="I1345" i="81"/>
  <c r="K1349" i="81"/>
  <c r="M1349" i="81" s="1"/>
  <c r="I1349" i="81"/>
  <c r="K1359" i="81"/>
  <c r="M1359" i="81" s="1"/>
  <c r="I1359" i="81"/>
  <c r="K1369" i="81"/>
  <c r="M1369" i="81" s="1"/>
  <c r="I1369" i="81"/>
  <c r="K1380" i="81"/>
  <c r="M1380" i="81" s="1"/>
  <c r="I1380" i="81"/>
  <c r="K1391" i="81"/>
  <c r="M1391" i="81" s="1"/>
  <c r="I1391" i="81"/>
  <c r="K1395" i="81"/>
  <c r="M1395" i="81" s="1"/>
  <c r="I1395" i="81"/>
  <c r="K1445" i="81"/>
  <c r="M1445" i="81" s="1"/>
  <c r="I1445" i="81"/>
  <c r="K1434" i="81"/>
  <c r="M1434" i="81" s="1"/>
  <c r="I1434" i="81"/>
  <c r="K1438" i="81"/>
  <c r="M1438" i="81" s="1"/>
  <c r="I1438" i="81"/>
  <c r="K1440" i="81"/>
  <c r="M1440" i="81" s="1"/>
  <c r="I1440" i="81"/>
  <c r="K1476" i="81"/>
  <c r="M1476" i="81" s="1"/>
  <c r="I1476" i="81"/>
  <c r="K1481" i="81"/>
  <c r="M1481" i="81" s="1"/>
  <c r="I1481" i="81"/>
  <c r="K1484" i="81"/>
  <c r="M1484" i="81" s="1"/>
  <c r="I1484" i="81"/>
  <c r="K1489" i="81"/>
  <c r="M1489" i="81" s="1"/>
  <c r="I1489" i="81"/>
  <c r="K1456" i="81"/>
  <c r="M1456" i="81" s="1"/>
  <c r="I1456" i="81"/>
  <c r="K1460" i="81"/>
  <c r="M1460" i="81" s="1"/>
  <c r="I1460" i="81"/>
  <c r="K1467" i="81"/>
  <c r="M1467" i="81" s="1"/>
  <c r="I1467" i="81"/>
  <c r="K1493" i="81"/>
  <c r="M1493" i="81" s="1"/>
  <c r="I1493" i="81"/>
  <c r="K1497" i="81"/>
  <c r="M1497" i="81" s="1"/>
  <c r="I1497" i="81"/>
  <c r="K1499" i="81"/>
  <c r="M1499" i="81" s="1"/>
  <c r="I1499" i="81"/>
  <c r="K1512" i="81"/>
  <c r="M1512" i="81" s="1"/>
  <c r="I1512" i="81"/>
  <c r="K1522" i="81"/>
  <c r="M1522" i="81" s="1"/>
  <c r="I1522" i="81"/>
  <c r="K1539" i="81"/>
  <c r="M1539" i="81" s="1"/>
  <c r="I1539" i="81"/>
  <c r="K1549" i="81"/>
  <c r="M1549" i="81" s="1"/>
  <c r="I1549" i="81"/>
  <c r="K1562" i="81"/>
  <c r="M1562" i="81" s="1"/>
  <c r="I1562" i="81"/>
  <c r="K1568" i="81"/>
  <c r="M1568" i="81" s="1"/>
  <c r="I1568" i="81"/>
  <c r="I1573" i="81"/>
  <c r="K1573" i="81"/>
  <c r="M1573" i="81" s="1"/>
  <c r="K959" i="81"/>
  <c r="M959" i="81" s="1"/>
  <c r="I959" i="81"/>
  <c r="K956" i="81"/>
  <c r="M956" i="81" s="1"/>
  <c r="I956" i="81"/>
  <c r="K952" i="81"/>
  <c r="M952" i="81" s="1"/>
  <c r="I952" i="81"/>
  <c r="I1581" i="81"/>
  <c r="K1581" i="81"/>
  <c r="M1581" i="81" s="1"/>
  <c r="I1589" i="81"/>
  <c r="K1589" i="81"/>
  <c r="M1589" i="81" s="1"/>
  <c r="I1596" i="81"/>
  <c r="K1596" i="81"/>
  <c r="M1596" i="81" s="1"/>
  <c r="I1604" i="81"/>
  <c r="K1604" i="81"/>
  <c r="M1604" i="81" s="1"/>
  <c r="K1138" i="81"/>
  <c r="M1138" i="81" s="1"/>
  <c r="I1138" i="81"/>
  <c r="K1153" i="81"/>
  <c r="M1153" i="81" s="1"/>
  <c r="I1153" i="81"/>
  <c r="K1179" i="81"/>
  <c r="M1179" i="81" s="1"/>
  <c r="I1179" i="81"/>
  <c r="K1189" i="81"/>
  <c r="M1189" i="81" s="1"/>
  <c r="I1189" i="81"/>
  <c r="K1203" i="81"/>
  <c r="M1203" i="81" s="1"/>
  <c r="I1203" i="81"/>
  <c r="I831" i="81"/>
  <c r="I832" i="81"/>
  <c r="I833" i="81"/>
  <c r="I834" i="81"/>
  <c r="I835" i="81"/>
  <c r="I836" i="81"/>
  <c r="I837" i="81"/>
  <c r="I838" i="81"/>
  <c r="I839" i="81"/>
  <c r="I840" i="81"/>
  <c r="I841" i="81"/>
  <c r="I842" i="81"/>
  <c r="I843" i="81"/>
  <c r="I844" i="81"/>
  <c r="I845" i="81"/>
  <c r="I846" i="81"/>
  <c r="I847" i="81"/>
  <c r="I848" i="81"/>
  <c r="I849" i="81"/>
  <c r="I850" i="81"/>
  <c r="I851" i="81"/>
  <c r="I852" i="81"/>
  <c r="I853" i="81"/>
  <c r="I854" i="81"/>
  <c r="I855" i="81"/>
  <c r="I856" i="81"/>
  <c r="I857" i="81"/>
  <c r="I858" i="81"/>
  <c r="I859" i="81"/>
  <c r="I860" i="81"/>
  <c r="I861" i="81"/>
  <c r="I867" i="81"/>
  <c r="I868" i="81"/>
  <c r="I869" i="81"/>
  <c r="I870" i="81"/>
  <c r="I871" i="81"/>
  <c r="I872" i="81"/>
  <c r="I873" i="81"/>
  <c r="I874" i="81"/>
  <c r="I880" i="81"/>
  <c r="I881" i="81"/>
  <c r="I882" i="81"/>
  <c r="I883" i="81"/>
  <c r="I884" i="81"/>
  <c r="I885" i="81"/>
  <c r="I886" i="81"/>
  <c r="I887" i="81"/>
  <c r="I888" i="81"/>
  <c r="I889" i="81"/>
  <c r="I890" i="81"/>
  <c r="I891" i="81"/>
  <c r="I892" i="81"/>
  <c r="I893" i="81"/>
  <c r="I894" i="81"/>
  <c r="I895" i="81"/>
  <c r="I896" i="81"/>
  <c r="I897" i="81"/>
  <c r="I898" i="81"/>
  <c r="I899" i="81"/>
  <c r="I900" i="81"/>
  <c r="I901" i="81"/>
  <c r="I902" i="81"/>
  <c r="I903" i="81"/>
  <c r="I904" i="81"/>
  <c r="I905" i="81"/>
  <c r="I906" i="81"/>
  <c r="I907" i="81"/>
  <c r="I908" i="81"/>
  <c r="I909" i="81"/>
  <c r="I910" i="81"/>
  <c r="I911" i="81"/>
  <c r="I912" i="81"/>
  <c r="I913" i="81"/>
  <c r="I914" i="81"/>
  <c r="I915" i="81"/>
  <c r="I916" i="81"/>
  <c r="I917" i="81"/>
  <c r="I918" i="81"/>
  <c r="I919" i="81"/>
  <c r="I920" i="81"/>
  <c r="I921" i="81"/>
  <c r="I922" i="81"/>
  <c r="I923" i="81"/>
  <c r="I924" i="81"/>
  <c r="I925" i="81"/>
  <c r="I926" i="81"/>
  <c r="I927" i="81"/>
  <c r="I928" i="81"/>
  <c r="I929" i="81"/>
  <c r="I930" i="81"/>
  <c r="I931" i="81"/>
  <c r="I932" i="81"/>
  <c r="I933" i="81"/>
  <c r="I934" i="81"/>
  <c r="I935" i="81"/>
  <c r="I936" i="81"/>
  <c r="I937" i="81"/>
  <c r="I938" i="81"/>
  <c r="I939" i="81"/>
  <c r="I940" i="81"/>
  <c r="I941" i="81"/>
  <c r="I942" i="81"/>
  <c r="I943" i="81"/>
  <c r="I944" i="81"/>
  <c r="I945" i="81"/>
  <c r="I946" i="81"/>
  <c r="I947" i="81"/>
  <c r="I948" i="81"/>
  <c r="I949" i="81"/>
  <c r="I950" i="81"/>
  <c r="I951" i="81"/>
  <c r="I955" i="81"/>
  <c r="I958" i="81"/>
  <c r="I962" i="81"/>
  <c r="K1134" i="81"/>
  <c r="M1134" i="81" s="1"/>
  <c r="I1134" i="81"/>
  <c r="K1149" i="81"/>
  <c r="M1149" i="81" s="1"/>
  <c r="I1149" i="81"/>
  <c r="K1163" i="81"/>
  <c r="M1163" i="81" s="1"/>
  <c r="I1163" i="81"/>
  <c r="K1188" i="81"/>
  <c r="M1188" i="81" s="1"/>
  <c r="I1188" i="81"/>
  <c r="K1200" i="81"/>
  <c r="M1200" i="81" s="1"/>
  <c r="I1200" i="81"/>
  <c r="K1146" i="81"/>
  <c r="M1146" i="81" s="1"/>
  <c r="I1146" i="81"/>
  <c r="K1161" i="81"/>
  <c r="M1161" i="81" s="1"/>
  <c r="I1161" i="81"/>
  <c r="K1173" i="81"/>
  <c r="M1173" i="81" s="1"/>
  <c r="I1173" i="81"/>
  <c r="K1186" i="81"/>
  <c r="M1186" i="81" s="1"/>
  <c r="I1186" i="81"/>
  <c r="K1196" i="81"/>
  <c r="M1196" i="81" s="1"/>
  <c r="I1196" i="81"/>
  <c r="K1217" i="81"/>
  <c r="M1217" i="81" s="1"/>
  <c r="I1217" i="81"/>
  <c r="K1232" i="81"/>
  <c r="M1232" i="81" s="1"/>
  <c r="I1232" i="81"/>
  <c r="K1247" i="81"/>
  <c r="M1247" i="81" s="1"/>
  <c r="I1247" i="81"/>
  <c r="K1264" i="81"/>
  <c r="M1264" i="81" s="1"/>
  <c r="I1264" i="81"/>
  <c r="K1286" i="81"/>
  <c r="M1286" i="81" s="1"/>
  <c r="I1286" i="81"/>
  <c r="I1135" i="81"/>
  <c r="I1139" i="81"/>
  <c r="I1143" i="81"/>
  <c r="I1150" i="81"/>
  <c r="I1154" i="81"/>
  <c r="I1158" i="81"/>
  <c r="I1162" i="81"/>
  <c r="I1164" i="81"/>
  <c r="I1167" i="81"/>
  <c r="I1174" i="81"/>
  <c r="I1180" i="81"/>
  <c r="I1183" i="81"/>
  <c r="I1187" i="81"/>
  <c r="I1190" i="81"/>
  <c r="I1194" i="81"/>
  <c r="I1197" i="81"/>
  <c r="I1201" i="81"/>
  <c r="I1204" i="81"/>
  <c r="K1228" i="81"/>
  <c r="M1228" i="81" s="1"/>
  <c r="I1228" i="81"/>
  <c r="K1243" i="81"/>
  <c r="M1243" i="81" s="1"/>
  <c r="I1243" i="81"/>
  <c r="K1258" i="81"/>
  <c r="M1258" i="81" s="1"/>
  <c r="I1258" i="81"/>
  <c r="K1282" i="81"/>
  <c r="M1282" i="81" s="1"/>
  <c r="I1282" i="81"/>
  <c r="K1300" i="81"/>
  <c r="M1300" i="81" s="1"/>
  <c r="I1300" i="81"/>
  <c r="K1224" i="81"/>
  <c r="M1224" i="81" s="1"/>
  <c r="I1224" i="81"/>
  <c r="K1239" i="81"/>
  <c r="M1239" i="81" s="1"/>
  <c r="I1239" i="81"/>
  <c r="K1254" i="81"/>
  <c r="M1254" i="81" s="1"/>
  <c r="I1254" i="81"/>
  <c r="K1278" i="81"/>
  <c r="M1278" i="81" s="1"/>
  <c r="I1278" i="81"/>
  <c r="K1296" i="81"/>
  <c r="M1296" i="81" s="1"/>
  <c r="I1296" i="81"/>
  <c r="K1413" i="81"/>
  <c r="M1413" i="81" s="1"/>
  <c r="I1413" i="81"/>
  <c r="K1417" i="81"/>
  <c r="M1417" i="81" s="1"/>
  <c r="I1417" i="81"/>
  <c r="I1433" i="81"/>
  <c r="K1433" i="81"/>
  <c r="M1433" i="81" s="1"/>
  <c r="I1216" i="81"/>
  <c r="I1220" i="81"/>
  <c r="I1223" i="81"/>
  <c r="I1227" i="81"/>
  <c r="I1231" i="81"/>
  <c r="I1234" i="81"/>
  <c r="I1238" i="81"/>
  <c r="I1242" i="81"/>
  <c r="I1246" i="81"/>
  <c r="I1249" i="81"/>
  <c r="I1253" i="81"/>
  <c r="I1257" i="81"/>
  <c r="I1273" i="81"/>
  <c r="I1277" i="81"/>
  <c r="I1281" i="81"/>
  <c r="I1285" i="81"/>
  <c r="I1295" i="81"/>
  <c r="I1299" i="81"/>
  <c r="I1308" i="81"/>
  <c r="I1414" i="81"/>
  <c r="I1418" i="81"/>
  <c r="K1462" i="81"/>
  <c r="M1462" i="81" s="1"/>
  <c r="I1462" i="81"/>
  <c r="K1470" i="81"/>
  <c r="M1470" i="81" s="1"/>
  <c r="I1470" i="81"/>
  <c r="K1519" i="81"/>
  <c r="M1519" i="81" s="1"/>
  <c r="I1519" i="81"/>
  <c r="K1546" i="81"/>
  <c r="M1546" i="81" s="1"/>
  <c r="I1546" i="81"/>
  <c r="K1557" i="81"/>
  <c r="M1557" i="81" s="1"/>
  <c r="I1557" i="81"/>
  <c r="K1458" i="81"/>
  <c r="M1458" i="81" s="1"/>
  <c r="I1458" i="81"/>
  <c r="K1465" i="81"/>
  <c r="M1465" i="81" s="1"/>
  <c r="I1465" i="81"/>
  <c r="K1452" i="81"/>
  <c r="M1452" i="81" s="1"/>
  <c r="I1452" i="81"/>
  <c r="K1495" i="81"/>
  <c r="M1495" i="81" s="1"/>
  <c r="I1495" i="81"/>
  <c r="K1498" i="81"/>
  <c r="M1498" i="81" s="1"/>
  <c r="I1498" i="81"/>
  <c r="K1527" i="81"/>
  <c r="M1527" i="81" s="1"/>
  <c r="I1527" i="81"/>
  <c r="K1554" i="81"/>
  <c r="M1554" i="81" s="1"/>
  <c r="I1554" i="81"/>
  <c r="K1425" i="81"/>
  <c r="M1425" i="81" s="1"/>
  <c r="K1427" i="81"/>
  <c r="M1427" i="81" s="1"/>
  <c r="K1507" i="81"/>
  <c r="M1507" i="81" s="1"/>
  <c r="I1507" i="81"/>
  <c r="K1533" i="81"/>
  <c r="M1533" i="81" s="1"/>
  <c r="I1533" i="81"/>
  <c r="K1542" i="81"/>
  <c r="M1542" i="81" s="1"/>
  <c r="I1542" i="81"/>
  <c r="K1505" i="81"/>
  <c r="M1505" i="81" s="1"/>
  <c r="I1505" i="81"/>
  <c r="K1510" i="81"/>
  <c r="M1510" i="81" s="1"/>
  <c r="I1510" i="81"/>
  <c r="K1517" i="81"/>
  <c r="M1517" i="81" s="1"/>
  <c r="I1517" i="81"/>
  <c r="K1525" i="81"/>
  <c r="M1525" i="81" s="1"/>
  <c r="I1525" i="81"/>
  <c r="K1532" i="81"/>
  <c r="M1532" i="81" s="1"/>
  <c r="I1532" i="81"/>
  <c r="K1537" i="81"/>
  <c r="M1537" i="81" s="1"/>
  <c r="I1537" i="81"/>
  <c r="K1544" i="81"/>
  <c r="M1544" i="81" s="1"/>
  <c r="I1544" i="81"/>
  <c r="K1552" i="81"/>
  <c r="M1552" i="81" s="1"/>
  <c r="I1552" i="81"/>
  <c r="K1560" i="81"/>
  <c r="M1560" i="81" s="1"/>
  <c r="I1560" i="81"/>
  <c r="K1566" i="81"/>
  <c r="M1566" i="81" s="1"/>
  <c r="I1566" i="81"/>
  <c r="I1571" i="81"/>
  <c r="K1571" i="81"/>
  <c r="M1571" i="81" s="1"/>
  <c r="I1579" i="81"/>
  <c r="K1579" i="81"/>
  <c r="M1579" i="81" s="1"/>
  <c r="I1587" i="81"/>
  <c r="K1587" i="81"/>
  <c r="M1587" i="81" s="1"/>
  <c r="I1595" i="81"/>
  <c r="K1595" i="81"/>
  <c r="M1595" i="81" s="1"/>
  <c r="I1602" i="81"/>
  <c r="K1602" i="81"/>
  <c r="M1602" i="81" s="1"/>
  <c r="I1501" i="81"/>
  <c r="K1503" i="81"/>
  <c r="M1503" i="81" s="1"/>
  <c r="I1503" i="81"/>
  <c r="K1508" i="81"/>
  <c r="M1508" i="81" s="1"/>
  <c r="I1508" i="81"/>
  <c r="I1513" i="81"/>
  <c r="K1515" i="81"/>
  <c r="M1515" i="81" s="1"/>
  <c r="I1515" i="81"/>
  <c r="I1520" i="81"/>
  <c r="K1523" i="81"/>
  <c r="M1523" i="81" s="1"/>
  <c r="I1523" i="81"/>
  <c r="I1528" i="81"/>
  <c r="K1530" i="81"/>
  <c r="M1530" i="81" s="1"/>
  <c r="I1530" i="81"/>
  <c r="I1534" i="81"/>
  <c r="K1536" i="81"/>
  <c r="M1536" i="81" s="1"/>
  <c r="I1536" i="81"/>
  <c r="I1540" i="81"/>
  <c r="I1547" i="81"/>
  <c r="K1550" i="81"/>
  <c r="M1550" i="81" s="1"/>
  <c r="I1550" i="81"/>
  <c r="I1555" i="81"/>
  <c r="K1558" i="81"/>
  <c r="M1558" i="81" s="1"/>
  <c r="I1558" i="81"/>
  <c r="K1564" i="81"/>
  <c r="M1564" i="81" s="1"/>
  <c r="I1564" i="81"/>
  <c r="I1577" i="81"/>
  <c r="K1577" i="81"/>
  <c r="M1577" i="81" s="1"/>
  <c r="I1585" i="81"/>
  <c r="K1585" i="81"/>
  <c r="M1585" i="81" s="1"/>
  <c r="I1593" i="81"/>
  <c r="K1593" i="81"/>
  <c r="M1593" i="81" s="1"/>
  <c r="I1600" i="81"/>
  <c r="K1600" i="81"/>
  <c r="M1600" i="81" s="1"/>
  <c r="I1459" i="81"/>
  <c r="I1463" i="81"/>
  <c r="I1466" i="81"/>
  <c r="I1469" i="81"/>
  <c r="I1471" i="81"/>
  <c r="I1453" i="81"/>
  <c r="I1494" i="81"/>
  <c r="I1496" i="81"/>
  <c r="I1500" i="81"/>
  <c r="K1502" i="81"/>
  <c r="M1502" i="81" s="1"/>
  <c r="I1502" i="81"/>
  <c r="I1506" i="81"/>
  <c r="I1511" i="81"/>
  <c r="K1514" i="81"/>
  <c r="M1514" i="81" s="1"/>
  <c r="I1514" i="81"/>
  <c r="I1518" i="81"/>
  <c r="K1521" i="81"/>
  <c r="M1521" i="81" s="1"/>
  <c r="I1521" i="81"/>
  <c r="I1526" i="81"/>
  <c r="K1529" i="81"/>
  <c r="M1529" i="81" s="1"/>
  <c r="I1529" i="81"/>
  <c r="K1535" i="81"/>
  <c r="M1535" i="81" s="1"/>
  <c r="I1535" i="81"/>
  <c r="I1538" i="81"/>
  <c r="K1541" i="81"/>
  <c r="M1541" i="81" s="1"/>
  <c r="I1541" i="81"/>
  <c r="I1545" i="81"/>
  <c r="K1548" i="81"/>
  <c r="M1548" i="81" s="1"/>
  <c r="I1548" i="81"/>
  <c r="I1553" i="81"/>
  <c r="K1556" i="81"/>
  <c r="M1556" i="81" s="1"/>
  <c r="I1556" i="81"/>
  <c r="K1563" i="81"/>
  <c r="M1563" i="81" s="1"/>
  <c r="I1563" i="81"/>
  <c r="K1565" i="81"/>
  <c r="M1565" i="81" s="1"/>
  <c r="I1565" i="81"/>
  <c r="I1575" i="81"/>
  <c r="K1575" i="81"/>
  <c r="M1575" i="81" s="1"/>
  <c r="I1583" i="81"/>
  <c r="K1583" i="81"/>
  <c r="M1583" i="81" s="1"/>
  <c r="I1591" i="81"/>
  <c r="K1591" i="81"/>
  <c r="M1591" i="81" s="1"/>
  <c r="I1598" i="81"/>
  <c r="K1598" i="81"/>
  <c r="M1598" i="81" s="1"/>
  <c r="I59" i="83"/>
  <c r="I63" i="83"/>
  <c r="I72" i="83"/>
  <c r="I73" i="83"/>
  <c r="I78" i="83"/>
  <c r="I79" i="83"/>
  <c r="I90" i="83"/>
  <c r="I91" i="83"/>
  <c r="I99" i="83"/>
  <c r="I100" i="83"/>
  <c r="I102" i="83"/>
  <c r="I109" i="83"/>
  <c r="I117" i="83"/>
  <c r="I143" i="83"/>
  <c r="I144" i="83"/>
  <c r="I145" i="83"/>
  <c r="I151" i="83"/>
  <c r="I152" i="83"/>
  <c r="I153" i="83"/>
  <c r="I154" i="83"/>
  <c r="I189" i="83"/>
  <c r="I204" i="83"/>
  <c r="I225" i="83"/>
  <c r="I288" i="83"/>
  <c r="I371" i="83"/>
  <c r="I384" i="83"/>
  <c r="I385" i="83"/>
  <c r="I386" i="83"/>
  <c r="I427" i="83"/>
  <c r="I437" i="83"/>
  <c r="I442" i="83"/>
  <c r="I447" i="83"/>
  <c r="I452" i="83"/>
  <c r="I50" i="82"/>
  <c r="I51" i="82"/>
  <c r="I83" i="82"/>
  <c r="I91" i="82"/>
  <c r="I92" i="82"/>
  <c r="I98" i="82"/>
  <c r="I99" i="82"/>
  <c r="I106" i="82"/>
  <c r="I107" i="82"/>
  <c r="I108" i="82"/>
  <c r="I109" i="82"/>
  <c r="I110" i="82"/>
  <c r="I116" i="82"/>
  <c r="I117" i="82"/>
  <c r="I118" i="82"/>
  <c r="I119" i="82"/>
  <c r="I120" i="82"/>
  <c r="I121" i="82"/>
  <c r="I122" i="82"/>
  <c r="I123" i="82"/>
  <c r="I124" i="82"/>
  <c r="I125" i="82"/>
  <c r="I126" i="82"/>
  <c r="I127" i="82"/>
  <c r="I128" i="82"/>
  <c r="I129" i="82"/>
  <c r="I130" i="82"/>
  <c r="I131" i="82"/>
  <c r="I132" i="82"/>
  <c r="K1475" i="81"/>
  <c r="M1475" i="81" s="1"/>
  <c r="I1475" i="81"/>
  <c r="K1478" i="81"/>
  <c r="M1478" i="81" s="1"/>
  <c r="I1478" i="81"/>
  <c r="K1480" i="81"/>
  <c r="M1480" i="81" s="1"/>
  <c r="I1480" i="81"/>
  <c r="K1482" i="81"/>
  <c r="M1482" i="81" s="1"/>
  <c r="I1482" i="81"/>
  <c r="K1486" i="81"/>
  <c r="M1486" i="81" s="1"/>
  <c r="I1486" i="81"/>
  <c r="K1488" i="81"/>
  <c r="M1488" i="81" s="1"/>
  <c r="I1488" i="81"/>
  <c r="K1492" i="81"/>
  <c r="M1492" i="81" s="1"/>
  <c r="I1492" i="81"/>
  <c r="K1455" i="81"/>
  <c r="M1455" i="81" s="1"/>
  <c r="I1455" i="81"/>
  <c r="I1474" i="81"/>
  <c r="I1479" i="81"/>
  <c r="I1491" i="81"/>
  <c r="I1454" i="81"/>
  <c r="K315" i="79"/>
  <c r="M315" i="79" s="1"/>
  <c r="K302" i="79"/>
  <c r="M302" i="79" s="1"/>
  <c r="K295" i="79"/>
  <c r="M295" i="79" s="1"/>
  <c r="K232" i="79"/>
  <c r="M232" i="79" s="1"/>
  <c r="K207" i="79"/>
  <c r="M207" i="79" s="1"/>
  <c r="K144" i="79"/>
  <c r="M144" i="79" s="1"/>
  <c r="K137" i="79"/>
  <c r="M137" i="79" s="1"/>
  <c r="K129" i="79"/>
  <c r="M129" i="79" s="1"/>
  <c r="K121" i="79"/>
  <c r="M121" i="79" s="1"/>
  <c r="K111" i="79"/>
  <c r="M111" i="79" s="1"/>
  <c r="K98" i="79"/>
  <c r="M98" i="79" s="1"/>
  <c r="K96" i="79"/>
  <c r="M96" i="79" s="1"/>
  <c r="I86" i="79"/>
  <c r="I85" i="79"/>
  <c r="I77" i="79"/>
  <c r="I72" i="79"/>
  <c r="I61" i="79"/>
  <c r="I53" i="79"/>
  <c r="I52" i="79"/>
  <c r="I51" i="79"/>
  <c r="I50" i="79"/>
  <c r="I48" i="79"/>
  <c r="I40" i="79"/>
  <c r="I39" i="79"/>
  <c r="I36" i="79"/>
  <c r="I29" i="79"/>
  <c r="I28" i="79"/>
  <c r="I27" i="79"/>
  <c r="H4" i="81" l="1"/>
  <c r="H26" i="90" s="1"/>
  <c r="H4" i="82"/>
  <c r="H25" i="90" s="1"/>
  <c r="H4" i="83"/>
  <c r="H24" i="90" s="1"/>
  <c r="K27" i="79"/>
  <c r="M27" i="79" s="1"/>
  <c r="K29" i="79"/>
  <c r="M29" i="79" s="1"/>
  <c r="K39" i="79"/>
  <c r="M39" i="79" s="1"/>
  <c r="K40" i="79"/>
  <c r="M40" i="79" s="1"/>
  <c r="K50" i="79"/>
  <c r="M50" i="79" s="1"/>
  <c r="K52" i="79"/>
  <c r="M52" i="79" s="1"/>
  <c r="K61" i="79"/>
  <c r="M61" i="79" s="1"/>
  <c r="K72" i="79"/>
  <c r="M72" i="79" s="1"/>
  <c r="K85" i="79"/>
  <c r="M85" i="79" s="1"/>
  <c r="K28" i="79"/>
  <c r="M28" i="79" s="1"/>
  <c r="K36" i="79"/>
  <c r="M36" i="79" s="1"/>
  <c r="K48" i="79"/>
  <c r="M48" i="79" s="1"/>
  <c r="K51" i="79"/>
  <c r="M51" i="79" s="1"/>
  <c r="K53" i="79"/>
  <c r="M53" i="79" s="1"/>
  <c r="K77" i="79"/>
  <c r="M77" i="79" s="1"/>
  <c r="K86" i="79"/>
  <c r="I96" i="79"/>
  <c r="I98" i="79"/>
  <c r="I111" i="79"/>
  <c r="I121" i="79"/>
  <c r="I129" i="79"/>
  <c r="I137" i="79"/>
  <c r="I144" i="79"/>
  <c r="I207" i="79"/>
  <c r="I232" i="79"/>
  <c r="I295" i="79"/>
  <c r="I302" i="79"/>
  <c r="I315" i="79"/>
  <c r="I355" i="77"/>
  <c r="I351" i="77"/>
  <c r="I347" i="77"/>
  <c r="I346" i="77"/>
  <c r="I345" i="77"/>
  <c r="I334" i="77"/>
  <c r="K298" i="77"/>
  <c r="M298" i="77" s="1"/>
  <c r="K297" i="77"/>
  <c r="M297" i="77" s="1"/>
  <c r="K296" i="77"/>
  <c r="M296" i="77" s="1"/>
  <c r="K295" i="77"/>
  <c r="M295" i="77" s="1"/>
  <c r="K294" i="77"/>
  <c r="M294" i="77" s="1"/>
  <c r="K293" i="77"/>
  <c r="M293" i="77" s="1"/>
  <c r="K292" i="77"/>
  <c r="M292" i="77" s="1"/>
  <c r="K291" i="77"/>
  <c r="M291" i="77" s="1"/>
  <c r="K290" i="77"/>
  <c r="M290" i="77" s="1"/>
  <c r="K289" i="77"/>
  <c r="M289" i="77" s="1"/>
  <c r="K288" i="77"/>
  <c r="M288" i="77" s="1"/>
  <c r="K287" i="77"/>
  <c r="M287" i="77" s="1"/>
  <c r="K286" i="77"/>
  <c r="M286" i="77" s="1"/>
  <c r="K285" i="77"/>
  <c r="M285" i="77" s="1"/>
  <c r="K284" i="77"/>
  <c r="M284" i="77" s="1"/>
  <c r="K283" i="77"/>
  <c r="M283" i="77" s="1"/>
  <c r="K282" i="77"/>
  <c r="M282" i="77" s="1"/>
  <c r="K281" i="77"/>
  <c r="M281" i="77" s="1"/>
  <c r="H4" i="79" l="1"/>
  <c r="H27" i="90" s="1"/>
  <c r="I283" i="77"/>
  <c r="I297" i="77"/>
  <c r="I293" i="77"/>
  <c r="I281" i="77"/>
  <c r="I289" i="77"/>
  <c r="I286" i="77"/>
  <c r="I285" i="77"/>
  <c r="I296" i="77"/>
  <c r="K299" i="77"/>
  <c r="M299" i="77" s="1"/>
  <c r="I299" i="77"/>
  <c r="K304" i="77"/>
  <c r="M304" i="77" s="1"/>
  <c r="I304" i="77"/>
  <c r="K302" i="77"/>
  <c r="M302" i="77" s="1"/>
  <c r="I302" i="77"/>
  <c r="K309" i="77"/>
  <c r="M309" i="77" s="1"/>
  <c r="I309" i="77"/>
  <c r="K313" i="77"/>
  <c r="M313" i="77" s="1"/>
  <c r="I313" i="77"/>
  <c r="I288" i="77"/>
  <c r="I292" i="77"/>
  <c r="K301" i="77"/>
  <c r="M301" i="77" s="1"/>
  <c r="I301" i="77"/>
  <c r="K306" i="77"/>
  <c r="M306" i="77" s="1"/>
  <c r="I306" i="77"/>
  <c r="K315" i="77"/>
  <c r="M315" i="77" s="1"/>
  <c r="I315" i="77"/>
  <c r="K317" i="77"/>
  <c r="M317" i="77" s="1"/>
  <c r="I317" i="77"/>
  <c r="K319" i="77"/>
  <c r="M319" i="77" s="1"/>
  <c r="I319" i="77"/>
  <c r="K322" i="77"/>
  <c r="M322" i="77" s="1"/>
  <c r="I322" i="77"/>
  <c r="I284" i="77"/>
  <c r="I291" i="77"/>
  <c r="I295" i="77"/>
  <c r="I282" i="77"/>
  <c r="I287" i="77"/>
  <c r="I290" i="77"/>
  <c r="I294" i="77"/>
  <c r="I298" i="77"/>
  <c r="K300" i="77"/>
  <c r="M300" i="77" s="1"/>
  <c r="I300" i="77"/>
  <c r="K305" i="77"/>
  <c r="M305" i="77" s="1"/>
  <c r="I305" i="77"/>
  <c r="K307" i="77"/>
  <c r="M307" i="77" s="1"/>
  <c r="I307" i="77"/>
  <c r="K308" i="77"/>
  <c r="M308" i="77" s="1"/>
  <c r="I308" i="77"/>
  <c r="K310" i="77"/>
  <c r="M310" i="77" s="1"/>
  <c r="I310" i="77"/>
  <c r="K312" i="77"/>
  <c r="M312" i="77" s="1"/>
  <c r="I312" i="77"/>
  <c r="K314" i="77"/>
  <c r="M314" i="77" s="1"/>
  <c r="I314" i="77"/>
  <c r="K316" i="77"/>
  <c r="M316" i="77" s="1"/>
  <c r="I316" i="77"/>
  <c r="K318" i="77"/>
  <c r="M318" i="77" s="1"/>
  <c r="I318" i="77"/>
  <c r="K320" i="77"/>
  <c r="M320" i="77" s="1"/>
  <c r="I320" i="77"/>
  <c r="K321" i="77"/>
  <c r="M321" i="77" s="1"/>
  <c r="I321" i="77"/>
  <c r="K323" i="77"/>
  <c r="M323" i="77" s="1"/>
  <c r="I323" i="77"/>
  <c r="I348" i="75"/>
  <c r="I339" i="75"/>
  <c r="I306" i="75"/>
  <c r="I300" i="75"/>
  <c r="I287" i="75"/>
  <c r="I286" i="75"/>
  <c r="I275" i="75"/>
  <c r="I267" i="75"/>
  <c r="I208" i="75"/>
  <c r="I207" i="75"/>
  <c r="I206" i="75"/>
  <c r="I144" i="75"/>
  <c r="I143" i="75"/>
  <c r="I142" i="75"/>
  <c r="I53" i="75"/>
  <c r="I38" i="75"/>
  <c r="I27" i="75"/>
  <c r="I18" i="75"/>
  <c r="I17" i="75"/>
  <c r="I16" i="75"/>
  <c r="I12" i="75"/>
  <c r="I11" i="75"/>
  <c r="I10" i="75"/>
  <c r="H4" i="75" l="1"/>
  <c r="H23" i="90" s="1"/>
  <c r="H4" i="77"/>
  <c r="H28" i="90" s="1"/>
  <c r="K11" i="75"/>
  <c r="M11" i="75" s="1"/>
  <c r="K18" i="75"/>
  <c r="M18" i="75" s="1"/>
  <c r="K267" i="75"/>
  <c r="M267" i="75" s="1"/>
  <c r="K143" i="75"/>
  <c r="M143" i="75" s="1"/>
  <c r="K207" i="75"/>
  <c r="M207" i="75" s="1"/>
  <c r="K286" i="75"/>
  <c r="M286" i="75" s="1"/>
  <c r="K339" i="75"/>
  <c r="M339" i="75" s="1"/>
  <c r="K16" i="75"/>
  <c r="M16" i="75" s="1"/>
  <c r="K53" i="75"/>
  <c r="M53" i="75" s="1"/>
  <c r="K300" i="75"/>
  <c r="M300" i="75" s="1"/>
  <c r="K348" i="75"/>
  <c r="M348" i="75" s="1"/>
  <c r="K10" i="75"/>
  <c r="M10" i="75" s="1"/>
  <c r="K17" i="75"/>
  <c r="M17" i="75" s="1"/>
  <c r="K38" i="75"/>
  <c r="M38" i="75" s="1"/>
  <c r="K142" i="75"/>
  <c r="M142" i="75" s="1"/>
  <c r="K208" i="75"/>
  <c r="M208" i="75" s="1"/>
  <c r="K287" i="75"/>
  <c r="M287" i="75" s="1"/>
  <c r="K306" i="75"/>
  <c r="M306" i="75" s="1"/>
  <c r="K12" i="75"/>
  <c r="M12" i="75" s="1"/>
  <c r="K27" i="75"/>
  <c r="M27" i="75" s="1"/>
  <c r="K144" i="75"/>
  <c r="M144" i="75" s="1"/>
  <c r="K206" i="75"/>
  <c r="M206" i="75" s="1"/>
  <c r="K275" i="75"/>
  <c r="M275" i="75" s="1"/>
  <c r="K339" i="73"/>
  <c r="M339" i="73" s="1"/>
  <c r="I337" i="73"/>
  <c r="I328" i="73"/>
  <c r="I327" i="73"/>
  <c r="I326" i="73"/>
  <c r="I315" i="73"/>
  <c r="I314" i="73"/>
  <c r="I313" i="73"/>
  <c r="I312" i="73"/>
  <c r="I311" i="73"/>
  <c r="I310" i="73"/>
  <c r="I309" i="73"/>
  <c r="I308" i="73"/>
  <c r="I307" i="73"/>
  <c r="I305" i="73"/>
  <c r="I304" i="73"/>
  <c r="I303" i="73"/>
  <c r="I297" i="73"/>
  <c r="I296" i="73"/>
  <c r="I295" i="73"/>
  <c r="I294" i="73"/>
  <c r="I293" i="73"/>
  <c r="I283" i="73"/>
  <c r="I274" i="73"/>
  <c r="I272" i="73"/>
  <c r="I265" i="73"/>
  <c r="I262" i="73"/>
  <c r="I261" i="73"/>
  <c r="I248" i="73"/>
  <c r="I98" i="73"/>
  <c r="I96" i="73"/>
  <c r="I94" i="73"/>
  <c r="I49" i="73"/>
  <c r="I48" i="73"/>
  <c r="I47" i="73"/>
  <c r="I31" i="73"/>
  <c r="I30" i="73"/>
  <c r="I29" i="73"/>
  <c r="I28" i="73"/>
  <c r="I27" i="73"/>
  <c r="I26" i="73"/>
  <c r="I25" i="73"/>
  <c r="I24" i="73"/>
  <c r="I13" i="73"/>
  <c r="I12" i="73"/>
  <c r="I11" i="73"/>
  <c r="I10" i="73"/>
  <c r="K31" i="73" l="1"/>
  <c r="M31" i="73" s="1"/>
  <c r="K98" i="73"/>
  <c r="M98" i="73" s="1"/>
  <c r="K96" i="73"/>
  <c r="M96" i="73" s="1"/>
  <c r="K29" i="73"/>
  <c r="M29" i="73" s="1"/>
  <c r="K261" i="73"/>
  <c r="M261" i="73" s="1"/>
  <c r="K13" i="73"/>
  <c r="M13" i="73" s="1"/>
  <c r="K27" i="73"/>
  <c r="M27" i="73" s="1"/>
  <c r="K94" i="73"/>
  <c r="M94" i="73" s="1"/>
  <c r="K294" i="73"/>
  <c r="M294" i="73" s="1"/>
  <c r="K297" i="73"/>
  <c r="M297" i="73" s="1"/>
  <c r="K315" i="73"/>
  <c r="M315" i="73" s="1"/>
  <c r="K11" i="73"/>
  <c r="M11" i="73" s="1"/>
  <c r="K25" i="73"/>
  <c r="M25" i="73" s="1"/>
  <c r="K48" i="73"/>
  <c r="M48" i="73" s="1"/>
  <c r="K248" i="73"/>
  <c r="M248" i="73" s="1"/>
  <c r="K305" i="73"/>
  <c r="M305" i="73" s="1"/>
  <c r="K308" i="73"/>
  <c r="M308" i="73" s="1"/>
  <c r="K313" i="73"/>
  <c r="M313" i="73" s="1"/>
  <c r="K265" i="73"/>
  <c r="M265" i="73" s="1"/>
  <c r="K272" i="73"/>
  <c r="M272" i="73" s="1"/>
  <c r="K311" i="73"/>
  <c r="M311" i="73" s="1"/>
  <c r="K12" i="73"/>
  <c r="M12" i="73" s="1"/>
  <c r="K24" i="73"/>
  <c r="M24" i="73" s="1"/>
  <c r="K28" i="73"/>
  <c r="M28" i="73" s="1"/>
  <c r="K49" i="73"/>
  <c r="M49" i="73" s="1"/>
  <c r="K262" i="73"/>
  <c r="M262" i="73" s="1"/>
  <c r="K274" i="73"/>
  <c r="M274" i="73" s="1"/>
  <c r="K293" i="73"/>
  <c r="M293" i="73" s="1"/>
  <c r="K296" i="73"/>
  <c r="M296" i="73" s="1"/>
  <c r="K304" i="73"/>
  <c r="M304" i="73" s="1"/>
  <c r="K307" i="73"/>
  <c r="M307" i="73" s="1"/>
  <c r="K312" i="73"/>
  <c r="M312" i="73" s="1"/>
  <c r="K314" i="73"/>
  <c r="M314" i="73" s="1"/>
  <c r="K326" i="73"/>
  <c r="M326" i="73" s="1"/>
  <c r="K328" i="73"/>
  <c r="M328" i="73" s="1"/>
  <c r="K10" i="73"/>
  <c r="M10" i="73" s="1"/>
  <c r="K30" i="73"/>
  <c r="M30" i="73" s="1"/>
  <c r="K283" i="73"/>
  <c r="M283" i="73" s="1"/>
  <c r="K295" i="73"/>
  <c r="M295" i="73" s="1"/>
  <c r="K303" i="73"/>
  <c r="M303" i="73" s="1"/>
  <c r="K309" i="73"/>
  <c r="M309" i="73" s="1"/>
  <c r="K310" i="73"/>
  <c r="M310" i="73" s="1"/>
  <c r="K327" i="73"/>
  <c r="M327" i="73" s="1"/>
  <c r="K337" i="73"/>
  <c r="M337" i="73" s="1"/>
  <c r="K26" i="73"/>
  <c r="M26" i="73" s="1"/>
  <c r="K47" i="73"/>
  <c r="M47" i="73" s="1"/>
  <c r="K105" i="73"/>
  <c r="M105" i="73" s="1"/>
  <c r="I105" i="73"/>
  <c r="K116" i="73"/>
  <c r="M116" i="73" s="1"/>
  <c r="I116" i="73"/>
  <c r="K119" i="73"/>
  <c r="M119" i="73" s="1"/>
  <c r="I119" i="73"/>
  <c r="K121" i="73"/>
  <c r="M121" i="73" s="1"/>
  <c r="I121" i="73"/>
  <c r="K133" i="73"/>
  <c r="M133" i="73" s="1"/>
  <c r="I133" i="73"/>
  <c r="K170" i="73"/>
  <c r="M170" i="73" s="1"/>
  <c r="I170" i="73"/>
  <c r="K236" i="73"/>
  <c r="M236" i="73" s="1"/>
  <c r="I236" i="73"/>
  <c r="K104" i="73"/>
  <c r="M104" i="73" s="1"/>
  <c r="I104" i="73"/>
  <c r="K117" i="73"/>
  <c r="M117" i="73" s="1"/>
  <c r="I117" i="73"/>
  <c r="K120" i="73"/>
  <c r="M120" i="73" s="1"/>
  <c r="I120" i="73"/>
  <c r="K122" i="73"/>
  <c r="M122" i="73" s="1"/>
  <c r="I122" i="73"/>
  <c r="K245" i="73"/>
  <c r="M245" i="73" s="1"/>
  <c r="I245" i="73"/>
  <c r="I339" i="73"/>
  <c r="H4" i="73" l="1"/>
  <c r="H22" i="90" s="1"/>
  <c r="H29" i="90" s="1"/>
</calcChain>
</file>

<file path=xl/connections.xml><?xml version="1.0" encoding="utf-8"?>
<connections xmlns="http://schemas.openxmlformats.org/spreadsheetml/2006/main">
  <connection id="1" name="Conexión" type="4" refreshedVersion="6" background="1" refreshOnLoad="1" saveData="1">
    <webPr sourceData="1" parsePre="1" consecutive="1" xl2000="1" url="http://www.lawebdelcelular.com.ar/dolar.php" htmlTables="1"/>
  </connection>
</connections>
</file>

<file path=xl/sharedStrings.xml><?xml version="1.0" encoding="utf-8"?>
<sst xmlns="http://schemas.openxmlformats.org/spreadsheetml/2006/main" count="6634" uniqueCount="4988">
  <si>
    <t>COLORES SURTIDOS</t>
  </si>
  <si>
    <t/>
  </si>
  <si>
    <t>11-6413-8003</t>
  </si>
  <si>
    <t>Antonella De Simone</t>
  </si>
  <si>
    <t>antonelladesimone@lawebdelcelular.com.ar</t>
  </si>
  <si>
    <t>INDUSTRIA ARGENTINA</t>
  </si>
  <si>
    <t>CODIGO</t>
  </si>
  <si>
    <t>Mayra Nuñez</t>
  </si>
  <si>
    <t>mayranunez@lawebdelcelular.com.ar</t>
  </si>
  <si>
    <t>ABRE CELULAR TRIANGULO X 1</t>
  </si>
  <si>
    <t>CABLE CARGADOR USB MACHO A PIN MACHO 2.97 MM (C115)</t>
  </si>
  <si>
    <t xml:space="preserve">CABLE CARGADOR USB MACHO A PIN MACHO 5.50 X 1.70 MM </t>
  </si>
  <si>
    <t>11-6231-1316</t>
  </si>
  <si>
    <t>NUESTROS EJECUTIVOS DE CUENTAS</t>
  </si>
  <si>
    <t>DESCRIPCION</t>
  </si>
  <si>
    <t>DESCRIPCION ADICIONAL</t>
  </si>
  <si>
    <t>3402010601</t>
  </si>
  <si>
    <t>3402010701</t>
  </si>
  <si>
    <t>3402020102</t>
  </si>
  <si>
    <t>3402020103</t>
  </si>
  <si>
    <t>3402020202</t>
  </si>
  <si>
    <t>3402020201</t>
  </si>
  <si>
    <t>3402020203</t>
  </si>
  <si>
    <t>1515080701</t>
  </si>
  <si>
    <t>1515640101</t>
  </si>
  <si>
    <t>3401020103</t>
  </si>
  <si>
    <t>3401020104</t>
  </si>
  <si>
    <t>3401020602</t>
  </si>
  <si>
    <t>3401020605</t>
  </si>
  <si>
    <t>3401020601</t>
  </si>
  <si>
    <t>3401020603</t>
  </si>
  <si>
    <t>3401020604</t>
  </si>
  <si>
    <t>3401020505</t>
  </si>
  <si>
    <t>3401020504</t>
  </si>
  <si>
    <t>3401020302</t>
  </si>
  <si>
    <t>3401020304</t>
  </si>
  <si>
    <t>3401020202</t>
  </si>
  <si>
    <t>3401020205</t>
  </si>
  <si>
    <t>3401020201</t>
  </si>
  <si>
    <t>3401020203</t>
  </si>
  <si>
    <t>3401020204</t>
  </si>
  <si>
    <t>SOBRE NEOPRENE CON CIERRE ABROJO TALLA 3.5 AZUL</t>
  </si>
  <si>
    <t>SOBRE NEOPRENE CON CIERRE ABROJO TALLA 3.5 FUCSIA</t>
  </si>
  <si>
    <t>SOBRE NEOPRENE CON CIERRE ABROJO TALLA 3.5 NEGRO</t>
  </si>
  <si>
    <t>SOBRE NEOPRENE CON CIERRE ABROJO TALLA 3.5 ROJO</t>
  </si>
  <si>
    <t>SOBRE NEOPRENE CON CIERRE ABROJO TALLA 3.5 TURQUESA</t>
  </si>
  <si>
    <t>SOBRE NEOPRENE CON CIERRE ABROJO TALLA 4.3 FUCSIA</t>
  </si>
  <si>
    <t>SOBRE NEOPRENE CON CIERRE ABROJO TALLA 4.3 TURQUESA</t>
  </si>
  <si>
    <t>4401010101</t>
  </si>
  <si>
    <t>SIM CARD ADPTADOR PIXER</t>
  </si>
  <si>
    <t>5699020202</t>
  </si>
  <si>
    <t>SUJETA PLACA SOLA BK-687</t>
  </si>
  <si>
    <t>5699020303</t>
  </si>
  <si>
    <t>5699020333</t>
  </si>
  <si>
    <t>ABRE CELULAR TRIANG. X12 BK212</t>
  </si>
  <si>
    <t>1515640401</t>
  </si>
  <si>
    <t>1515640501</t>
  </si>
  <si>
    <t>1515640601</t>
  </si>
  <si>
    <t>1515710201</t>
  </si>
  <si>
    <t>CABLE CARGADOR USB MACHO A PIN MACHO 4.70 X 1.75 MM</t>
  </si>
  <si>
    <t>CABLE CARGADOR USB MACHO A PIN MACHO 5.50 X 3.30 MM</t>
  </si>
  <si>
    <t>CABLE CARGADOR USB MACHO A PIN MACHO 6.30 X 3.0 MM</t>
  </si>
  <si>
    <t>CABLE CARGADOR USB MACHO A PIN MACHO 4.00 X 1.35 MM</t>
  </si>
  <si>
    <t>3850020303</t>
  </si>
  <si>
    <t>3850020304</t>
  </si>
  <si>
    <t>3705012409</t>
  </si>
  <si>
    <t>5699050406</t>
  </si>
  <si>
    <t>CANTIDAD PEDIDA</t>
  </si>
  <si>
    <t>TOTAL</t>
  </si>
  <si>
    <t>3003364201</t>
  </si>
  <si>
    <t>5703900401</t>
  </si>
  <si>
    <t>C.P.:</t>
  </si>
  <si>
    <t>C.U.I.T.:</t>
  </si>
  <si>
    <t>C115 / MOTO 07</t>
  </si>
  <si>
    <t>6001010101</t>
  </si>
  <si>
    <t>Horario Lunes a Viernes De 9 a 18 Hs</t>
  </si>
  <si>
    <t>PUNTA PARA SOLDADOR AIRE CALIENTE FINO X1</t>
  </si>
  <si>
    <t>Celular y WhatsApp</t>
  </si>
  <si>
    <t>Ejecutivo de Cuenta</t>
  </si>
  <si>
    <t>3402010705</t>
  </si>
  <si>
    <t>1515990201</t>
  </si>
  <si>
    <t>BRAZALETE PIXER TALLA 5.7 PULGADAS NOTE ROJO</t>
  </si>
  <si>
    <t>BRAZALETE PIXER TALLA 5.7 PULGADAS NOTE FUCSIA</t>
  </si>
  <si>
    <t>ESTUCHE PLANO CON CIERRE PSP 3 AZUL</t>
  </si>
  <si>
    <t>ESTUCHE PLANO CON CIERRE PSP 3 ROJO</t>
  </si>
  <si>
    <t>ESTUCHE PLANO CON CIERRE PSP GO NEGRO</t>
  </si>
  <si>
    <t>ESTUCHE PLANO CON CIERRE PSP GO AZUL</t>
  </si>
  <si>
    <t>ESTUCHE PLANO CON CIERRE PSP GO ROJO</t>
  </si>
  <si>
    <t>Hacemos envios a Todo el Pais</t>
  </si>
  <si>
    <t>Waze/Google Map : La Web del Celular Ituzaingo</t>
  </si>
  <si>
    <t>Importador, Distribuidor Mayorista y Fabricante</t>
  </si>
  <si>
    <t>Av Presidente Peron 6801</t>
  </si>
  <si>
    <t>HERRAMIENTAS</t>
  </si>
  <si>
    <t>SIM CARD ADAPTER</t>
  </si>
  <si>
    <t>TPU RIGIDO TIPO SLIM ARMOR</t>
  </si>
  <si>
    <t>CABLE COMPUTACION</t>
  </si>
  <si>
    <t>CABLE TELEFONICO</t>
  </si>
  <si>
    <t>BRAZALETES</t>
  </si>
  <si>
    <t>PRODUCTO SIN CAMBIOS POR GARANTIA</t>
  </si>
  <si>
    <t>CABLE 6 AMPERES DE 0,35 MM X VIA</t>
  </si>
  <si>
    <t>Ituzaingo, Pcia. Bs.As.  C.P. 1714</t>
  </si>
  <si>
    <t>CABLE ENERGIA</t>
  </si>
  <si>
    <t>5703365401</t>
  </si>
  <si>
    <t>5703365201</t>
  </si>
  <si>
    <t>TARJETA DE MEMORIA MAXELL</t>
  </si>
  <si>
    <t>PRODUCTO SIN COPIAS FALSAS EN EL MERCADO LOCAL</t>
  </si>
  <si>
    <t>FUNDA NACIONAL RIGIDA DISEÑO</t>
  </si>
  <si>
    <t>BUENISIMOS DISEÑOS SURTIDOS EN FORMA ALEATORIA</t>
  </si>
  <si>
    <t>SOPORTES SOUL</t>
  </si>
  <si>
    <t>Telefono Fijo : +54 11 2132-5645</t>
  </si>
  <si>
    <t>5703082911</t>
  </si>
  <si>
    <t>3051082871</t>
  </si>
  <si>
    <t>5703082891</t>
  </si>
  <si>
    <t>Lista N-</t>
  </si>
  <si>
    <t>3070082871</t>
  </si>
  <si>
    <t>UNIVERSAL REGULABLE</t>
  </si>
  <si>
    <t>E-Mail</t>
  </si>
  <si>
    <t>D.N.I. :</t>
  </si>
  <si>
    <t>ADAPTADOR TARJETA DE MEMORIA</t>
  </si>
  <si>
    <t>ADAPTADOR DE MEMORIA PARA MICRO SD A SD</t>
  </si>
  <si>
    <t>MANOS LIBRES</t>
  </si>
  <si>
    <t>20-21938458-1</t>
  </si>
  <si>
    <t>TOTAL PEDIDO POR RUBRO</t>
  </si>
  <si>
    <t>Fundas</t>
  </si>
  <si>
    <t>Estuches</t>
  </si>
  <si>
    <t>Audio</t>
  </si>
  <si>
    <t>Computacion</t>
  </si>
  <si>
    <t>Cables</t>
  </si>
  <si>
    <t>Soportes</t>
  </si>
  <si>
    <t>Vidrios</t>
  </si>
  <si>
    <t>NETO</t>
  </si>
  <si>
    <t>Encontra cada Producto, Según Su rubro</t>
  </si>
  <si>
    <t>En las solapas al Pie de esta Lista</t>
  </si>
  <si>
    <t>Todas las condiciones generales de trabajo</t>
  </si>
  <si>
    <t>las encontras en la Solapa COND</t>
  </si>
  <si>
    <t>Todas las modalidades de Pago</t>
  </si>
  <si>
    <t>las encontras en la Solapa FORMA DE PAGO</t>
  </si>
  <si>
    <t>Si es tu primera Compra</t>
  </si>
  <si>
    <t>CARGADOR AUTO SOUL USB DE 2A + CABLE INCORPORADO</t>
  </si>
  <si>
    <t>Cargador Dual Soul para Auto. Con una potencia de carga de 2000 mAh y una entrada USB adicional es tu compañero ideal para viajes. Disponibles con conector Micro USB, Lightning ó Type C.</t>
  </si>
  <si>
    <t>SOPORTES DE ESCRITORIO</t>
  </si>
  <si>
    <t>5703082921</t>
  </si>
  <si>
    <t>5703365501</t>
  </si>
  <si>
    <t>5703365701</t>
  </si>
  <si>
    <t>FUNDA RIGIDA SOFT PARA IPHONE XS MAX NEGRO</t>
  </si>
  <si>
    <t>CABLE CARGADOR USB MACHO A MICRO USB 6M LARGO</t>
  </si>
  <si>
    <t>CABLE CARGADOR USB MACHO A MICRO USB 10M LARGO</t>
  </si>
  <si>
    <t>CABLE CARGADOR DE CARGA RAPIDA MICRO USB NO DATOS</t>
  </si>
  <si>
    <t>BRAZALETE PIXER NACIONAL, realizado con tela de Neoprene. Gran Durabilidad</t>
  </si>
  <si>
    <t>SEGURIDAD ELECTRICA REPUBLICA ARGENTINA</t>
  </si>
  <si>
    <t>CON CORTE Y MICROFONO</t>
  </si>
  <si>
    <t>3021173411</t>
  </si>
  <si>
    <t>3045083001</t>
  </si>
  <si>
    <t>3045083011</t>
  </si>
  <si>
    <t>3045173411</t>
  </si>
  <si>
    <t>3045173441</t>
  </si>
  <si>
    <t>3045365201</t>
  </si>
  <si>
    <t>FUNDA RIGIDA SOFT PARA MOTO G8 PLAY NEGRO</t>
  </si>
  <si>
    <t>FUNDA RIGIDA SOFT PARA MOTO G8 PLUS NEGRO</t>
  </si>
  <si>
    <t>FUNDA RIGIDA SOFT PARA SAMS A80/A90 NEGRO</t>
  </si>
  <si>
    <t>IVA 10,50 %</t>
  </si>
  <si>
    <t>COLOR NEGRO</t>
  </si>
  <si>
    <t>2 SALIDAS USB 2,4A EN TOTAL A REPARTIR EN LAS DOS SALIDAS USB</t>
  </si>
  <si>
    <t>2501000351</t>
  </si>
  <si>
    <t>PARLANTES SOUL</t>
  </si>
  <si>
    <t>Alimentación: 5V / 500 mAh</t>
  </si>
  <si>
    <t>Bluetooth: 4.2 con un alcance de 10 metros.</t>
  </si>
  <si>
    <t>Cable de carga: Micro USB (incluido)</t>
  </si>
  <si>
    <t>Duración de la batería: 3 horas (aprox)</t>
  </si>
  <si>
    <t>Lector de Pendrive: Si</t>
  </si>
  <si>
    <t>Lector de tarjeta Micro SD: Si</t>
  </si>
  <si>
    <t>Manos libres: Si</t>
  </si>
  <si>
    <t>Radio Fm: Si</t>
  </si>
  <si>
    <t>6030010107</t>
  </si>
  <si>
    <t>AMPERAJE: 2 AMPERES</t>
  </si>
  <si>
    <t>LARGO: 120 CM</t>
  </si>
  <si>
    <t>FICHAS: IPHONE / MICRO USB / TIPO C</t>
  </si>
  <si>
    <t>CABLE SOUL SOFT IPHONE 2M ROSA</t>
  </si>
  <si>
    <t>1503040125</t>
  </si>
  <si>
    <t>PILA LITIO BOTON CR1220 MAXELL PEDIR MULTIPLOS DE 5</t>
  </si>
  <si>
    <t>PILA LITIO BOTON CR1616 MAXELL PEDIR MULTIPLOS DE 5</t>
  </si>
  <si>
    <t>PILA LITIO BOTON CR1620 MAXELL PEDIR MULTIPLOS DE 5</t>
  </si>
  <si>
    <t>PILA LITIO BOTON CR2016 MAXELL PEDIR MULTIPLOS DE 5</t>
  </si>
  <si>
    <t>PILA LITIO BOTON CR2025 MAXELL PEDIR MULTIPLOS DE 5</t>
  </si>
  <si>
    <t>5704082971</t>
  </si>
  <si>
    <t>5704082991</t>
  </si>
  <si>
    <t>5704083041</t>
  </si>
  <si>
    <t>EXCELENTE CALIDAD DE SONIDO POTENCIADO</t>
  </si>
  <si>
    <t>5703083041</t>
  </si>
  <si>
    <t>POTENCIA REAL 2A</t>
  </si>
  <si>
    <t>ADAPTADOR MICRO USB HEMBRA A IPHONE MACHO</t>
  </si>
  <si>
    <t>FUNDA RIGIDA SOFT PARA IPHONE 11 PRO NEGRO</t>
  </si>
  <si>
    <t>3045365601</t>
  </si>
  <si>
    <t>3045365701</t>
  </si>
  <si>
    <t>1008040101</t>
  </si>
  <si>
    <t>2504800204</t>
  </si>
  <si>
    <t>CARGADOR VIAJERO KOSMIC</t>
  </si>
  <si>
    <t>CARGADOR CABLE INCORPORADO + 1 SALIDA USB</t>
  </si>
  <si>
    <t>CARGADOR VIAJERO KOSMIC 2A IPHONE</t>
  </si>
  <si>
    <t>2512010211</t>
  </si>
  <si>
    <t>CALIDAD CARGA RAPIDA</t>
  </si>
  <si>
    <t>CARGADOR VIAJERO PRO 21</t>
  </si>
  <si>
    <t>POTENCIA 3,1 AMPERES</t>
  </si>
  <si>
    <t xml:space="preserve">ADAPTADORES MICRO USB A </t>
  </si>
  <si>
    <t>3070083001</t>
  </si>
  <si>
    <t>3070173361</t>
  </si>
  <si>
    <t>3021173413</t>
  </si>
  <si>
    <t>3021173664</t>
  </si>
  <si>
    <t>3021173661</t>
  </si>
  <si>
    <t>3021173663</t>
  </si>
  <si>
    <t>3021173744</t>
  </si>
  <si>
    <t>3021173741</t>
  </si>
  <si>
    <t>3021173743</t>
  </si>
  <si>
    <t>3021173713</t>
  </si>
  <si>
    <t>3021173714</t>
  </si>
  <si>
    <t>3021173624</t>
  </si>
  <si>
    <t>3021173621</t>
  </si>
  <si>
    <t>3021173623</t>
  </si>
  <si>
    <t>8210010151</t>
  </si>
  <si>
    <t>8210010201</t>
  </si>
  <si>
    <t>PLACAS PARA PC</t>
  </si>
  <si>
    <t>PLACA PCI EXPRES PARALELO + SERIE                  MN-E382</t>
  </si>
  <si>
    <t>PLACA PCI EXPRES DE RED GIGABIT 10/100/1000 MBPS    MN-E723</t>
  </si>
  <si>
    <t>3073365204</t>
  </si>
  <si>
    <t>3045173241</t>
  </si>
  <si>
    <t>3045173244</t>
  </si>
  <si>
    <t>3073365601</t>
  </si>
  <si>
    <t>3073365605</t>
  </si>
  <si>
    <t>3073365607</t>
  </si>
  <si>
    <t>3073365609</t>
  </si>
  <si>
    <t>3073365701</t>
  </si>
  <si>
    <t>3073365705</t>
  </si>
  <si>
    <t>3073365707</t>
  </si>
  <si>
    <t>3073365709</t>
  </si>
  <si>
    <t>CABLE DE 1,20M DE LARGO</t>
  </si>
  <si>
    <t>ESTUCHES CONSOLAS</t>
  </si>
  <si>
    <t>3021173711</t>
  </si>
  <si>
    <t>IVA 10,5 %</t>
  </si>
  <si>
    <t>6702010101</t>
  </si>
  <si>
    <t>6702010102</t>
  </si>
  <si>
    <t>6702010104</t>
  </si>
  <si>
    <t>MANOS LIBRES ORIGINALES MAXELL</t>
  </si>
  <si>
    <t>MANOS LIBRES MAXELL INC-225 NEGRO</t>
  </si>
  <si>
    <t>MANOS LIBRES MAXELL INC-225 AZUL</t>
  </si>
  <si>
    <t>MANOS LIBRES MAXELL INC-225 BLANCO</t>
  </si>
  <si>
    <t>6757010136</t>
  </si>
  <si>
    <t>MANOS LIBRES MAXELL IPHONE M5</t>
  </si>
  <si>
    <t>5704173711</t>
  </si>
  <si>
    <t>3021071861</t>
  </si>
  <si>
    <t>3021071863</t>
  </si>
  <si>
    <t>3021071864</t>
  </si>
  <si>
    <t>CABLE SOUL DENIM MICRO ROJO</t>
  </si>
  <si>
    <t>1503050203</t>
  </si>
  <si>
    <t>CABLE SOUL DENIM</t>
  </si>
  <si>
    <t>COLORES: NEGRO / AZUL / ROJO</t>
  </si>
  <si>
    <t>SELFIE / ZOOM</t>
  </si>
  <si>
    <t>Total Iva Incluido</t>
  </si>
  <si>
    <t>MANOS LIBRES SOUL</t>
  </si>
  <si>
    <t>AURICULAR MAXELL IN-225 NEGRO</t>
  </si>
  <si>
    <t>AURICULAR MAXELL IN-225 BLANCO</t>
  </si>
  <si>
    <t>AURICULAR MAXELL IN-225 AZUL</t>
  </si>
  <si>
    <t>AURICULAR MAXELL IN-225 NAVI</t>
  </si>
  <si>
    <t>6701020101</t>
  </si>
  <si>
    <t>6701020102</t>
  </si>
  <si>
    <t>6701020104</t>
  </si>
  <si>
    <t>6701020107</t>
  </si>
  <si>
    <t>AURICULARES MAXELL IN-225</t>
  </si>
  <si>
    <t>MANOS LIBRES MAXELL INC-225</t>
  </si>
  <si>
    <t>Entrada de audio 3.5mm</t>
  </si>
  <si>
    <t>Micrófono con botón contestador de llamadas</t>
  </si>
  <si>
    <t>Colores variados para elegir</t>
  </si>
  <si>
    <t>Audífono estéreo básicos de tapón de silicona</t>
  </si>
  <si>
    <t>Sonido claro</t>
  </si>
  <si>
    <t>Entrada de audio Lightning conveniente para equipo Apple</t>
  </si>
  <si>
    <t>Cuenta con certificación MFI</t>
  </si>
  <si>
    <t>Micrófono con botón contestador de llamadas y control de volumen</t>
  </si>
  <si>
    <t>Empaque incluye mini estuche resistente para los audífonos</t>
  </si>
  <si>
    <t>Audífonos con conector lightning</t>
  </si>
  <si>
    <t>Audífonos con micrófono, tapones de silicona</t>
  </si>
  <si>
    <t>Auricular estéreo básicos de tapón de silicona</t>
  </si>
  <si>
    <t xml:space="preserve">FUNDA TABLET </t>
  </si>
  <si>
    <t>3010173711</t>
  </si>
  <si>
    <t>3010173713</t>
  </si>
  <si>
    <t>3010173714</t>
  </si>
  <si>
    <t>FLIP COVER TIPO AGENDA PARA SAMS.A01 NEGRO</t>
  </si>
  <si>
    <t>FLIP COVER TIPO AGENDA PARA SAMS.A01 ROJO</t>
  </si>
  <si>
    <t>FLIP COVER TIPO AGENDA PARA SAMS.A01 AZUL</t>
  </si>
  <si>
    <t>3051173621</t>
  </si>
  <si>
    <t>3051364201</t>
  </si>
  <si>
    <t>5704364802</t>
  </si>
  <si>
    <t>5704083021</t>
  </si>
  <si>
    <t>3021173761</t>
  </si>
  <si>
    <t>3021173751</t>
  </si>
  <si>
    <t>2 BOTONES MAS RUEDA</t>
  </si>
  <si>
    <t>3045083021</t>
  </si>
  <si>
    <t>3045083024</t>
  </si>
  <si>
    <t>3045173711</t>
  </si>
  <si>
    <t>3045173713</t>
  </si>
  <si>
    <t>3045173714</t>
  </si>
  <si>
    <t>FUNDA RIGIDA SOFT PARA MOTO G8 POWER NEGRO</t>
  </si>
  <si>
    <t>FUNDA RIGIDA SOFT PARA MOTO G8 POWER AZUL</t>
  </si>
  <si>
    <t>FUNDA RIGIDA SOFT PARA SAMS A01 NEGRO</t>
  </si>
  <si>
    <t>FUNDA RIGIDA SOFT PARA SAMS A01 ROJO</t>
  </si>
  <si>
    <t>FUNDA RIGIDA SOFT PARA SAMS A01 AZUL</t>
  </si>
  <si>
    <t>3073173683</t>
  </si>
  <si>
    <t>3073173693</t>
  </si>
  <si>
    <t>3073173701</t>
  </si>
  <si>
    <t>3073173703</t>
  </si>
  <si>
    <t>3073173711</t>
  </si>
  <si>
    <t>3073173713</t>
  </si>
  <si>
    <t>3073173714</t>
  </si>
  <si>
    <t>3073365203</t>
  </si>
  <si>
    <t>3073365603</t>
  </si>
  <si>
    <t>3073365703</t>
  </si>
  <si>
    <t>SILICON CASE PARA IPHONE 11 PRO MAX FUCSIA</t>
  </si>
  <si>
    <t>SILICON CASE PARA IPHONE 11 PRO MAX NEGRO</t>
  </si>
  <si>
    <t>SILICON CASE PARA IPHONE 11 PRO MAX ROJO</t>
  </si>
  <si>
    <t>SILICON CASE PARA IPHONE 11 PRO MAX ROSA</t>
  </si>
  <si>
    <t>SILICON CASE PARA IPHONE 11 PRO AMARILLO</t>
  </si>
  <si>
    <t>SILICON CASE PARA IPHONE 11 PRO FUCSIA</t>
  </si>
  <si>
    <t>SILICON CASE PARA IPHONE 11 PRO NEGRO</t>
  </si>
  <si>
    <t>SILICON CASE PARA IPHONE 11 PRO ROJO</t>
  </si>
  <si>
    <t>SILICON CASE PARA IPHONE 11 PRO ROSA</t>
  </si>
  <si>
    <t>SILICON CASE PARA IPHONE XS MAX AZUL</t>
  </si>
  <si>
    <t>SILICON CASE PARA IPHONE XS MAX ROJO</t>
  </si>
  <si>
    <t>TRAE CUNA PARA CELULAR</t>
  </si>
  <si>
    <t>LUZ DE LED 9CM DE DIAMETRO</t>
  </si>
  <si>
    <t>PERILLA REGULADORA, 3 TONOS DE LUZ Y 3 POTENCIAS</t>
  </si>
  <si>
    <t>ILUMINACION COLOR, BLANCA, CALIDA E INTERMEDIA</t>
  </si>
  <si>
    <t>ALIMENTACION PUERTO USB</t>
  </si>
  <si>
    <t>IDEAL ZOOM</t>
  </si>
  <si>
    <t>ALTO TOTAL DE LUZ 60 CM, BRAZO DE SOPORTE 40CM</t>
  </si>
  <si>
    <t xml:space="preserve">BASE DE APOYO </t>
  </si>
  <si>
    <t>TRAE SOPORTE PARA MICROFONO</t>
  </si>
  <si>
    <t>DE MESA</t>
  </si>
  <si>
    <t>ALTO TOTAL CERRADO SIN SOPORTE 60 CM</t>
  </si>
  <si>
    <t>SELFIE BASE SOPORTE CELULAR, MICROFONO LUZ LED ADE 397</t>
  </si>
  <si>
    <t>SOPORTE METALICO TABLET ADE614</t>
  </si>
  <si>
    <t>SOPORTE METALICO TABLET ADE605</t>
  </si>
  <si>
    <t>CABLE TELEFONO ESPIRAL 2M BLANCO</t>
  </si>
  <si>
    <t>1540020102</t>
  </si>
  <si>
    <t>PAD DISEÑOS</t>
  </si>
  <si>
    <t>EFECTO 3D</t>
  </si>
  <si>
    <t>UNICO DISEÑO</t>
  </si>
  <si>
    <t>23 CM X 19,5 CM</t>
  </si>
  <si>
    <t>TRAE ADAPTADOR CUNA PARA TABLET HASTA 10 PULGADAS</t>
  </si>
  <si>
    <t>MATERIAL: METALICO, GRAN ESTABILIDAD Y NO VIBRA SOLO</t>
  </si>
  <si>
    <t>COLOR ALUMINIO</t>
  </si>
  <si>
    <t>ALTO TOTAL CERRADO SIN SOPORTE 20 CM</t>
  </si>
  <si>
    <t>5703900160</t>
  </si>
  <si>
    <t>5703082941</t>
  </si>
  <si>
    <t>3051173791</t>
  </si>
  <si>
    <t>3068083021</t>
  </si>
  <si>
    <t>3068365601</t>
  </si>
  <si>
    <t>5703083021</t>
  </si>
  <si>
    <t>FUNDA RIGIDA SOFT PARA LG K40S NEGRO</t>
  </si>
  <si>
    <t>FUNDA RIGIDA SOFT PARA LG K40S AZUL</t>
  </si>
  <si>
    <t>FUNDA RIGIDA SOFT PARA SAMS A01 CORE NEGRO</t>
  </si>
  <si>
    <t>FUNDA RIGIDA SOFT PARA SAMS A01 CORE ROJO</t>
  </si>
  <si>
    <t>FUNDA RIGIDA SOFT PARA IPHONE 11 PRO AZUL</t>
  </si>
  <si>
    <t>3045071901</t>
  </si>
  <si>
    <t>3045071904</t>
  </si>
  <si>
    <t>3045173791</t>
  </si>
  <si>
    <t>3045173793</t>
  </si>
  <si>
    <t>3045365604</t>
  </si>
  <si>
    <t>3045365801</t>
  </si>
  <si>
    <t>3045365803</t>
  </si>
  <si>
    <t>3045365804</t>
  </si>
  <si>
    <t>3045365901</t>
  </si>
  <si>
    <t>3045365903</t>
  </si>
  <si>
    <t>3045365904</t>
  </si>
  <si>
    <t>3045366001</t>
  </si>
  <si>
    <t>3045366003</t>
  </si>
  <si>
    <t>3045366004</t>
  </si>
  <si>
    <t>3045366101</t>
  </si>
  <si>
    <t>3045366103</t>
  </si>
  <si>
    <t>3045366104</t>
  </si>
  <si>
    <t>FUNDA RIGIDA SOFT PARA IPHONE 12 PRO MAX NEGRO</t>
  </si>
  <si>
    <t>FUNDA RIGIDA SOFT PARA IPHONE 12 PRO MAX ROJO</t>
  </si>
  <si>
    <t>FUNDA RIGIDA SOFT PARA IPHONE 12 PRO MAX AZUL</t>
  </si>
  <si>
    <t>3073083021</t>
  </si>
  <si>
    <t>3073083023</t>
  </si>
  <si>
    <t>3073083024</t>
  </si>
  <si>
    <t>3073083029</t>
  </si>
  <si>
    <t>3073173694</t>
  </si>
  <si>
    <t>3073173833</t>
  </si>
  <si>
    <t>3073365604</t>
  </si>
  <si>
    <t>3073365704</t>
  </si>
  <si>
    <t>3073365901</t>
  </si>
  <si>
    <t>3073365903</t>
  </si>
  <si>
    <t>SILICON CASE PARA MOTO G8 POWER NEGRO</t>
  </si>
  <si>
    <t>SILICON CASE PARA MOTO G8 POWER ROJO</t>
  </si>
  <si>
    <t>SILICON CASE PARA MOTO G8 POWER AZUL</t>
  </si>
  <si>
    <t>SILICON CASE PARA MOTO G8 POWER AMARILLO</t>
  </si>
  <si>
    <t>SILICON CASE PARA IPHONE 11 PRO AZUL</t>
  </si>
  <si>
    <t>SILICON CASE PARA IPHONE 11 PRO MAX AZUL</t>
  </si>
  <si>
    <t>3068365901</t>
  </si>
  <si>
    <t>3068366101</t>
  </si>
  <si>
    <t>5704365901</t>
  </si>
  <si>
    <t>3051173761</t>
  </si>
  <si>
    <t>3021173764</t>
  </si>
  <si>
    <t>5704173791</t>
  </si>
  <si>
    <t>3068071901</t>
  </si>
  <si>
    <t>3068083111</t>
  </si>
  <si>
    <t>3051083121</t>
  </si>
  <si>
    <t>FUNDA RIGIDA SOFT PARA MOTO G8 POWER LITE AZUL</t>
  </si>
  <si>
    <t>FUNDA RIGIDA SOFT PARA MOTO G8 POWER LITE FUCSIA</t>
  </si>
  <si>
    <t>FUNDA RIGIDA SOFT PARA MOTO G8 POWER LITE NEGRO</t>
  </si>
  <si>
    <t>FUNDA RIGIDA SOFT PARA MOTO G8 POWER FUCSIA</t>
  </si>
  <si>
    <t>5703365901</t>
  </si>
  <si>
    <t>5703366101</t>
  </si>
  <si>
    <t xml:space="preserve">MEMORIA MICRO SD 256 GB CLASE U3 MAXELL CON ADAPTADOR SD </t>
  </si>
  <si>
    <t>6001021501</t>
  </si>
  <si>
    <t>DISEÑOS SURTIDOS</t>
  </si>
  <si>
    <t>CABLE SOUL SOFT MICRO USB 1M ROSA</t>
  </si>
  <si>
    <t>CABLE SOUL SOFT MICRO USB 2M ROJO</t>
  </si>
  <si>
    <t>3073071900</t>
  </si>
  <si>
    <t>3073071901</t>
  </si>
  <si>
    <t>3073071905</t>
  </si>
  <si>
    <t>3073071907</t>
  </si>
  <si>
    <t>3073071909</t>
  </si>
  <si>
    <t>3073071910</t>
  </si>
  <si>
    <t>3073071911</t>
  </si>
  <si>
    <t>3073071915</t>
  </si>
  <si>
    <t>3073071919</t>
  </si>
  <si>
    <t>3073083115</t>
  </si>
  <si>
    <t>3073083119</t>
  </si>
  <si>
    <t>3073365600</t>
  </si>
  <si>
    <t>3073365909</t>
  </si>
  <si>
    <t>3073366109</t>
  </si>
  <si>
    <t>SILICON CASE PARA LG K40S GRIS</t>
  </si>
  <si>
    <t>SILICON CASE PARA LG K40S NEGRO</t>
  </si>
  <si>
    <t>SILICON CASE PARA LG K40S ROSA</t>
  </si>
  <si>
    <t>SILICON CASE PARA LG K40S FUCSIA</t>
  </si>
  <si>
    <t>SILICON CASE PARA LG K40S AMARILLO</t>
  </si>
  <si>
    <t>SILICON CASE PARA LG K50S GRIS</t>
  </si>
  <si>
    <t>SILICON CASE PARA LG K50S NEGRO</t>
  </si>
  <si>
    <t>SILICON CASE PARA LG K50S ROSA</t>
  </si>
  <si>
    <t>SILICON CASE PARA LG K50S AMARILLO</t>
  </si>
  <si>
    <t>SILICON CASE PARA IPHONE 11 PRO GRIS</t>
  </si>
  <si>
    <t>PORTA SUBE</t>
  </si>
  <si>
    <t>MICROFONO PC CON BASE CUELLO FLEXIBLE NM-MC3 NETMAK NEGRO</t>
  </si>
  <si>
    <t>• Cuello flexible para ajustar su altura o posición.</t>
  </si>
  <si>
    <t>• Conexión a tu PC o laptop por plug 3.5mm.</t>
  </si>
  <si>
    <t>• Filtro que reduce los ruidos por el viento y la respiración.</t>
  </si>
  <si>
    <t>• Frecuencia: 20hz-16KHz.</t>
  </si>
  <si>
    <t>• Impedancia: 20Kohm.</t>
  </si>
  <si>
    <t>• Sensibilidad:-47dB - 1KHz.</t>
  </si>
  <si>
    <t>• Longitud del cable: 1,8m._x0003_</t>
  </si>
  <si>
    <t>• Plug &amp; Play: no requiere drivers.</t>
  </si>
  <si>
    <t>3051083131</t>
  </si>
  <si>
    <t>3045083120</t>
  </si>
  <si>
    <t>3045083121</t>
  </si>
  <si>
    <t>3045083124</t>
  </si>
  <si>
    <t>3045083129</t>
  </si>
  <si>
    <t>3045083123</t>
  </si>
  <si>
    <t>3045083130</t>
  </si>
  <si>
    <t>3045083131</t>
  </si>
  <si>
    <t>3045083134</t>
  </si>
  <si>
    <t>3045083139</t>
  </si>
  <si>
    <t>3045083133</t>
  </si>
  <si>
    <t>3045173861</t>
  </si>
  <si>
    <t>FUNDA RIGIDA SOFT PARA MOTO G9 PLUS GRIS</t>
  </si>
  <si>
    <t>FUNDA RIGIDA SOFT PARA MOTO G9 PLUS NEGRO</t>
  </si>
  <si>
    <t>FUNDA RIGIDA SOFT PARA MOTO G9 PLUS AZUL</t>
  </si>
  <si>
    <t>FUNDA RIGIDA SOFT PARA MOTO G9 PLUS ROJO</t>
  </si>
  <si>
    <t>FUNDA RIGIDA SOFT PARA SAMS A02S NEGRO</t>
  </si>
  <si>
    <t>FUNDA RIGIDA SOFT PARA MOTO G9 PLUS AMARILLO</t>
  </si>
  <si>
    <t>FUNDA NACIONAL RIGIDA DISEÑO SURTIDO PARA MOTO G9 PLUS</t>
  </si>
  <si>
    <t>FUNDA NACIONAL RIGIDA DISEÑO SURTIDO PARA SAMS A01 CORE</t>
  </si>
  <si>
    <t>FUNDA NACIONAL RIGIDA DISEÑO SURTIDO PARA SAMS A11</t>
  </si>
  <si>
    <t>FUNDA NACIONAL RIGIDA DISEÑO SURTIDO PARA SAMS A20S</t>
  </si>
  <si>
    <t>FUNDA RIGIDA SOFT PARA IPHONE 12 PRO MAX FUCSIA</t>
  </si>
  <si>
    <t>3073173710</t>
  </si>
  <si>
    <t>3073173716</t>
  </si>
  <si>
    <t>3073173719</t>
  </si>
  <si>
    <t>SILICON CASE PARA IPHONE XS MAX GRIS</t>
  </si>
  <si>
    <t>3073365200</t>
  </si>
  <si>
    <t>3073365906</t>
  </si>
  <si>
    <t>3073366101</t>
  </si>
  <si>
    <t>3073366105</t>
  </si>
  <si>
    <t>3073366106</t>
  </si>
  <si>
    <t>3051173851</t>
  </si>
  <si>
    <t>FUNDA NACIONAL RIGIDA DISEÑO SURTIDO PARA SAMS A02S</t>
  </si>
  <si>
    <t>3051173861</t>
  </si>
  <si>
    <t>3021173866</t>
  </si>
  <si>
    <t>3021173861</t>
  </si>
  <si>
    <t>COMBO TECLADO + MOUSE CLASICO CON CABLE</t>
  </si>
  <si>
    <t>8310050101</t>
  </si>
  <si>
    <t>3005071902</t>
  </si>
  <si>
    <t>3005071904</t>
  </si>
  <si>
    <t>3005071906</t>
  </si>
  <si>
    <t>3005071907</t>
  </si>
  <si>
    <t>3005083111</t>
  </si>
  <si>
    <t>3005083112</t>
  </si>
  <si>
    <t>3005083114</t>
  </si>
  <si>
    <t>3005083116</t>
  </si>
  <si>
    <t>3005083117</t>
  </si>
  <si>
    <t>3005083122</t>
  </si>
  <si>
    <t>3005173711</t>
  </si>
  <si>
    <t>3005173712</t>
  </si>
  <si>
    <t>3005173714</t>
  </si>
  <si>
    <t>3005173716</t>
  </si>
  <si>
    <t>3005173717</t>
  </si>
  <si>
    <t>3005365602</t>
  </si>
  <si>
    <t>3005365606</t>
  </si>
  <si>
    <t>3005365701</t>
  </si>
  <si>
    <t>3005365702</t>
  </si>
  <si>
    <t>3005365704</t>
  </si>
  <si>
    <t>3005365706</t>
  </si>
  <si>
    <t>3005365707</t>
  </si>
  <si>
    <t>3005365801</t>
  </si>
  <si>
    <t>3005365802</t>
  </si>
  <si>
    <t>3005365804</t>
  </si>
  <si>
    <t>3005365901</t>
  </si>
  <si>
    <t>3005365906</t>
  </si>
  <si>
    <t>3005366101</t>
  </si>
  <si>
    <t>3005366102</t>
  </si>
  <si>
    <t>FUNDA BORDE COLOR PARA LG K40S AZUL</t>
  </si>
  <si>
    <t>FUNDA BORDE COLOR PARA LG K40S FUCSIA</t>
  </si>
  <si>
    <t>FUNDA BORDE COLOR PARA LG K40S OLIVA</t>
  </si>
  <si>
    <t>FUNDA BORDE COLOR PARA LG K40S TRANSPARENTE</t>
  </si>
  <si>
    <t>FUNDA BORDE COLOR PARA MOTO G8 POWER LITE NEGRO</t>
  </si>
  <si>
    <t>FUNDA BORDE COLOR PARA MOTO G8 POWER LITE TRANSPARENTE</t>
  </si>
  <si>
    <t>FUNDA BORDE COLOR PARA MOTO G8 POWER LITE AZUL</t>
  </si>
  <si>
    <t>FUNDA BORDE COLOR PARA MOTO G8 POWER LITE FUCSIA</t>
  </si>
  <si>
    <t>FUNDA BORDE COLOR PARA MOTO G8 POWER LITE OLIVA</t>
  </si>
  <si>
    <t>1503040205</t>
  </si>
  <si>
    <t>1503040223</t>
  </si>
  <si>
    <t>FUNDA NACIONAL RIGIDA DISEÑO SURTIDO PARA MOTO G100</t>
  </si>
  <si>
    <t>3051083221</t>
  </si>
  <si>
    <t>Pablo Luna</t>
  </si>
  <si>
    <t>pabloluna@lawebdelcelular.com.ar</t>
  </si>
  <si>
    <t>11-6015-8484</t>
  </si>
  <si>
    <t>Apellido Y Nombre:</t>
  </si>
  <si>
    <t>Calle:</t>
  </si>
  <si>
    <t>Numero:</t>
  </si>
  <si>
    <t>Localidad:</t>
  </si>
  <si>
    <t>Telefonos:</t>
  </si>
  <si>
    <t>E-Mail:</t>
  </si>
  <si>
    <t>E-Mail P/Envio Factura:</t>
  </si>
  <si>
    <t>Transporte Para Envio:</t>
  </si>
  <si>
    <t>Envio A Domicilio:</t>
  </si>
  <si>
    <t>Envio A Terminal:</t>
  </si>
  <si>
    <t>Seguro Del Envio:</t>
  </si>
  <si>
    <t>Provincia:</t>
  </si>
  <si>
    <t>Categoria:</t>
  </si>
  <si>
    <t>Celular:</t>
  </si>
  <si>
    <t>Datos A Completar Para Cliente Nuevo</t>
  </si>
  <si>
    <t>Si Ya Es Cliente Solo Complete El Cuit</t>
  </si>
  <si>
    <t>O El Nombre Completo Que Sale En Su Factura</t>
  </si>
  <si>
    <t>Poner Si O No</t>
  </si>
  <si>
    <t>Si El Envio Se Realiza A Nombre De Otra Persona</t>
  </si>
  <si>
    <t>Si El Envio Se Realiza A Otro Domicilio</t>
  </si>
  <si>
    <t>Monto Total O Parcial  ????</t>
  </si>
  <si>
    <t>Condiciones Generales De Trabajo:</t>
  </si>
  <si>
    <t>Monto Minimo De Compras:</t>
  </si>
  <si>
    <t>Envios:</t>
  </si>
  <si>
    <t>1.   Por Micro: Se Envia Por Una Empresa De Redespacho Cercana A Nuestro Local ( Consulte Micros). No Despachamos Desde Retiro</t>
  </si>
  <si>
    <t>2.   Comisionista: El Cliente Puede Enviar Un Comisionista A Retirar El Pedido ( No Contamos Con Comisionista Propio)</t>
  </si>
  <si>
    <t>3.   Por Expreso: Despachamos Por Expresos Que Se Encuentren En El Ctc ( Centro De Transferencia De Cargas) O Cercanos Al Local.</t>
  </si>
  <si>
    <t>4.   Por Jet Paq: Se Cobra Envio Desde Nuestra Empresa Hasta Jet Paq ( Consulte Costo)</t>
  </si>
  <si>
    <t>Pagos:</t>
  </si>
  <si>
    <t>Ver Solapa De Forma De Pago</t>
  </si>
  <si>
    <t>La Mercaderia Viaja Por Cuenta Y Riesgo Del Cliente</t>
  </si>
  <si>
    <t>Solicite El Seguro Para Su Mercaderia, Total O Minimo</t>
  </si>
  <si>
    <t>Importante</t>
  </si>
  <si>
    <t>Recuerde Que La Transferencia Si No Es Inmediata</t>
  </si>
  <si>
    <t>Unicamente Acreditado El Deposito En Nuestra Cuenta</t>
  </si>
  <si>
    <t>El Pedido Sera Despachado</t>
  </si>
  <si>
    <t>Enviar Una Foto De  Boleta De Deposito O Transferencia</t>
  </si>
  <si>
    <t>Pueden Demorar 24 Horas</t>
  </si>
  <si>
    <t>1504500202</t>
  </si>
  <si>
    <t>6050010101</t>
  </si>
  <si>
    <t>6050010201</t>
  </si>
  <si>
    <t>DISCO RIGIDO EXTERNO MAXELL</t>
  </si>
  <si>
    <t>DISCO SOLIDO PORTABLE MAXELL 256GB</t>
  </si>
  <si>
    <t>DISCO SOLIDO PORTABLE MAXELL 512GB</t>
  </si>
  <si>
    <t>USB 3,1/ 450 MB/S HIGH SPEED</t>
  </si>
  <si>
    <t>CABLE C A C  / ADAPTADOR USB</t>
  </si>
  <si>
    <t>3021173864</t>
  </si>
  <si>
    <t>3021173904</t>
  </si>
  <si>
    <t>3021173906</t>
  </si>
  <si>
    <t>3021173901</t>
  </si>
  <si>
    <t>3021173903</t>
  </si>
  <si>
    <t>5703240801</t>
  </si>
  <si>
    <t>VIDRIO TEMPLADO PARA XIAOMI MI 8 LITE</t>
  </si>
  <si>
    <t>FUNDA NACIONAL RIGIDA DISEÑO SURTIDO PARA MOTO G9 POWER</t>
  </si>
  <si>
    <t>3051083181</t>
  </si>
  <si>
    <t>3051173931</t>
  </si>
  <si>
    <t>EXTENSOR + ROUTER TP LINK TL-WR941H</t>
  </si>
  <si>
    <t>LA SEÑAL QUE EMITE EL TL-WR941HP PERMANECE INTENSA, INCLUSO CUANDO HA ATRAVESADO VARIOS OBSTÁCULOS ELIMINANDO PUNTOS MUERTOS. ADEMÁS DE FUNCIONAR COMO UN ROUTER, EL TL-WR941HP TIENE LA CAPACIDAD PARA TRABAJAR EN EL MODO EXTENSOR DE RANGO O MODO ACCES POINT. VELOCIDAD DE 450 MBPS IDEAL PARA VIDEO EN STREAMING, JUEGOS EN LÍNEA Y VOIP.</t>
  </si>
  <si>
    <t>EXTENSORES SEÑAL WIFI TP LINK</t>
  </si>
  <si>
    <t>5703083221</t>
  </si>
  <si>
    <t>3068083121</t>
  </si>
  <si>
    <t>3068083181</t>
  </si>
  <si>
    <t>FUNDA RIGIDA SOFT PARA SAMS A02S FUCSIA</t>
  </si>
  <si>
    <t>3045083025</t>
  </si>
  <si>
    <t>3045083111</t>
  </si>
  <si>
    <t>3045083114</t>
  </si>
  <si>
    <t>3045083115</t>
  </si>
  <si>
    <t>3045173865</t>
  </si>
  <si>
    <t>3045365805</t>
  </si>
  <si>
    <t>3045365905</t>
  </si>
  <si>
    <t>3045366005</t>
  </si>
  <si>
    <t>3045366105</t>
  </si>
  <si>
    <t>3005366208</t>
  </si>
  <si>
    <t>3005366204</t>
  </si>
  <si>
    <t>3005366206</t>
  </si>
  <si>
    <t>3005366207</t>
  </si>
  <si>
    <t>3005366203</t>
  </si>
  <si>
    <t>3005366205</t>
  </si>
  <si>
    <t>3005366202</t>
  </si>
  <si>
    <t>3005365902</t>
  </si>
  <si>
    <t>FUNDA BORDE COLOR PARA SAMS A01 AZUL</t>
  </si>
  <si>
    <t>FUNDA BORDE COLOR PARA SAMS A01 FUCSIA</t>
  </si>
  <si>
    <t>FUNDA BORDE COLOR PARA SAMS A01 NEGRO</t>
  </si>
  <si>
    <t>FUNDA BORDE COLOR PARA SAMS A01 OLIVA</t>
  </si>
  <si>
    <t>FUNDA BORDE COLOR PARA SAMS A01 TRANSPARENTE</t>
  </si>
  <si>
    <t>FUNDA RIGIDA SOFT PARA SAMS A02S AZUL</t>
  </si>
  <si>
    <t>3045173864</t>
  </si>
  <si>
    <t>FUNDA RIGIDA SOFT PARA IPHONE 12 MINI ROJO</t>
  </si>
  <si>
    <t>FUNDA RIGIDA SOFT PARA IPHONE 12 MINI AZUL</t>
  </si>
  <si>
    <t>FUNDA RIGIDA SOFT PARA IPHONE 12 MINI NEGRO</t>
  </si>
  <si>
    <t xml:space="preserve">ADAPTADOR OTG USB HEMBRA A MICRO USB </t>
  </si>
  <si>
    <t>1502010201</t>
  </si>
  <si>
    <t>FUNDA RIGIDA SOFT PARA SAMS S21 NEGRO</t>
  </si>
  <si>
    <t>FUNDA RIGIDA SOFT PARA SAMS S21+ NEGRO</t>
  </si>
  <si>
    <t>FUNDA RIGIDA SOFT PARA MOTO G9 POWER AZUL</t>
  </si>
  <si>
    <t>FUNDA RIGIDA SOFT PARA MOTO G9 POWER DORADO</t>
  </si>
  <si>
    <t>FUNDA RIGIDA SOFT PARA MOTO G9 POWER FUCSIA</t>
  </si>
  <si>
    <t>FUNDA RIGIDA SOFT PARA MOTO G9 POWER NEGRO</t>
  </si>
  <si>
    <t>FUNDA NACIONAL RIGIDA DISEÑO SURTIDO PARA MOTO G9/G9 PLAY</t>
  </si>
  <si>
    <t>FUNDA NACIONAL RIGIDA DISEÑO SURTIDO PARA MOTO G7/G7 PLUS</t>
  </si>
  <si>
    <t>FUNDA NACIONAL RIGIDA DISEÑO SURTIDO PARA SAMS A12</t>
  </si>
  <si>
    <t>Transferencia por Cuenta Bancaria</t>
  </si>
  <si>
    <t>Banco :</t>
  </si>
  <si>
    <t>Alias :</t>
  </si>
  <si>
    <t>Titular :</t>
  </si>
  <si>
    <t>Carlone Pablo Alberto</t>
  </si>
  <si>
    <t>Cuit :</t>
  </si>
  <si>
    <t>Moneda :</t>
  </si>
  <si>
    <t>Pesos</t>
  </si>
  <si>
    <t>E-Mail :</t>
  </si>
  <si>
    <t>cobranza@lawebdelcelular.com.ar</t>
  </si>
  <si>
    <t>FUNDA RIGIDA SOFT PARA MOTO G100 FUCSIA</t>
  </si>
  <si>
    <t>FUNDA RIGIDA SOFT PARA MOTO G100 NEGRO</t>
  </si>
  <si>
    <t>3068173791</t>
  </si>
  <si>
    <t>3021173921</t>
  </si>
  <si>
    <t>3021173924</t>
  </si>
  <si>
    <t>3021173926</t>
  </si>
  <si>
    <t>PENDRIVE MAXELL FLIX</t>
  </si>
  <si>
    <t>PEN DRIVE MAXELL 128 GB FLIX 3.0</t>
  </si>
  <si>
    <t>23,5 CM X 16,5 CM</t>
  </si>
  <si>
    <t>CABLE SOUL SOFT 2 AMPERES</t>
  </si>
  <si>
    <t>3021071901</t>
  </si>
  <si>
    <t>3021071902</t>
  </si>
  <si>
    <t>3021071904</t>
  </si>
  <si>
    <t>3021071905</t>
  </si>
  <si>
    <t>3021071912</t>
  </si>
  <si>
    <t>3021071914</t>
  </si>
  <si>
    <t>3021083111</t>
  </si>
  <si>
    <t>3021083112</t>
  </si>
  <si>
    <t>3021083114</t>
  </si>
  <si>
    <t>3021083115</t>
  </si>
  <si>
    <t>3021083117</t>
  </si>
  <si>
    <t>3021083127</t>
  </si>
  <si>
    <t>3021083137</t>
  </si>
  <si>
    <t>3021083182</t>
  </si>
  <si>
    <t>3021173622</t>
  </si>
  <si>
    <t>3021173625</t>
  </si>
  <si>
    <t>3021173627</t>
  </si>
  <si>
    <t>3021173662</t>
  </si>
  <si>
    <t>3021173712</t>
  </si>
  <si>
    <t>3021173715</t>
  </si>
  <si>
    <t>3021173762</t>
  </si>
  <si>
    <t>3021173931</t>
  </si>
  <si>
    <t>3021173934</t>
  </si>
  <si>
    <t>3021173936</t>
  </si>
  <si>
    <t>3021173937</t>
  </si>
  <si>
    <t>3005071901</t>
  </si>
  <si>
    <t>3005173934</t>
  </si>
  <si>
    <t>3005173935</t>
  </si>
  <si>
    <t>3005365601</t>
  </si>
  <si>
    <t>FUNDA BORDE COLOR PARA LG K40S NEGRO</t>
  </si>
  <si>
    <t>FUNDA RIGIDA SOFT PARA SAMS J8/A6 PLUS AZUL</t>
  </si>
  <si>
    <t>FUNDA RIGIDA SOFT PARA SAMS J8/A6 PLUS NEGRO</t>
  </si>
  <si>
    <t>5704083221</t>
  </si>
  <si>
    <t>FLIP COVER TIPO AGENDA PARA MOTO G9 POWER FUCSIA</t>
  </si>
  <si>
    <t>3010083185</t>
  </si>
  <si>
    <t>FUNDA RIGIDA SOFT PARA SAMS A72 AZUL</t>
  </si>
  <si>
    <t>FUNDA RIGIDA SOFT PARA SAMS A72 NEGRO</t>
  </si>
  <si>
    <t>SOPORTE ATRIL UNIVERSAL CELULAR</t>
  </si>
  <si>
    <t>PEDIR EN MULTIPLOS DE 10</t>
  </si>
  <si>
    <t>FUNDA NACIONAL RIGIDA DISEÑO SURTIDO PARA LG K40S</t>
  </si>
  <si>
    <t>FUNDA NACIONAL RIGIDA DISEÑO SURTIDO PARA LG K50S</t>
  </si>
  <si>
    <t>3051071901</t>
  </si>
  <si>
    <t>3051071911</t>
  </si>
  <si>
    <t>FUNDA NACIONAL RIGIDA DISEÑO SURTIDO PARA MOTO G8 POWER</t>
  </si>
  <si>
    <t>3051083021</t>
  </si>
  <si>
    <t>CABLE CARGADOR USB MACHO A PIN MACHO 3.55 MM (1100)</t>
  </si>
  <si>
    <t>NOKIA 1100 / NOKI 01 / PIN GRUESO</t>
  </si>
  <si>
    <t>FUNDA NACIONAL RIGIDA DISEÑO SURTIDO PARA SAMS A22 4G</t>
  </si>
  <si>
    <t>3051173951</t>
  </si>
  <si>
    <t>3021173951</t>
  </si>
  <si>
    <t>3021173956</t>
  </si>
  <si>
    <t>3021173954</t>
  </si>
  <si>
    <t>3021173944</t>
  </si>
  <si>
    <t>3021173941</t>
  </si>
  <si>
    <t>3021173947</t>
  </si>
  <si>
    <t>3021173938</t>
  </si>
  <si>
    <t>3021173907</t>
  </si>
  <si>
    <t>CABLE CARGADOR USB MACHO A PIN MACHO 4.50 X 3.00 MM</t>
  </si>
  <si>
    <t>Indicaciones para abrir el excel en el celular y se abran las solapas 👇🏻</t>
  </si>
  <si>
    <t>En el Pie de esta hoja</t>
  </si>
  <si>
    <t>Agregamos Imagen Ilustrativa mas abajo, para poder ver las solapas</t>
  </si>
  <si>
    <t>Florencia Nuñez</t>
  </si>
  <si>
    <t>florencianunez@lawebdelcelular.com.ar</t>
  </si>
  <si>
    <t>11-6413-8007</t>
  </si>
  <si>
    <t>5704083131</t>
  </si>
  <si>
    <t>3005083221</t>
  </si>
  <si>
    <t>3005083222</t>
  </si>
  <si>
    <t>3005083224</t>
  </si>
  <si>
    <t>3005083226</t>
  </si>
  <si>
    <t>3005083182</t>
  </si>
  <si>
    <t>3005083184</t>
  </si>
  <si>
    <t>3005173931</t>
  </si>
  <si>
    <t>FUNDA BORDE COLOR PARA MOTO G100 AZUL</t>
  </si>
  <si>
    <t>FUNDA BORDE COLOR PARA MOTO G100 FUCSIA</t>
  </si>
  <si>
    <t>FUNDA BORDE COLOR PARA MOTO G100 NEGRO</t>
  </si>
  <si>
    <t>FUNDA BORDE COLOR PARA MOTO G9 POWER AZUL</t>
  </si>
  <si>
    <t>FUNDA BORDE COLOR PARA MOTO G100 TRANSPARENTE</t>
  </si>
  <si>
    <t>FUNDA BORDE COLOR PARA MOTO G9 POWER TRANSPARENTE</t>
  </si>
  <si>
    <t>CABLE CARGADOR USB MACHO A MICRO USB 2M LARGO</t>
  </si>
  <si>
    <t>CABLE CARGADOR USB MACHO A MICRO USB 4M LARGO</t>
  </si>
  <si>
    <t>CABLE CARGADOR USB MACHO A MICRO USB 8M LARGO</t>
  </si>
  <si>
    <t>FUNDA RIGIDA SOFT PARA SAMS A22 4G NEGRO</t>
  </si>
  <si>
    <t>3045173951</t>
  </si>
  <si>
    <t>FUNDA RIGIDA SOFT PARA MOTO G100 AZUL</t>
  </si>
  <si>
    <t>3045083224</t>
  </si>
  <si>
    <t>3025083221</t>
  </si>
  <si>
    <t>3025083223</t>
  </si>
  <si>
    <t>3025083224</t>
  </si>
  <si>
    <t>FUNDA RIGIDA LISA CON TAPA CAMARA PARA MOTO G100 NEGO</t>
  </si>
  <si>
    <t>FUNDA RIGIDA LISA CON TAPA CAMARA PARA MOTO G100 ROJO</t>
  </si>
  <si>
    <t>FUNDA RIGIDA LISA CON TAPA CAMARA PARA MOTO G100 AZUL</t>
  </si>
  <si>
    <t>FUNDA LISA CON TAPA CAMARA RIGIDA IMPORTADA</t>
  </si>
  <si>
    <t>FUNDA BORDE COLOR PARA SAMS A02S NEGRO</t>
  </si>
  <si>
    <t>3005173861</t>
  </si>
  <si>
    <t>FUNDA BORDE COLOR PARA SAMS A02S AZUL</t>
  </si>
  <si>
    <t>3005173864</t>
  </si>
  <si>
    <t>FUNDA BORDE COLOR PARA SAMS A02S FUCSIA</t>
  </si>
  <si>
    <t>3005173865</t>
  </si>
  <si>
    <t>3005173868</t>
  </si>
  <si>
    <t>SOBRE NEOPRENE CON CIERRE ABROJO TALLA 4.3 ROJO</t>
  </si>
  <si>
    <t>3401020503</t>
  </si>
  <si>
    <t>3068083221</t>
  </si>
  <si>
    <t>FLIP COVER TIPO AGENDA PARA MOTO G100 AZUL</t>
  </si>
  <si>
    <t>FLIP COVER TIPO AGENDA PARA MOTO G100 NEGRO</t>
  </si>
  <si>
    <t>FLIP COVER TIPO AGENDA PARA MOTO G100 ROJO</t>
  </si>
  <si>
    <t>3010083224</t>
  </si>
  <si>
    <t>3010083221</t>
  </si>
  <si>
    <t>3010083223</t>
  </si>
  <si>
    <t>FLIP COVER TIPO AGENDA PARA SAMS.A20S AZUL</t>
  </si>
  <si>
    <t>FUNDA RIGIDA SOFT PARA SAMS A02S ROJO</t>
  </si>
  <si>
    <t>FUNDA RIGIDA SOFT PARA MOTO G100 ROJO</t>
  </si>
  <si>
    <t>FUNDA RIGIDA SOFT PARA MOTO G9 POWER ROJO</t>
  </si>
  <si>
    <t>3073083221</t>
  </si>
  <si>
    <t>3073083223</t>
  </si>
  <si>
    <t>3073083224</t>
  </si>
  <si>
    <t>SILICON CASE PARA MOTO G100 ROJO</t>
  </si>
  <si>
    <t>5702020101</t>
  </si>
  <si>
    <t>SOBRE NEOPRENE TABLET CON CIERRE ABROJO</t>
  </si>
  <si>
    <t>3003930701</t>
  </si>
  <si>
    <t>3003930703</t>
  </si>
  <si>
    <t>3003930705</t>
  </si>
  <si>
    <t>3003930706</t>
  </si>
  <si>
    <t>3003930707</t>
  </si>
  <si>
    <t>FUNDA TABLET EXTENSIBLE 7 PULGADAS NEGRO</t>
  </si>
  <si>
    <t>FUNDA TABLET EXTENSIBLE 7 PULGADAS ROJO</t>
  </si>
  <si>
    <t>FUNDA TABLET EXTENSIBLE 7 PULGADAS ROSA</t>
  </si>
  <si>
    <t>FUNDA TABLET EXTENSIBLE 7 PULGADAS CELESTE</t>
  </si>
  <si>
    <t>FUNDA TABLET EXTENSIBLE 7 PULGADAS LILA</t>
  </si>
  <si>
    <t>3009173863</t>
  </si>
  <si>
    <t>3009173864</t>
  </si>
  <si>
    <t>3009173865</t>
  </si>
  <si>
    <t>3009173901</t>
  </si>
  <si>
    <t>3009173902</t>
  </si>
  <si>
    <t>3009173903</t>
  </si>
  <si>
    <t>3009173904</t>
  </si>
  <si>
    <t>3009173905</t>
  </si>
  <si>
    <t>3009173921</t>
  </si>
  <si>
    <t>3009173922</t>
  </si>
  <si>
    <t>3009173923</t>
  </si>
  <si>
    <t>3009173924</t>
  </si>
  <si>
    <t>3009173925</t>
  </si>
  <si>
    <t>3009173953</t>
  </si>
  <si>
    <t>3009173954</t>
  </si>
  <si>
    <t>PILA ALCALINA MAXELL C (MEDIANA) PACK X 2 UNIDADES</t>
  </si>
  <si>
    <t>1020010301</t>
  </si>
  <si>
    <t>CABLE UTP PATCHCORD RJ45 0,50M</t>
  </si>
  <si>
    <t>CABLE UTP PATCHCORD RJ45 1M</t>
  </si>
  <si>
    <t>1541010100</t>
  </si>
  <si>
    <t>1541010101</t>
  </si>
  <si>
    <t>3004173861</t>
  </si>
  <si>
    <t>3004173865</t>
  </si>
  <si>
    <t>3004173866</t>
  </si>
  <si>
    <t>3004173867</t>
  </si>
  <si>
    <t>FUNDA ANTIGOLPE BORDE COLOR PARA SAMS A02S NEGRO</t>
  </si>
  <si>
    <t>FUNDA ANTIGOLPE BORDE COLOR PARA SAMS A02S LIMA</t>
  </si>
  <si>
    <t>FUNDA ANTIGOLPE BORDE COLOR PARA SAMS A02S FUCSIA</t>
  </si>
  <si>
    <t>FUNDA ANTIGOLPE BORDE COLOR PARA SAMS A02S VIOLETA</t>
  </si>
  <si>
    <t>FUNDA NACIONAL RIGIDA DISEÑO SURTIDO PARA SAMS A52/A52S</t>
  </si>
  <si>
    <t>FUNDA BORDE COLOR PARA SAMS A52/A52S AZUL</t>
  </si>
  <si>
    <t>FUNDA BORDE COLOR PARA SAMS A52/A52S NEGRO</t>
  </si>
  <si>
    <t>3012365609</t>
  </si>
  <si>
    <t>3012365706</t>
  </si>
  <si>
    <t>3012365708</t>
  </si>
  <si>
    <t>3012365709</t>
  </si>
  <si>
    <t>3012366008</t>
  </si>
  <si>
    <t>3012366105</t>
  </si>
  <si>
    <t>3012366106</t>
  </si>
  <si>
    <t>3012366108</t>
  </si>
  <si>
    <t>3012366109</t>
  </si>
  <si>
    <t>8032010304</t>
  </si>
  <si>
    <t>8032010305</t>
  </si>
  <si>
    <t>8032010301</t>
  </si>
  <si>
    <t>FUNDA TABLET EXTENSIBLE 10 PULGADAS NEGRO</t>
  </si>
  <si>
    <t>FUNDA TABLET EXTENSIBLE 10 PULGADAS CELESTE</t>
  </si>
  <si>
    <t>FUNDA TABLET EXTENSIBLE 10 PULGADAS LILA</t>
  </si>
  <si>
    <t>3003931001</t>
  </si>
  <si>
    <t>3003931006</t>
  </si>
  <si>
    <t>3003931007</t>
  </si>
  <si>
    <t>3021173964</t>
  </si>
  <si>
    <t>FUNDA NACIONAL RIGIDA DISEÑO SURTIDO PARA SAMS A03S</t>
  </si>
  <si>
    <t>3011083262</t>
  </si>
  <si>
    <t>3011083267</t>
  </si>
  <si>
    <t>3011173902</t>
  </si>
  <si>
    <t>3011173905</t>
  </si>
  <si>
    <t>3011173906</t>
  </si>
  <si>
    <t>3011173907</t>
  </si>
  <si>
    <t>3011173908</t>
  </si>
  <si>
    <t>3011173909</t>
  </si>
  <si>
    <t>3011173922</t>
  </si>
  <si>
    <t>3011173926</t>
  </si>
  <si>
    <t>3011173927</t>
  </si>
  <si>
    <t>3011173928</t>
  </si>
  <si>
    <t>3011173929</t>
  </si>
  <si>
    <t>TPU DIAMOND 3D PARA MOTO G60S CRISTAL</t>
  </si>
  <si>
    <t>TPU DIAMOND 3D PARA MOTO G60S NARANJA</t>
  </si>
  <si>
    <t>TPU DIAMOND 3D PARA SAMS.A02 CRISTAL</t>
  </si>
  <si>
    <t>TPU DIAMOND 3D PARA SAMS.A02 FUCSIA</t>
  </si>
  <si>
    <t>TPU DIAMOND 3D PARA SAMS.A02 VIOLETA</t>
  </si>
  <si>
    <t>TPU DIAMOND 3D PARA SAMS.A02 NARANA</t>
  </si>
  <si>
    <t>TPU DIAMOND 3D PARA SAMS.A02 AMARILLO</t>
  </si>
  <si>
    <t>TPU DIAMOND 3D PARA SAMS.A02 VERDE</t>
  </si>
  <si>
    <t>TPU DIAMOND 3D PARA SAMS.A32 CRISTAL</t>
  </si>
  <si>
    <t>TPU DIAMOND 3D PARA SAMS.A32 VIOLETA</t>
  </si>
  <si>
    <t>TPU DIAMOND 3D PARA SAMS.A32 NARANJA</t>
  </si>
  <si>
    <t>TPU DIAMOND 3D PARA SAMS.A32 AMARILLO</t>
  </si>
  <si>
    <t>TPU DIAMOND 3D PARA SAMS.A32 VERDE</t>
  </si>
  <si>
    <t>3051173961</t>
  </si>
  <si>
    <t>RIÑONERA</t>
  </si>
  <si>
    <t>RUNNIG BELT SOUL 5.5 ROSA</t>
  </si>
  <si>
    <t>3850010403</t>
  </si>
  <si>
    <t>FUNDA NACIONAL RIGIDA DISEÑO SURTIDO PARA SAMS A02</t>
  </si>
  <si>
    <t>3051173901</t>
  </si>
  <si>
    <t>CABLE CARGADOR USB MACHO A PIN MACHO 3.00 X 0.80 MM</t>
  </si>
  <si>
    <t>3021173967</t>
  </si>
  <si>
    <t>3021173965</t>
  </si>
  <si>
    <t>ESTUCHE PLANO CON CIERRE NOTEBOOK 8.5 PULGADAS NEGRO</t>
  </si>
  <si>
    <t>ESTUCHE PLANO CON CIERRE NOTEBOOK 10.2 PULGADAS NEGRO</t>
  </si>
  <si>
    <t>ESTUCHE PLANO CON CIERRE NOTEBOOK 10.2 PULGADAS FUCSIA</t>
  </si>
  <si>
    <t>SOBRE NEOPRENE CON CIERRE ABROJO TABLET TALLA 7 AZUL</t>
  </si>
  <si>
    <t>SOBRE NEOPRENE CON CIERRE ABROJO TABLET TALLA 7 TURQUESA</t>
  </si>
  <si>
    <t>SOBRE NEOPRENE CON CIERRE ABROJO TABLET TALLA 8.5 AZUL</t>
  </si>
  <si>
    <t>SOBRE NEOPRENE CON CIERRE ABROJO TABLET TALLA 8.5 FUCSIA</t>
  </si>
  <si>
    <t>SOBRE NEOPRENE CON CIERRE ABROJO TABLET TALLA 8.5 NEGRO</t>
  </si>
  <si>
    <t>SOBRE NEOPRENE CON CIERRE ABROJO TABLET TALLA 8.5 ROJO</t>
  </si>
  <si>
    <t>SOBRE NEOPRENE CON CIERRE ABROJO TABLET TALLA 8.5 TURQUESA</t>
  </si>
  <si>
    <t>SOBRE NEOPRENE CON CIERRE ABROJO TABLET TALLA 10.2 ROJO</t>
  </si>
  <si>
    <t>SOBRE NEOPRENE CON CIERRE ABROJO TABLET TALLA 10.2 TURQUESA</t>
  </si>
  <si>
    <t>3011083279</t>
  </si>
  <si>
    <t xml:space="preserve">FUNDA NACIONAL RIGIDA DISEÑO SURTIDO PARA MOTO E7 </t>
  </si>
  <si>
    <t>FUNDA NACIONAL RIGIDA DISEÑO SURTIDO PARA MOTO E7 POWER i</t>
  </si>
  <si>
    <t>3051083161</t>
  </si>
  <si>
    <t>3051083231</t>
  </si>
  <si>
    <t>3051083271</t>
  </si>
  <si>
    <t>BLUETOOTH 4.0</t>
  </si>
  <si>
    <t>TAMAÑO DE PANTALLA 0.96 PULGADAS</t>
  </si>
  <si>
    <t>MEMORIA ROM 512K RAM 16K</t>
  </si>
  <si>
    <t>RESOLUCION DE PANTALLA 0.96 INCH 160X80 PPI</t>
  </si>
  <si>
    <t>ALARMA DE SEDENTARISMO</t>
  </si>
  <si>
    <t>APP LEFUN HEALTH</t>
  </si>
  <si>
    <t>HORA &amp; ALARMA</t>
  </si>
  <si>
    <t>PEDOMETRO/CONTADOR DE PASOS</t>
  </si>
  <si>
    <t>ALERTA DE MENSAJE</t>
  </si>
  <si>
    <t>ALERTA DE LLAMADO</t>
  </si>
  <si>
    <t>BATERIA 90 mAh, STANDBY 10 DIAS RECARGABLE</t>
  </si>
  <si>
    <t>RITMO CARDIACO/PRESION ARTERIAL</t>
  </si>
  <si>
    <t>CONTROL DE CALORIAS</t>
  </si>
  <si>
    <t>REQUERIM. MINIMO IOS 8.0, ANDROID 4.4</t>
  </si>
  <si>
    <t>COMPATIBLE PC</t>
  </si>
  <si>
    <t>MICROFONOS GAMING SOUL</t>
  </si>
  <si>
    <t>FRECUENCIA:30Hz a 16Hz</t>
  </si>
  <si>
    <t>IMPEDANCIA:2.2KΩ</t>
  </si>
  <si>
    <t>LARGO DE CABLE 1,5M</t>
  </si>
  <si>
    <t>SENSIBILIDAD:-36dB +/- 3db</t>
  </si>
  <si>
    <t>LUCES RGB:NO</t>
  </si>
  <si>
    <t>FACIL DE USAR: PLUG &amp; PLAY</t>
  </si>
  <si>
    <t>MICROFONO GAMING SOUL PLAYER XMIC300</t>
  </si>
  <si>
    <t>CONECTOR:PIN 3,5 MM</t>
  </si>
  <si>
    <t>6606020102</t>
  </si>
  <si>
    <t xml:space="preserve">MANOS LIBRES JBL TUNE 500 </t>
  </si>
  <si>
    <t>CARGADOR INALAMBRICO SOUL</t>
  </si>
  <si>
    <t>BASE CARGADOR INALAMBRICO 4 EN 1 SOUL N51</t>
  </si>
  <si>
    <t>Soporte de Carga Inalámbrica en el cual podés cargar hasta 4 dispositivos:</t>
  </si>
  <si>
    <t>- Dos teléfonos</t>
  </si>
  <si>
    <t>- Un auricular con entrada lightning</t>
  </si>
  <si>
    <t>- Un Apple Watch o un smartwatch que tenga un cargador</t>
  </si>
  <si>
    <t>Se recomienda se conecte a una fuente de 2.4A o 3A</t>
  </si>
  <si>
    <t>Cable cargador Tipo C</t>
  </si>
  <si>
    <t>Entrada: 5V/2-4A - 9V/2-4A</t>
  </si>
  <si>
    <t>Salida: 5W - 7.5W - 10W - 15W</t>
  </si>
  <si>
    <t>Tamaño: 22.5x9x12.5cm</t>
  </si>
  <si>
    <t>BASE CARGADOR INALAMBRICO FLEX SOUL N60</t>
  </si>
  <si>
    <t>Soporte de Carga Inalámbrica Fast Charge Tecnologia QI</t>
  </si>
  <si>
    <t>Cable cargador Tipo Micro Usb</t>
  </si>
  <si>
    <t>Entrada: 5V/2A - 9V/1.67A</t>
  </si>
  <si>
    <t>Salida: 5V/1A - 9V/1.1A</t>
  </si>
  <si>
    <t>Tamaño: 130x12x71mm</t>
  </si>
  <si>
    <t>Frecuencia: 100-205KHz</t>
  </si>
  <si>
    <t>3070173941</t>
  </si>
  <si>
    <t>SALIDA TIPO C  SALIDA 20W</t>
  </si>
  <si>
    <t>SALIDA USB INTELIGENTE QUALCOM 3.0 SALIDA 18W</t>
  </si>
  <si>
    <t>1008040201</t>
  </si>
  <si>
    <t>3021173961</t>
  </si>
  <si>
    <t>3068365701</t>
  </si>
  <si>
    <t>3068172701</t>
  </si>
  <si>
    <t>3068173961</t>
  </si>
  <si>
    <t>3010172431</t>
  </si>
  <si>
    <t>3010172434</t>
  </si>
  <si>
    <t>3010172601</t>
  </si>
  <si>
    <t>3010172701</t>
  </si>
  <si>
    <t>3010172704</t>
  </si>
  <si>
    <t>3010173624</t>
  </si>
  <si>
    <t>3010173861</t>
  </si>
  <si>
    <t>3010173864</t>
  </si>
  <si>
    <t>3010173961</t>
  </si>
  <si>
    <t>3010173964</t>
  </si>
  <si>
    <t>FLIP COVER TIPO AGENDA PARA SAMS.J7 NEO NEGRO</t>
  </si>
  <si>
    <t>FLIP COVER TIPO AGENDA PARA SAMS.J7 NEO AZUL</t>
  </si>
  <si>
    <t>FLIP COVER TIPO AGENDA PARA SAMS.J2 PRIME AZUL</t>
  </si>
  <si>
    <t>FLIP COVER TIPO AGENDA PARA SAMS.A02S NEGRO</t>
  </si>
  <si>
    <t>FLIP COVER TIPO AGENDA PARA SAMS.A02S AZUL</t>
  </si>
  <si>
    <t>FLIP COVER TIPO AGENDA PARA SAMS.A03S NEGRO</t>
  </si>
  <si>
    <t>FLIP COVER TIPO AGENDA PARA SAMS.A03S AZUL</t>
  </si>
  <si>
    <t>FLIP COVER TIPO AGENDA PARA SAMS.J2 PRIME NEGRO</t>
  </si>
  <si>
    <t>3045173967</t>
  </si>
  <si>
    <t>3045083183</t>
  </si>
  <si>
    <t>3045083225</t>
  </si>
  <si>
    <t>3045172703</t>
  </si>
  <si>
    <t>3045172704</t>
  </si>
  <si>
    <t>3045173944</t>
  </si>
  <si>
    <t>3045173963</t>
  </si>
  <si>
    <t>3045173964</t>
  </si>
  <si>
    <t>3045173863</t>
  </si>
  <si>
    <t>3045083185</t>
  </si>
  <si>
    <t>3045083188</t>
  </si>
  <si>
    <t>3045083223</t>
  </si>
  <si>
    <t>3045172701</t>
  </si>
  <si>
    <t>3045173961</t>
  </si>
  <si>
    <t>3045173881</t>
  </si>
  <si>
    <t>3045173871</t>
  </si>
  <si>
    <t>3045083184</t>
  </si>
  <si>
    <t>3045173941</t>
  </si>
  <si>
    <t>3045083181</t>
  </si>
  <si>
    <t>3045083221</t>
  </si>
  <si>
    <t>FUNDA RIGIDA SOFT PARA SAMS A03S FUCSIA</t>
  </si>
  <si>
    <t>FUNDA RIGIDA SOFT PARA SAMS J2 PRIME ROJO</t>
  </si>
  <si>
    <t>FUNDA RIGIDA SOFT PARA SAMS J2 PRIME AZUL</t>
  </si>
  <si>
    <t>FUNDA RIGIDA SOFT PARA SAMS A03S ROJO</t>
  </si>
  <si>
    <t>FUNDA RIGIDA SOFT PARA SAMS A03S AZUL</t>
  </si>
  <si>
    <t>FUNDA RIGIDA SOFT PARA SAMS J2 PRIME NEGRO</t>
  </si>
  <si>
    <t>FUNDA RIGIDA SOFT PARA SAMS A03S NEGRO</t>
  </si>
  <si>
    <t>FUNDA RIGIDA SOFT PARA SAMS A50/50S/30S NEGRO</t>
  </si>
  <si>
    <t>FUNDA NACIONAL RIGIDA DISEÑO SURTIDO PARA MOTO E20/E40</t>
  </si>
  <si>
    <t>TPU DIAMOND 3D PARA MOTO E20/E40 VERDE</t>
  </si>
  <si>
    <t>FUNDA RIGIDA SOFT PARA SAMS A01 FUCSIA</t>
  </si>
  <si>
    <t>3045173716</t>
  </si>
  <si>
    <t>3021083164</t>
  </si>
  <si>
    <t>3021083161</t>
  </si>
  <si>
    <t>3021083165</t>
  </si>
  <si>
    <t>3021083167</t>
  </si>
  <si>
    <t>3070173901</t>
  </si>
  <si>
    <t>3021083183</t>
  </si>
  <si>
    <t>3021173865</t>
  </si>
  <si>
    <t>3021173869</t>
  </si>
  <si>
    <t>3021173958</t>
  </si>
  <si>
    <t>3021083134</t>
  </si>
  <si>
    <t>3021083223</t>
  </si>
  <si>
    <t>3021083133</t>
  </si>
  <si>
    <t>3021240904</t>
  </si>
  <si>
    <t>3021083131</t>
  </si>
  <si>
    <t>3021083187</t>
  </si>
  <si>
    <t>3021083224</t>
  </si>
  <si>
    <t>3021240903</t>
  </si>
  <si>
    <t>3021173868</t>
  </si>
  <si>
    <t>3021083188</t>
  </si>
  <si>
    <t>3021083184</t>
  </si>
  <si>
    <t>3021083124</t>
  </si>
  <si>
    <t>3021083125</t>
  </si>
  <si>
    <t>3021173753</t>
  </si>
  <si>
    <t>3021083123</t>
  </si>
  <si>
    <t>3021172704</t>
  </si>
  <si>
    <t>3021241904</t>
  </si>
  <si>
    <t>3021172701</t>
  </si>
  <si>
    <t>3021173758</t>
  </si>
  <si>
    <t>3021241903</t>
  </si>
  <si>
    <t>3021083181</t>
  </si>
  <si>
    <t>3021083121</t>
  </si>
  <si>
    <t>3021241901</t>
  </si>
  <si>
    <t>FLIP COVER TIPO AGENDA PARA MOTO G8 AZUL</t>
  </si>
  <si>
    <t>3010083034</t>
  </si>
  <si>
    <t>3010083036</t>
  </si>
  <si>
    <t>FLIP COVER TIPO AGENDA PARA MOTO G8 FUCSIA</t>
  </si>
  <si>
    <t>FLIP COVER TIPO AGENDA PARA MOTO G8 PLAY AZUL</t>
  </si>
  <si>
    <t>3010083014</t>
  </si>
  <si>
    <t>3010083015</t>
  </si>
  <si>
    <t>FLIP COVER TIPO AGENDA PARA MOTO G8 PLAY FUCSIA</t>
  </si>
  <si>
    <t>FLIP COVER TIPO AGENDA PARA MOTO G8 PLUS AZUL</t>
  </si>
  <si>
    <t>3010083004</t>
  </si>
  <si>
    <t>3010083025</t>
  </si>
  <si>
    <t>CARGADOR VIAJERO KOSMIC UNIVERSAL</t>
  </si>
  <si>
    <t>Bluetooth: 5.0 con un alcance de 10 metros.</t>
  </si>
  <si>
    <t>MANOS LIBRES JBL TUNE 500 BLANCO VINCHA CON CABLE</t>
  </si>
  <si>
    <t>3043173861</t>
  </si>
  <si>
    <t>3043173863</t>
  </si>
  <si>
    <t>3043173864</t>
  </si>
  <si>
    <t>3043173865</t>
  </si>
  <si>
    <t>3043173866</t>
  </si>
  <si>
    <t>3043173951</t>
  </si>
  <si>
    <t>3043173953</t>
  </si>
  <si>
    <t>3043173954</t>
  </si>
  <si>
    <t>3043173955</t>
  </si>
  <si>
    <t>3043173956</t>
  </si>
  <si>
    <t>3043173961</t>
  </si>
  <si>
    <t>3043173963</t>
  </si>
  <si>
    <t>3043173964</t>
  </si>
  <si>
    <t>3043173965</t>
  </si>
  <si>
    <t>3043173966</t>
  </si>
  <si>
    <t>FUNDA FENDER PARA SAMSUNG A02S NEGRO</t>
  </si>
  <si>
    <t>FUNDA FENDER PARA SAMSUNG A02S ROJO</t>
  </si>
  <si>
    <t>FUNDA FENDER PARA SAMSUNG A02S FUCSIA</t>
  </si>
  <si>
    <t>FUNDA FENDER PARA SAMSUNG A03S NEGRO</t>
  </si>
  <si>
    <t>FUNDA FENDER PARA SAMSUNG A03S ROJO</t>
  </si>
  <si>
    <t>FUNDA FENDER PARA SAMSUNG A03S FUCSIA</t>
  </si>
  <si>
    <t>FUNDA FENDER PARA SAMSUNG A02S AZUL MARINO</t>
  </si>
  <si>
    <t>FUNDA FENDER PARA SAMSUNG A02S AZUL FRANCIA</t>
  </si>
  <si>
    <t>FUNDA FENDER PARA SAMSUNG A03S AZUL FRANCIA</t>
  </si>
  <si>
    <t>FUNDA FENDER PARA SAMSUNG A03S AZUL MARINO</t>
  </si>
  <si>
    <t>3015083280</t>
  </si>
  <si>
    <t>3015083283</t>
  </si>
  <si>
    <t>3015083285</t>
  </si>
  <si>
    <t>3015083286</t>
  </si>
  <si>
    <t>3015083287</t>
  </si>
  <si>
    <t>3015083288</t>
  </si>
  <si>
    <t>3015083289</t>
  </si>
  <si>
    <t>3015083290</t>
  </si>
  <si>
    <t>3015083291</t>
  </si>
  <si>
    <t>3015083292</t>
  </si>
  <si>
    <t>3015083293</t>
  </si>
  <si>
    <t>3015083294</t>
  </si>
  <si>
    <t>3015083295</t>
  </si>
  <si>
    <t>3015083296</t>
  </si>
  <si>
    <t>3015083297</t>
  </si>
  <si>
    <t>3015083298</t>
  </si>
  <si>
    <t>3015083299</t>
  </si>
  <si>
    <t>3015172430</t>
  </si>
  <si>
    <t>3015172431</t>
  </si>
  <si>
    <t>3015172437</t>
  </si>
  <si>
    <t>3015172700</t>
  </si>
  <si>
    <t>3015172701</t>
  </si>
  <si>
    <t>3015172703</t>
  </si>
  <si>
    <t>3015172704</t>
  </si>
  <si>
    <t>3015172705</t>
  </si>
  <si>
    <t>3015172706</t>
  </si>
  <si>
    <t>3015172707</t>
  </si>
  <si>
    <t>3015173860</t>
  </si>
  <si>
    <t>3015173861</t>
  </si>
  <si>
    <t>3015173862</t>
  </si>
  <si>
    <t>3015173863</t>
  </si>
  <si>
    <t>3015173864</t>
  </si>
  <si>
    <t>3015173865</t>
  </si>
  <si>
    <t>3015173866</t>
  </si>
  <si>
    <t>3015173867</t>
  </si>
  <si>
    <t>3015173868</t>
  </si>
  <si>
    <t>3015173869</t>
  </si>
  <si>
    <t>3015173900</t>
  </si>
  <si>
    <t>3015173901</t>
  </si>
  <si>
    <t>3015173902</t>
  </si>
  <si>
    <t>3015173903</t>
  </si>
  <si>
    <t>3015173904</t>
  </si>
  <si>
    <t>3015173905</t>
  </si>
  <si>
    <t>3015173906</t>
  </si>
  <si>
    <t>3015173907</t>
  </si>
  <si>
    <t>3015173908</t>
  </si>
  <si>
    <t>3015173909</t>
  </si>
  <si>
    <t>3015173927</t>
  </si>
  <si>
    <t>3015173930</t>
  </si>
  <si>
    <t>3015173931</t>
  </si>
  <si>
    <t>3015173932</t>
  </si>
  <si>
    <t>3015173933</t>
  </si>
  <si>
    <t>3015173934</t>
  </si>
  <si>
    <t>3015173935</t>
  </si>
  <si>
    <t>3015173936</t>
  </si>
  <si>
    <t>3015173937</t>
  </si>
  <si>
    <t>3015173938</t>
  </si>
  <si>
    <t>3015173939</t>
  </si>
  <si>
    <t>3015173950</t>
  </si>
  <si>
    <t>3015173951</t>
  </si>
  <si>
    <t>3015173952</t>
  </si>
  <si>
    <t>3015173953</t>
  </si>
  <si>
    <t>3015173954</t>
  </si>
  <si>
    <t>3015173955</t>
  </si>
  <si>
    <t>3015173956</t>
  </si>
  <si>
    <t>3015173957</t>
  </si>
  <si>
    <t>3015173958</t>
  </si>
  <si>
    <t>3015173959</t>
  </si>
  <si>
    <t>3015173960</t>
  </si>
  <si>
    <t>3015173962</t>
  </si>
  <si>
    <t>3015173963</t>
  </si>
  <si>
    <t>3015173964</t>
  </si>
  <si>
    <t>3015173965</t>
  </si>
  <si>
    <t>3015173966</t>
  </si>
  <si>
    <t>3015173967</t>
  </si>
  <si>
    <t>3015173968</t>
  </si>
  <si>
    <t>3015173969</t>
  </si>
  <si>
    <t>FUNDAS FENDER IMPORTADA PIXER</t>
  </si>
  <si>
    <t>PEN DRIVE MAXELL 256 GB FLIX 3.0</t>
  </si>
  <si>
    <t>6030010108</t>
  </si>
  <si>
    <t>Mercado Pago</t>
  </si>
  <si>
    <t>C.V.U. :</t>
  </si>
  <si>
    <t>00000031 00028983956062</t>
  </si>
  <si>
    <t>Clave Virtual Uniforme (Para Billeteras Electronicas )</t>
  </si>
  <si>
    <t>3010900701</t>
  </si>
  <si>
    <t>ESTUCHE TIPO FLIP COVER TABLET PIXER 360° PREMIUM</t>
  </si>
  <si>
    <t>FLIP COVER TIPO AGENDA PARA MOTO E7 NEGRO</t>
  </si>
  <si>
    <t>3010083161</t>
  </si>
  <si>
    <t>3010083271</t>
  </si>
  <si>
    <t>FLIP COVER TIPO AGENDA PARA SAMS.A02S ROJO</t>
  </si>
  <si>
    <t>3010173863</t>
  </si>
  <si>
    <t>FLIP COVER TIPO AGENDA PARA SAMS.A03S ROJO</t>
  </si>
  <si>
    <t>3010173963</t>
  </si>
  <si>
    <t>FLIP COVER TIPO AGENDA PARA SAMS.J7 NEO ROJO</t>
  </si>
  <si>
    <t>3010172433</t>
  </si>
  <si>
    <t>FLIP COVERS, EXCELENTE CALIDAD</t>
  </si>
  <si>
    <t>FUNDA NACIONAL RIGIDA DISEÑO SURTIDO PARA MOTO G31</t>
  </si>
  <si>
    <t>3051083321</t>
  </si>
  <si>
    <t>CARGADOR UNIVERSAL ONLY</t>
  </si>
  <si>
    <t>CARGADOR VIAJERO ONLY UNIVERSAL CON  LCD</t>
  </si>
  <si>
    <t>3018173861</t>
  </si>
  <si>
    <t>3018173951</t>
  </si>
  <si>
    <t>3018173961</t>
  </si>
  <si>
    <t>FLIP COVER TIPO AGENDA PARA MOTO E20/30/40 NEGRO</t>
  </si>
  <si>
    <t>FLIP COVER TIPO AGENDA PARA SAMS.A20S ROJO</t>
  </si>
  <si>
    <t>FLIP COVER TIPO AGENDA PARA SAMS.J2 PRIME ROJO</t>
  </si>
  <si>
    <t>3010172703</t>
  </si>
  <si>
    <t>3074173861</t>
  </si>
  <si>
    <t>3074173951</t>
  </si>
  <si>
    <t>3074173961</t>
  </si>
  <si>
    <t>FUNDAS CON BUMPER CRISTAL DISEÑO PIXER</t>
  </si>
  <si>
    <t>FUNDA CON BUMPER CRISTAL DISEÑO PARA SAMS. A02S</t>
  </si>
  <si>
    <t>FUNDA CON BUMPER CRISTAL DISEÑO PARA SAMS. A03S</t>
  </si>
  <si>
    <t>FUNDAS SILICONA PRINTED CON BUMPER PIXER</t>
  </si>
  <si>
    <t>FUNDA SILCONA PRINTED MAS BUMPER PARA SAMS. A02S</t>
  </si>
  <si>
    <t>FUNDA SILCONA PRINTED MAS BUMPER PARA SAMS. A03S</t>
  </si>
  <si>
    <t>3068083161</t>
  </si>
  <si>
    <t>3068083291</t>
  </si>
  <si>
    <t>CABLE OTG USB HEMBRA A MICRO USB LARGO 10 CM</t>
  </si>
  <si>
    <t>1502010101</t>
  </si>
  <si>
    <t>3045083161</t>
  </si>
  <si>
    <t>3045083271</t>
  </si>
  <si>
    <t>3045083301</t>
  </si>
  <si>
    <t>3045083311</t>
  </si>
  <si>
    <t>3045173953</t>
  </si>
  <si>
    <t>FUNDA RIGIDA SOFT PARA MOTO G9 PLAY GRIS</t>
  </si>
  <si>
    <t>FUNDA RIGIDA SOFT PARA MOTO G9 PLAY NEGRO</t>
  </si>
  <si>
    <t>FUNDA RIGIDA SOFT PARA MOTO G9 PLAY ROJO</t>
  </si>
  <si>
    <t>FUNDA RIGIDA SOFT PARA MOTO G9 PLAY AZUL</t>
  </si>
  <si>
    <t>FUNDA RIGIDA SOFT PARA MOTO E7 NEGRO</t>
  </si>
  <si>
    <t>FUNDA RIGIDA SOFT PARA MOTO E20 NEGRO</t>
  </si>
  <si>
    <t>FUNDA RIGIDA SOFT PARA MOTO E40 NEGRO</t>
  </si>
  <si>
    <t>FUNDA RIGIDA SOFT PARA MOTO E30 NEGRO</t>
  </si>
  <si>
    <t>FUNDA RIGIDA SOFT PARA SAMS A22 4G ROJO</t>
  </si>
  <si>
    <t>FUNDA RIGIDA SOFT PARA IPHONE 12 PRO NEGRO</t>
  </si>
  <si>
    <t>FUNDA RIGIDA SOFT PARA IPHONE 12 PRO ROJO</t>
  </si>
  <si>
    <t>FUNDA RIGIDA SOFT PARA IPHONE 12 PRO AZUL</t>
  </si>
  <si>
    <t>FUNDA RIGIDA SOFT PARA IPHONE 12 PRO FUCSIA</t>
  </si>
  <si>
    <t>FUNDA RIGIDA SOFT PARA MOTO G9 PLAY AMARILLO</t>
  </si>
  <si>
    <t>3015083167</t>
  </si>
  <si>
    <t>3015083168</t>
  </si>
  <si>
    <t>3015083169</t>
  </si>
  <si>
    <t>3015083237</t>
  </si>
  <si>
    <t>3015083230</t>
  </si>
  <si>
    <t>3015083238</t>
  </si>
  <si>
    <t>3015083239</t>
  </si>
  <si>
    <t>3021083163</t>
  </si>
  <si>
    <t>3021083234</t>
  </si>
  <si>
    <t>3021083231</t>
  </si>
  <si>
    <t>3021083238</t>
  </si>
  <si>
    <t>3021083324</t>
  </si>
  <si>
    <t>3021083327</t>
  </si>
  <si>
    <t>3021083321</t>
  </si>
  <si>
    <t>3021083323</t>
  </si>
  <si>
    <t>3021083325</t>
  </si>
  <si>
    <t>3021173757</t>
  </si>
  <si>
    <t>3021173953</t>
  </si>
  <si>
    <t>INSUMOS PARA MAQUINA SOUL Y MAQUINAS LIBERADAS</t>
  </si>
  <si>
    <t>3025173861</t>
  </si>
  <si>
    <t>3025173863</t>
  </si>
  <si>
    <t>3025173864</t>
  </si>
  <si>
    <t>3025173901</t>
  </si>
  <si>
    <t>3025173903</t>
  </si>
  <si>
    <t>3025173904</t>
  </si>
  <si>
    <t>3025173961</t>
  </si>
  <si>
    <t>3025173963</t>
  </si>
  <si>
    <t>3025173964</t>
  </si>
  <si>
    <t>FUNDAS SILICONA CON TAPA CAMARA Y PORTA TARJETA</t>
  </si>
  <si>
    <t>FUNDA FENDER PARA MOTOROLA E7 FUCSIA</t>
  </si>
  <si>
    <t>3043083165</t>
  </si>
  <si>
    <t>FUNDA NACIONAL RIGIDA DISEÑO SURTIDO PARA SAMS A03 CORE</t>
  </si>
  <si>
    <t>3051174001</t>
  </si>
  <si>
    <t>HOJA DE CUTTER MAQUINA SOUL, REPOSICION SIN CARGO</t>
  </si>
  <si>
    <t>3015083236</t>
  </si>
  <si>
    <t>3076173861</t>
  </si>
  <si>
    <t>3076173863</t>
  </si>
  <si>
    <t>3076173864</t>
  </si>
  <si>
    <t>3076083234</t>
  </si>
  <si>
    <t>3076083233</t>
  </si>
  <si>
    <t>3076173963</t>
  </si>
  <si>
    <t>3076083161</t>
  </si>
  <si>
    <t>3076083163</t>
  </si>
  <si>
    <t>3076083164</t>
  </si>
  <si>
    <t>3076173904</t>
  </si>
  <si>
    <t>3076173903</t>
  </si>
  <si>
    <t>FUNDAS RIGIDA RUBIC  C/SOPORTE E IMAN INCORPORADO</t>
  </si>
  <si>
    <t>FUNDA RIGIDA RUBIC PARA SAMS.A02S NEGRO</t>
  </si>
  <si>
    <t>FUNDA RIGIDA RUBIC PARA SAMS.A02S ROJO</t>
  </si>
  <si>
    <t>FUNDA RIGIDA RUBIC PARA SAMS.A02S AZUL</t>
  </si>
  <si>
    <t>FUNDA RIGIDA RUBIC PARA MOTO E7 POWER AZUL</t>
  </si>
  <si>
    <t>FUNDA RIGIDA RUBIC PARA MOTO E7 POWER ROJO</t>
  </si>
  <si>
    <t>FUNDA RIGIDA RUBIC PARA SAMS.A03S ROJO</t>
  </si>
  <si>
    <t>FUNDA RIGIDA RUBIC PARA MOTO E7 NEGRO</t>
  </si>
  <si>
    <t>FUNDA RIGIDA RUBIC PARA MOTO E7 ROJO</t>
  </si>
  <si>
    <t>FUNDA RIGIDA RUBIC PARA MOTO E7 AZUL</t>
  </si>
  <si>
    <t>FUNDA RIGIDA RUBIC PARA SAMS.A02 AZUL</t>
  </si>
  <si>
    <t>FUNDA RIGIDA RUBIC PARA SAMS.A02 ROJO</t>
  </si>
  <si>
    <t>3068083231</t>
  </si>
  <si>
    <t>3068083131</t>
  </si>
  <si>
    <t>3075173861</t>
  </si>
  <si>
    <t>3075173863</t>
  </si>
  <si>
    <t>3075173864</t>
  </si>
  <si>
    <t>3075173901</t>
  </si>
  <si>
    <t>3075173903</t>
  </si>
  <si>
    <t>3075173904</t>
  </si>
  <si>
    <t>3075173961</t>
  </si>
  <si>
    <t>3075173963</t>
  </si>
  <si>
    <t>3075173964</t>
  </si>
  <si>
    <t>FUNDAS RIGIDA 360 GRADOS CON TAPA</t>
  </si>
  <si>
    <t>FUNDA RIGIDA 360 GRADOS CON TAPA PARA SAMS.A02S NEGRO</t>
  </si>
  <si>
    <t>FUNDA RIGIDA 360 GRADOS CON TAPA PARA SAMS.A02S ROJO</t>
  </si>
  <si>
    <t>FUNDA RIGIDA 360 GRADOS CON TAPA PARA SAMS.A02S AZUL</t>
  </si>
  <si>
    <t>FUNDA RIGIDA 360 GRADOS CON TAPA PARA SAMS.A02 NEGRO</t>
  </si>
  <si>
    <t>FUNDA RIGIDA 360 GRADOS CON TAPA PARA SAMS.A02 ROJO</t>
  </si>
  <si>
    <t>FUNDA RIGIDA 360 GRADOS CON TAPA PARA SAMS.A02 AZUL</t>
  </si>
  <si>
    <t>FUNDA RIGIDA 360 GRADOS CON TAPA PARA SAMS.A03S NEGRO</t>
  </si>
  <si>
    <t>FUNDA RIGIDA 360 GRADOS CON TAPA PARA SAMS.A03S ROJO</t>
  </si>
  <si>
    <t>FUNDA RIGIDA 360 GRADOS CON TAPA PARA SAMS.A03S AZUL</t>
  </si>
  <si>
    <t>AURICULARES / MANOS LIBRES ONLY</t>
  </si>
  <si>
    <t>MANOS LIBRE MOD 42 STH330 ONLY</t>
  </si>
  <si>
    <t>COLORES BLANCO O NEGRO</t>
  </si>
  <si>
    <t>PACKING INDIVIDUAL EN MINI BOLSITA</t>
  </si>
  <si>
    <t>3021173855</t>
  </si>
  <si>
    <t>3021174003</t>
  </si>
  <si>
    <t>3021174005</t>
  </si>
  <si>
    <t>3004366408</t>
  </si>
  <si>
    <t>3004366405</t>
  </si>
  <si>
    <t>3004366407</t>
  </si>
  <si>
    <t>3004366308</t>
  </si>
  <si>
    <t>3004366305</t>
  </si>
  <si>
    <t>3004366307</t>
  </si>
  <si>
    <t>FUNDA ANTIGOLPE BORDE COLOR PARA IPHONE 13 PRO MAX FUCSIA</t>
  </si>
  <si>
    <t>FUNDA ANTIGOLPE BORDE COLOR PARA IPHONE 13 PRO MAX VIOLETA</t>
  </si>
  <si>
    <t>FUNDA ANTIGOLPE BORDE COLOR PARA IPHONE 13 PRO MAX AQUA</t>
  </si>
  <si>
    <t>FUNDA ANTIGOLPE BORDE COLOR PARA IPHONE 13 PRO AQUA</t>
  </si>
  <si>
    <t>FUNDA ANTIGOLPE BORDE COLOR PARA IPHONE 13 PRO FUCSIA</t>
  </si>
  <si>
    <t>FUNDA ANTIGOLPE BORDE COLOR PARA IPHONE 13 PRO VIOLETA</t>
  </si>
  <si>
    <t>FUNDA ANTIGOLPE BORDE COLOR PARA MOTO E7 VIOLETA</t>
  </si>
  <si>
    <t>3021173851</t>
  </si>
  <si>
    <t>MANOS LIBRES SOUL S489</t>
  </si>
  <si>
    <t>MANOS LIBRES S489 SOUL BLANCO/PLATA</t>
  </si>
  <si>
    <t>MANOS LIBRES S489 SOUL BLANCO/ROJO</t>
  </si>
  <si>
    <t>MANOS LIBRES S489 SOUL BLANCO/ROSA</t>
  </si>
  <si>
    <t>1008020201</t>
  </si>
  <si>
    <t>1008040401</t>
  </si>
  <si>
    <t>1008040501</t>
  </si>
  <si>
    <t>ENTREGA EXPRESSSSS</t>
  </si>
  <si>
    <t>3021083334</t>
  </si>
  <si>
    <t>3021083337</t>
  </si>
  <si>
    <t>3021083331</t>
  </si>
  <si>
    <t>3021173854</t>
  </si>
  <si>
    <t>ESTUCHE CON PASACINTO KOSMO 5 PULG.NEGRO 14 X 7,2 X 9,2 CM</t>
  </si>
  <si>
    <t>3705020401</t>
  </si>
  <si>
    <t>FUNDA CON BUMPER CRISTAL DISEÑO PARA SAMS. A22 4G</t>
  </si>
  <si>
    <t>FUNDA SILCONA PRINTED MAS BUMPER PARA SAMS. A22 4G</t>
  </si>
  <si>
    <t>FUNDA FENDER PARA SAMSUNG A22 4G AZUL FRANCIA</t>
  </si>
  <si>
    <t>FUNDA FENDER PARA SAMSUNG A22 4G AZUL MARIN0</t>
  </si>
  <si>
    <t>FUNDA FENDER PARA SAMSUNG A22 4G FUCSIA</t>
  </si>
  <si>
    <t>FUNDA FENDER PARA SAMSUNG A22 4G NEGRO</t>
  </si>
  <si>
    <t>FUNDA FENDER PARA SAMSUNG A22 4G ROJO</t>
  </si>
  <si>
    <t>FLIP COVER TIPO AGENDA PARA SAMS.A22 4G AZUL</t>
  </si>
  <si>
    <t>FLIP COVER TIPO AGENDA PARA SAMS.A22 4G NEGRO</t>
  </si>
  <si>
    <t>FLIP COVER TIPO AGENDA PARA SAMS.A22 4G ROJO</t>
  </si>
  <si>
    <t>TPU DIAMOND 3D PARA SAMS.A03 CORE CRISTAL</t>
  </si>
  <si>
    <t>3011174002</t>
  </si>
  <si>
    <t>5702070501</t>
  </si>
  <si>
    <t>FUNDA NACIONAL RIGIDA DISEÑO SURTIDO PARA MOTO G41</t>
  </si>
  <si>
    <t>3051083331</t>
  </si>
  <si>
    <t>3011174001</t>
  </si>
  <si>
    <t>3011174005</t>
  </si>
  <si>
    <t>3011174006</t>
  </si>
  <si>
    <t>3011174008</t>
  </si>
  <si>
    <t>3011174009</t>
  </si>
  <si>
    <t>TPU DIAMOND 3D PARA SAMS.A03 CORE HUMO</t>
  </si>
  <si>
    <t>TPU DIAMOND 3D PARA SAMS.A03 CORE FUCSIA</t>
  </si>
  <si>
    <t>TPU DIAMOND 3D PARA SAMS.A03 CORE VIOLETA</t>
  </si>
  <si>
    <t>TPU DIAMOND 3D PARA SAMS.A03 CORE AMARILLO</t>
  </si>
  <si>
    <t>TPU DIAMOND 3D PARA SAMS.A03 CORE VERDE</t>
  </si>
  <si>
    <t>3021083274</t>
  </si>
  <si>
    <t>3021083271</t>
  </si>
  <si>
    <t>3021173971</t>
  </si>
  <si>
    <t>ESTUCHE PLANO CON CIERRE PARA NOTEBOOK</t>
  </si>
  <si>
    <t>ESTUCHE PLANO CON CIERRE PARA CONSOLAS</t>
  </si>
  <si>
    <t>3021174074</t>
  </si>
  <si>
    <t>3021174071</t>
  </si>
  <si>
    <t>Control de Volumen: Si</t>
  </si>
  <si>
    <t>FUNDA NACIONAL RIGIDA DISEÑO SURTIDO PARA SAMS A03</t>
  </si>
  <si>
    <t>3051174071</t>
  </si>
  <si>
    <t>3021173984</t>
  </si>
  <si>
    <t>3021173985</t>
  </si>
  <si>
    <t>3021173981</t>
  </si>
  <si>
    <t>3010083231</t>
  </si>
  <si>
    <t>3010083233</t>
  </si>
  <si>
    <t>3010083234</t>
  </si>
  <si>
    <t>3010172483</t>
  </si>
  <si>
    <t>3010172484</t>
  </si>
  <si>
    <t>3010172603</t>
  </si>
  <si>
    <t>3010172604</t>
  </si>
  <si>
    <t>3010173623</t>
  </si>
  <si>
    <t>3010173951</t>
  </si>
  <si>
    <t>3010173953</t>
  </si>
  <si>
    <t>3010173954</t>
  </si>
  <si>
    <t>3010173993</t>
  </si>
  <si>
    <t>FLIP COVER TIPO AGENDA PARA MOTO E7 POWER NEGRO</t>
  </si>
  <si>
    <t>FLIP COVER TIPO AGENDA PARA MOTO E7 POWER ROJO</t>
  </si>
  <si>
    <t>FLIP COVER TIPO AGENDA PARA MOTO E7 POWER AZUL</t>
  </si>
  <si>
    <t>FLIP COVER TIPO AGENDA PARA SAMS.J1 ACE ROJO</t>
  </si>
  <si>
    <t>FLIP COVER TIPO AGENDA PARA SAMS.J1 ACE AZUL</t>
  </si>
  <si>
    <t>FLIP COVER TIPO AGENDA PARA SAMS.J7 2016 ROJO</t>
  </si>
  <si>
    <t>FLIP COVER TIPO AGENDA PARA SAMS.J7 2016 AZUL</t>
  </si>
  <si>
    <t>FLIP COVER TIPO AGENDA PARA SAMS.A33 ROJO</t>
  </si>
  <si>
    <t>FUNDA NACIONAL RIGIDA DISEÑO SURTIDO PARA SAMS A53</t>
  </si>
  <si>
    <t>3051173981</t>
  </si>
  <si>
    <t>FUNDA NACIONAL RIGIDA DISEÑO SURTIDO PARA SAMS A22 5G</t>
  </si>
  <si>
    <t>3051174081</t>
  </si>
  <si>
    <t>3021174077</t>
  </si>
  <si>
    <t>3021174081</t>
  </si>
  <si>
    <t>3021174084</t>
  </si>
  <si>
    <t>3021174087</t>
  </si>
  <si>
    <t>3021174031</t>
  </si>
  <si>
    <t>3021174037</t>
  </si>
  <si>
    <t>3012083160</t>
  </si>
  <si>
    <t>3012083161</t>
  </si>
  <si>
    <t>3012083162</t>
  </si>
  <si>
    <t>3012083163</t>
  </si>
  <si>
    <t>3012083164</t>
  </si>
  <si>
    <t>3012083165</t>
  </si>
  <si>
    <t>3012083166</t>
  </si>
  <si>
    <t>3012083167</t>
  </si>
  <si>
    <t>3012083168</t>
  </si>
  <si>
    <t>3012083169</t>
  </si>
  <si>
    <t>3012083230</t>
  </si>
  <si>
    <t>3012083231</t>
  </si>
  <si>
    <t>3012083232</t>
  </si>
  <si>
    <t>3012083233</t>
  </si>
  <si>
    <t>3012083235</t>
  </si>
  <si>
    <t>3012083236</t>
  </si>
  <si>
    <t>3012083237</t>
  </si>
  <si>
    <t>3012083238</t>
  </si>
  <si>
    <t>3012083239</t>
  </si>
  <si>
    <t>3012083330</t>
  </si>
  <si>
    <t>3012083331</t>
  </si>
  <si>
    <t>3012083332</t>
  </si>
  <si>
    <t>3012083333</t>
  </si>
  <si>
    <t>3012083334</t>
  </si>
  <si>
    <t>3012083335</t>
  </si>
  <si>
    <t>3012083336</t>
  </si>
  <si>
    <t>3012083337</t>
  </si>
  <si>
    <t>3012083338</t>
  </si>
  <si>
    <t>3012083339</t>
  </si>
  <si>
    <t>3012083350</t>
  </si>
  <si>
    <t>3012083352</t>
  </si>
  <si>
    <t>3012083355</t>
  </si>
  <si>
    <t>3012083356</t>
  </si>
  <si>
    <t>3012083357</t>
  </si>
  <si>
    <t>3012083358</t>
  </si>
  <si>
    <t>3012083359</t>
  </si>
  <si>
    <t>3012083362</t>
  </si>
  <si>
    <t>3012083368</t>
  </si>
  <si>
    <t>3012083369</t>
  </si>
  <si>
    <t>3012173982</t>
  </si>
  <si>
    <t>3012173989</t>
  </si>
  <si>
    <t>3012174000</t>
  </si>
  <si>
    <t>3012174001</t>
  </si>
  <si>
    <t>3012174002</t>
  </si>
  <si>
    <t>3012174003</t>
  </si>
  <si>
    <t>3012174004</t>
  </si>
  <si>
    <t>3012174005</t>
  </si>
  <si>
    <t>3012174006</t>
  </si>
  <si>
    <t>3012174007</t>
  </si>
  <si>
    <t>3012174008</t>
  </si>
  <si>
    <t>3012174009</t>
  </si>
  <si>
    <t>3012174010</t>
  </si>
  <si>
    <t>3012174011</t>
  </si>
  <si>
    <t>3012174012</t>
  </si>
  <si>
    <t>3012174013</t>
  </si>
  <si>
    <t>3012174014</t>
  </si>
  <si>
    <t>3012174015</t>
  </si>
  <si>
    <t>3012174016</t>
  </si>
  <si>
    <t>3012174017</t>
  </si>
  <si>
    <t>3012174018</t>
  </si>
  <si>
    <t>3012174019</t>
  </si>
  <si>
    <t>3012174022</t>
  </si>
  <si>
    <t>3012174029</t>
  </si>
  <si>
    <t>3015083235</t>
  </si>
  <si>
    <t>3015366300</t>
  </si>
  <si>
    <t>3015366303</t>
  </si>
  <si>
    <t>3015366306</t>
  </si>
  <si>
    <t>3015366307</t>
  </si>
  <si>
    <t>3015366400</t>
  </si>
  <si>
    <t>3015366403</t>
  </si>
  <si>
    <t>3015366404</t>
  </si>
  <si>
    <t>3015366405</t>
  </si>
  <si>
    <t>3015366406</t>
  </si>
  <si>
    <t>3015366407</t>
  </si>
  <si>
    <t>3021173994</t>
  </si>
  <si>
    <t>3021173991</t>
  </si>
  <si>
    <t>3021173997</t>
  </si>
  <si>
    <t>3080083261</t>
  </si>
  <si>
    <t>3080173901</t>
  </si>
  <si>
    <t>3080173951</t>
  </si>
  <si>
    <t>3080174001</t>
  </si>
  <si>
    <t>FUNDA TPU SUPER PARA MOTO G60S CRISTAL</t>
  </si>
  <si>
    <t>FUNDA TPU SUPER PARA SAMSU A02 CRISTAL</t>
  </si>
  <si>
    <t>FUNDA TPU SUPER PARA SAMSU A22 5G CRISTAL</t>
  </si>
  <si>
    <t>FUNDA TPU SUPER PARA SAMSU A03 CORE CRISTAL</t>
  </si>
  <si>
    <t>3078174001</t>
  </si>
  <si>
    <t>3078174005</t>
  </si>
  <si>
    <t>3078174007</t>
  </si>
  <si>
    <t>3078174008</t>
  </si>
  <si>
    <t>3078174009</t>
  </si>
  <si>
    <t>3078366201</t>
  </si>
  <si>
    <t>3078366205</t>
  </si>
  <si>
    <t>3078366207</t>
  </si>
  <si>
    <t>3078366208</t>
  </si>
  <si>
    <t>3078366209</t>
  </si>
  <si>
    <t>3078366307</t>
  </si>
  <si>
    <t>3078366308</t>
  </si>
  <si>
    <t>3078366309</t>
  </si>
  <si>
    <t>3078366407</t>
  </si>
  <si>
    <t>3078366409</t>
  </si>
  <si>
    <t>FUNDA BUMPER SAMS.A03 CORE NEGRO</t>
  </si>
  <si>
    <t>FUNDA BUMPER SAMS.A03 CORE ROSA</t>
  </si>
  <si>
    <t>FUNDA BUMPER SAMS.A03 CORE VERDE</t>
  </si>
  <si>
    <t>FUNDA BUMPER SAMS.A03 CORE VERDE CLARO</t>
  </si>
  <si>
    <t>FUNDA BUMPER SAMS.A03 CORE VIOLETA</t>
  </si>
  <si>
    <t xml:space="preserve">FUNDA BUMPER IMPORTADA </t>
  </si>
  <si>
    <t>TPU CRISTAL CON BUNPER INTERNO + PROTECCION DE CAMARA</t>
  </si>
  <si>
    <t>FUNDA BUMPER IPHONE 13 MINI NEGRO</t>
  </si>
  <si>
    <t>FUNDA BUMPER IPHONE 13 MINI ROSA</t>
  </si>
  <si>
    <t>FUNDA BUMPER IPHONE 13 MINI VERDE CLARO</t>
  </si>
  <si>
    <t>FUNDA BUMPER IPHONE 13 MINI VERDE</t>
  </si>
  <si>
    <t>FUNDA BUMPER IPHONE 13 MINI VIOLETA</t>
  </si>
  <si>
    <t>FUNDA BUMPER IPHONE 13 PRO MAX VERDE</t>
  </si>
  <si>
    <t>FUNDA BUMPER IPHONE 13 PRO MAX VIOLE</t>
  </si>
  <si>
    <t>FUNDA BUMPER IPHONE 13 PRO VERDE</t>
  </si>
  <si>
    <t>FUNDA BUMPER IPHONE 13 PRO VIOLE</t>
  </si>
  <si>
    <t>FUNDA BUMPER IPHONE 13 PRO VERDE CLARO</t>
  </si>
  <si>
    <t>FUNDA NACIONAL RIGIDA DISEÑO SURTIDO PARA SAMS A23</t>
  </si>
  <si>
    <t>3051174031</t>
  </si>
  <si>
    <t>FUNDA NACIONAL RIGIDA DISEÑO SURTIDO PARA SAMS A33</t>
  </si>
  <si>
    <t>3051173991</t>
  </si>
  <si>
    <t>FUNDA NACIONAL RIGIDA DISEÑO SURTIDO PARA MOTO G22</t>
  </si>
  <si>
    <t>3051083371</t>
  </si>
  <si>
    <t>5704173871</t>
  </si>
  <si>
    <t>3077366201</t>
  </si>
  <si>
    <t>3077366301</t>
  </si>
  <si>
    <t>3077366401</t>
  </si>
  <si>
    <t>3077363501</t>
  </si>
  <si>
    <t>3077083161</t>
  </si>
  <si>
    <t>3077083231</t>
  </si>
  <si>
    <t>3077173901</t>
  </si>
  <si>
    <t>3077173861</t>
  </si>
  <si>
    <t>3077174001</t>
  </si>
  <si>
    <t>3077173951</t>
  </si>
  <si>
    <t>3077173991</t>
  </si>
  <si>
    <t>3077173981</t>
  </si>
  <si>
    <t>FUNDA LENS PARA IPHONE 13 MINI</t>
  </si>
  <si>
    <t>FUNDA LENS PARA IPHONE 13 PRO</t>
  </si>
  <si>
    <t>FUNDA LENS PARA IPHONE 13 PRO MAX</t>
  </si>
  <si>
    <t>FUNDA LENS PARA IPHONE 6 PLUS</t>
  </si>
  <si>
    <t>FUNDA LENS PARA MOTO E7</t>
  </si>
  <si>
    <t>FUNDA LENS PARA MOTO E7 POWER</t>
  </si>
  <si>
    <t>FUNDA LENS PARA SAMS. A02</t>
  </si>
  <si>
    <t>FUNDA LENS PARA SAMS. A02S/A03S</t>
  </si>
  <si>
    <t>FUNDA LENS PARA SAMS. A03 CORE</t>
  </si>
  <si>
    <t>FUNDA LENS PARA SAMS. A22 4G</t>
  </si>
  <si>
    <t>FUNDA LENS PARA SAMS. A33 4G</t>
  </si>
  <si>
    <t>FUNDA LENS PARA SAMS. A53 4G</t>
  </si>
  <si>
    <t>VIDRIO TEMPLADO PARA GEN. 10 PULGADAS</t>
  </si>
  <si>
    <t>VIDRIO TEMPLADO PARA GEN. 6.0 PULGADAS</t>
  </si>
  <si>
    <t>3010083235</t>
  </si>
  <si>
    <t>3010172683</t>
  </si>
  <si>
    <t>3010172685</t>
  </si>
  <si>
    <t>3010173991</t>
  </si>
  <si>
    <t>3010173994</t>
  </si>
  <si>
    <t>FLIP COVER TIPO AGENDA PARA SAMS.J7 PRIME ROJO</t>
  </si>
  <si>
    <t>FLIP COVER TIPO AGENDA PARA SAMS.A33 NEGRO</t>
  </si>
  <si>
    <t>FLIP COVER TIPO AGENDA PARA SAMS.A33 AZUL</t>
  </si>
  <si>
    <t>FLIP COVER TIPO AGENDA PARA MOTO E7 POWER FUCSIA</t>
  </si>
  <si>
    <t>FLIP COVER TIPO AGENDA PARA MOTO G8 POWER FUCSIA</t>
  </si>
  <si>
    <t>FLIP COVER TIPO AGENDA PARA SAMS.J7 PRIME FUCSIA</t>
  </si>
  <si>
    <t>SILICON CASE PARA MOTO E40 BLANCO</t>
  </si>
  <si>
    <t>SILICON CASE PARA MOTO G31 BLANCO</t>
  </si>
  <si>
    <t>SILICON CASE PARA MOTO G31 ROJO</t>
  </si>
  <si>
    <t>SILICON CASE PARA MOTO G31 ROSA</t>
  </si>
  <si>
    <t>SILICON CASE PARA MOTO G51 BLANCO</t>
  </si>
  <si>
    <t>SILICON CASE PARA MOTO G51 ROSA</t>
  </si>
  <si>
    <t>3073083231</t>
  </si>
  <si>
    <t>3073083232</t>
  </si>
  <si>
    <t>3073083233</t>
  </si>
  <si>
    <t>3073083234</t>
  </si>
  <si>
    <t>3073083235</t>
  </si>
  <si>
    <t>3073083236</t>
  </si>
  <si>
    <t>3073083302</t>
  </si>
  <si>
    <t>3073083322</t>
  </si>
  <si>
    <t>3073083323</t>
  </si>
  <si>
    <t>3073083324</t>
  </si>
  <si>
    <t>3073083325</t>
  </si>
  <si>
    <t>3073083326</t>
  </si>
  <si>
    <t>3073083342</t>
  </si>
  <si>
    <t>3073083345</t>
  </si>
  <si>
    <t>3073083346</t>
  </si>
  <si>
    <t>3073173962</t>
  </si>
  <si>
    <t>3073173963</t>
  </si>
  <si>
    <t>3073173964</t>
  </si>
  <si>
    <t>3073173965</t>
  </si>
  <si>
    <t>3073173966</t>
  </si>
  <si>
    <t>3073173985</t>
  </si>
  <si>
    <t>3073173992</t>
  </si>
  <si>
    <t>3073173995</t>
  </si>
  <si>
    <t>3073174002</t>
  </si>
  <si>
    <t>3073174003</t>
  </si>
  <si>
    <t>3073174004</t>
  </si>
  <si>
    <t>3073174005</t>
  </si>
  <si>
    <t>3073174006</t>
  </si>
  <si>
    <t>3073174022</t>
  </si>
  <si>
    <t>3073174023</t>
  </si>
  <si>
    <t>3073174042</t>
  </si>
  <si>
    <t>3073174043</t>
  </si>
  <si>
    <t>3073174045</t>
  </si>
  <si>
    <t>3073174046</t>
  </si>
  <si>
    <t>3073174051</t>
  </si>
  <si>
    <t>3073174052</t>
  </si>
  <si>
    <t>3073174053</t>
  </si>
  <si>
    <t>3073174054</t>
  </si>
  <si>
    <t>3073174055</t>
  </si>
  <si>
    <t>3073174056</t>
  </si>
  <si>
    <t>3073366302</t>
  </si>
  <si>
    <t>3073366303</t>
  </si>
  <si>
    <t>3073366305</t>
  </si>
  <si>
    <t>3073366306</t>
  </si>
  <si>
    <t>3073366401</t>
  </si>
  <si>
    <t>3073366402</t>
  </si>
  <si>
    <t>3073366403</t>
  </si>
  <si>
    <t>3073366404</t>
  </si>
  <si>
    <t>3073366405</t>
  </si>
  <si>
    <t>3073366406</t>
  </si>
  <si>
    <t>FUNDA SILICON CASE IMPORTADA TERMINACIÓN SOFT</t>
  </si>
  <si>
    <t>PACKING CAJA PLASTICA BLANCA CON CRISTAL IDEM FOTO</t>
  </si>
  <si>
    <t>FELPA EN PARTE INTERIOR , CALIDAD PREMIUM</t>
  </si>
  <si>
    <t>SILICON CASE PARA IPHONE 13 PRO ROJO</t>
  </si>
  <si>
    <t>SILICON CASE PARA IPHONE 13 PRO ROSA</t>
  </si>
  <si>
    <t>NO TRAEN LOGO Y EN ALGUNAS TAMPOCO ORIFICIO</t>
  </si>
  <si>
    <t>SILICON CASE PARA IPHONE 13 PRO BLANCO</t>
  </si>
  <si>
    <t>SILICON CASE PARA MOTO E7i POWER ROJO</t>
  </si>
  <si>
    <t>SILICON CASE PARA MOTO E7i POWER ROSA</t>
  </si>
  <si>
    <t>SILICON CASE PARA MOTO E7i POWER AQUA</t>
  </si>
  <si>
    <t>SILICON CASE PARA IPHONE 13 PRO AQUA</t>
  </si>
  <si>
    <t>SILICON CASE PARA MOTO G31 AQUA</t>
  </si>
  <si>
    <t>SILICON CASE PARA MOTO G51 AQUA</t>
  </si>
  <si>
    <t>3051083381</t>
  </si>
  <si>
    <t>FUNDA TPU SUPER PARA SAMSU A23 CRISTAL</t>
  </si>
  <si>
    <t>4504510301</t>
  </si>
  <si>
    <t>4504510320</t>
  </si>
  <si>
    <t>3021083371</t>
  </si>
  <si>
    <t>3021083391</t>
  </si>
  <si>
    <t>Entregamos su pedido en su expreso de confianza</t>
  </si>
  <si>
    <t>FUNDA NACIONAL RIGIDA DISEÑO SURTIDO PARA MOTO G52/G82</t>
  </si>
  <si>
    <t>FUNDA NACIONAL RIGIDA DISEÑO SURTIDO PARA MOTO E32</t>
  </si>
  <si>
    <t>3051083391</t>
  </si>
  <si>
    <t>FUNDA TPU SUPER PARA SAMSU A33 CRISTAL</t>
  </si>
  <si>
    <t>3021083377</t>
  </si>
  <si>
    <t>3021083374</t>
  </si>
  <si>
    <t>3021083397</t>
  </si>
  <si>
    <t>3021083394</t>
  </si>
  <si>
    <t>3021083384</t>
  </si>
  <si>
    <t>3021083381</t>
  </si>
  <si>
    <t>3021083387</t>
  </si>
  <si>
    <t>3021174001</t>
  </si>
  <si>
    <t>PILA LITIO BOTON CR2032 MAXELL PEDIR MULTIPLOS DE 5</t>
  </si>
  <si>
    <t xml:space="preserve">PILA AUDIOLOGIA PR675/L675 PANASONIC PEDIR MULTIPLOS 6 </t>
  </si>
  <si>
    <t>1008020401</t>
  </si>
  <si>
    <t>PILA LITIO BOTON CR2450 PANASONIC PEDIR MULTIPLOS DE 5</t>
  </si>
  <si>
    <t>FUNDA TPU SUPER PARA SAMSU A53 CRISTAL</t>
  </si>
  <si>
    <t>3021083404</t>
  </si>
  <si>
    <t>3021083401</t>
  </si>
  <si>
    <t>3021083407</t>
  </si>
  <si>
    <t>Bluetooth: 5.0 - Alcance de 10 Metros</t>
  </si>
  <si>
    <t>Duración de la batería: 4 hs (aprox)</t>
  </si>
  <si>
    <t>Frecuencia: 2.402-2.480 GHz</t>
  </si>
  <si>
    <t>Impedancia: 32 Ohms</t>
  </si>
  <si>
    <t>Manos libres: Si, microfono Incluido</t>
  </si>
  <si>
    <t>FUNDA</t>
  </si>
  <si>
    <t>SUPER TPU</t>
  </si>
  <si>
    <t>DIAMOND</t>
  </si>
  <si>
    <t>1504800105</t>
  </si>
  <si>
    <t>CABLE AUDIO 3.5MM MACHO A 2 PIN 3,5 HEMBRA</t>
  </si>
  <si>
    <t>FUNDA RIGIDA SOFT PARA MOTO G31 FUCSIA</t>
  </si>
  <si>
    <t>FUNDA RIGIDA SOFT PARA MOTO G31 GRIS</t>
  </si>
  <si>
    <t>FUNDA RIGIDA SOFT PARA MOTO G41 AZUL</t>
  </si>
  <si>
    <t>FUNDA RIGIDA SOFT PARA SAMS A22 5G AZUL</t>
  </si>
  <si>
    <t>FUNDA RIGIDA SOFT PARA SAMS A22 5G GRIS</t>
  </si>
  <si>
    <t>FUNDA RIGIDA SOFT PARA SAMS A22 5G NEGRO</t>
  </si>
  <si>
    <t>3045083325</t>
  </si>
  <si>
    <t>3045083320</t>
  </si>
  <si>
    <t>3045083334</t>
  </si>
  <si>
    <t>3045174084</t>
  </si>
  <si>
    <t>3045174080</t>
  </si>
  <si>
    <t>3045174081</t>
  </si>
  <si>
    <t>FUNDA RIGIDA SOFT PARA IPHONE 12 MINI FUCSIA</t>
  </si>
  <si>
    <t>CARGADOR COCHE KOSMIC</t>
  </si>
  <si>
    <t>CARGADOR COCHE KOSMIC 2 USB 4.2A + CABLE INCOPORADO MICRO</t>
  </si>
  <si>
    <t>2 SALIDAS USB 4,2 TOTAL A REPARTIR EN LAS DOS USB + CABLE</t>
  </si>
  <si>
    <t>2,1A + 2,1A</t>
  </si>
  <si>
    <t>CABLE INCORPORADO MICRO USB</t>
  </si>
  <si>
    <t>COLOR BLANCO</t>
  </si>
  <si>
    <t>FUNDA TPU SUPER PARA MOTO G32 CRISTAL</t>
  </si>
  <si>
    <t>FUNDA TPU SUPER PARA MOTO G42 CRISTAL</t>
  </si>
  <si>
    <t>FUNDA TPU SUPER PARA MOTO G52/G82 CRISTAL</t>
  </si>
  <si>
    <t>FUNDA NACIONAL PUFFER DE TPU NO ES SILICONA</t>
  </si>
  <si>
    <t>PORTA SUBE DISEÑO VARNISH UNIDAD</t>
  </si>
  <si>
    <t>PORTA SUBE DISEÑO VARNISH X 25 CON CAJA EXPOSITORA</t>
  </si>
  <si>
    <t>DISEÑO VARNISH, EN 3D CON RELIEVE</t>
  </si>
  <si>
    <t>CABLE C A IPHONE O TIPO C DE CARGA SUPER RAPIDA</t>
  </si>
  <si>
    <t>FUNDA TPU SUPER PARA MOTO G82 CRISTAL</t>
  </si>
  <si>
    <t>3045173997</t>
  </si>
  <si>
    <t>3045173999</t>
  </si>
  <si>
    <t>3045173992</t>
  </si>
  <si>
    <t>3045173995</t>
  </si>
  <si>
    <t>3045173994</t>
  </si>
  <si>
    <t>FUNDA RIGIDA SOFT PARA SAMS A33 LILA</t>
  </si>
  <si>
    <t>FUNDA RIGIDA SOFT PARA SAMS A33 TURQUESA</t>
  </si>
  <si>
    <t>FUNDA RIGIDA SOFT PARA SAMS A33 CORAL</t>
  </si>
  <si>
    <t>FUNDA RIGIDA SOFT PARA SAMS A33 FUCSIA</t>
  </si>
  <si>
    <t>FUNDA RIGIDA SOFT PARA SAMS A33 AZUL</t>
  </si>
  <si>
    <t>3012366103</t>
  </si>
  <si>
    <t>3012366104</t>
  </si>
  <si>
    <t>3012366101</t>
  </si>
  <si>
    <t>3012366102</t>
  </si>
  <si>
    <t>3021083437</t>
  </si>
  <si>
    <t>3021083431</t>
  </si>
  <si>
    <t>3021174104</t>
  </si>
  <si>
    <t>3021174107</t>
  </si>
  <si>
    <t>3021174101</t>
  </si>
  <si>
    <t>3021173922</t>
  </si>
  <si>
    <t>POP SOCKETS</t>
  </si>
  <si>
    <t>6606050102</t>
  </si>
  <si>
    <t>FUNDA NACIONAL RIGIDA DISEÑO SURTIDO PARA MOTO G42</t>
  </si>
  <si>
    <t>3051083401</t>
  </si>
  <si>
    <t>FUNDA NACIONAL RIGIDA DISEÑO SURTIDO PARA MOTO G32</t>
  </si>
  <si>
    <t>3051083431</t>
  </si>
  <si>
    <t>FUNDA NACIONAL RIGIDA DISEÑO SURTIDO PARA SAMS A04S</t>
  </si>
  <si>
    <t>3051174101</t>
  </si>
  <si>
    <t>3068083351</t>
  </si>
  <si>
    <t>3068083451</t>
  </si>
  <si>
    <t>3068174011</t>
  </si>
  <si>
    <t>3068173981</t>
  </si>
  <si>
    <t>3068174041</t>
  </si>
  <si>
    <t>3068174051</t>
  </si>
  <si>
    <t>3068174061</t>
  </si>
  <si>
    <t>3068366601</t>
  </si>
  <si>
    <t>3068366701</t>
  </si>
  <si>
    <t>3068366801</t>
  </si>
  <si>
    <t>3068083331</t>
  </si>
  <si>
    <t>3068083381</t>
  </si>
  <si>
    <t>3068083391</t>
  </si>
  <si>
    <t>3068173991</t>
  </si>
  <si>
    <t>3068174101</t>
  </si>
  <si>
    <t>FUNDA BORDE COLOR TIPO ANTIGOLPE MATE</t>
  </si>
  <si>
    <t>5703366901</t>
  </si>
  <si>
    <t>5704366801</t>
  </si>
  <si>
    <t>Desde 2004 Trabajando Juntos, Nos Avalan en nuestra Experiencia</t>
  </si>
  <si>
    <t>FLIP COVER TIPO AGENDA PARA SAMS.S21 FE AZUL</t>
  </si>
  <si>
    <t>FLIP COVER TIPO AGENDA PARA SAMS.S21 FE ROJO</t>
  </si>
  <si>
    <t>3010174024</t>
  </si>
  <si>
    <t>3010174023</t>
  </si>
  <si>
    <t>3079083381</t>
  </si>
  <si>
    <t>3079083384</t>
  </si>
  <si>
    <t>3010083371</t>
  </si>
  <si>
    <t>3010083373</t>
  </si>
  <si>
    <t>3010083391</t>
  </si>
  <si>
    <t>3010083393</t>
  </si>
  <si>
    <t>3010083431</t>
  </si>
  <si>
    <t>3010083433</t>
  </si>
  <si>
    <t>3010083461</t>
  </si>
  <si>
    <t>3010083463</t>
  </si>
  <si>
    <t>3010083464</t>
  </si>
  <si>
    <t>3010174101</t>
  </si>
  <si>
    <t>3010174103</t>
  </si>
  <si>
    <t>3010174104</t>
  </si>
  <si>
    <t>FLIP COVER TIPO AGENDA PARA MOTO G22 NEGRO</t>
  </si>
  <si>
    <t>FLIP COVER TIPO AGENDA PARA MOTO G22 ROJO</t>
  </si>
  <si>
    <t>FLIP COVER TIPO AGENDA PARA MOTO E32 NEGRO</t>
  </si>
  <si>
    <t>FLIP COVER TIPO AGENDA PARA MOTO E32 ROJO</t>
  </si>
  <si>
    <t>FLIP COVER TIPO AGENDA PARA MOTO G32 NEGRO</t>
  </si>
  <si>
    <t>FLIP COVER TIPO AGENDA PARA MOTO G32 ROJO</t>
  </si>
  <si>
    <t>FLIP COVER TIPO AGENDA PARA MOTO G62 NEGRO</t>
  </si>
  <si>
    <t>FLIP COVER TIPO AGENDA PARA MOTO G62 ROJO</t>
  </si>
  <si>
    <t>FLIP COVER TIPO AGENDA PARA MOTO G62 AZUL</t>
  </si>
  <si>
    <t>FLIP COVER TIPO AGENDA PARA SAMS.A04S NEGRO</t>
  </si>
  <si>
    <t>FLIP COVER TIPO AGENDA PARA SAMS.A04S ROJO</t>
  </si>
  <si>
    <t>FLIP COVER TIPO AGENDA PARA SAMS.A04S AZUL</t>
  </si>
  <si>
    <t>3081083371</t>
  </si>
  <si>
    <t>3081083391</t>
  </si>
  <si>
    <t>3081083431</t>
  </si>
  <si>
    <t>3081083481</t>
  </si>
  <si>
    <t>3081173921</t>
  </si>
  <si>
    <t>3081173951</t>
  </si>
  <si>
    <t>3081173971</t>
  </si>
  <si>
    <t>3081173981</t>
  </si>
  <si>
    <t>3081173991</t>
  </si>
  <si>
    <t>3081174001</t>
  </si>
  <si>
    <t>3081174031</t>
  </si>
  <si>
    <t>3081174071</t>
  </si>
  <si>
    <t>FUNDA DE TPU SUPER CON DISEÑO PARA MOTO G22</t>
  </si>
  <si>
    <t>FUNDA DE TPU SUPER CON DISEÑO PARA MOTO E32</t>
  </si>
  <si>
    <t>FUNDA DE TPU SUPER CON DISEÑO PARA MOTO G32</t>
  </si>
  <si>
    <t>FUNDA DE TPU SUPER CON DISEÑO PARA MOTO G52/G82</t>
  </si>
  <si>
    <t>FUNDA DE TPU SUPER CON DISEÑO PARA SAMS. A32</t>
  </si>
  <si>
    <t>FUNDA DE TPU SUPER CON DISEÑO PARA SAMS. A22 5G</t>
  </si>
  <si>
    <t>FUNDA DE TPU SUPER CON DISEÑO PARA SAMS. A13</t>
  </si>
  <si>
    <t>FUNDA DE TPU SUPER CON DISEÑO PARA SAMS. A53</t>
  </si>
  <si>
    <t>FUNDA DE TPU SUPER CON DISEÑO PARA SAMS. A33</t>
  </si>
  <si>
    <t>FUNDA DE TPU SUPER CON DISEÑO PARA SAMS. A23</t>
  </si>
  <si>
    <t>FUNDA DE TPU SUPER CON DISEÑO PARA SAMS. A03</t>
  </si>
  <si>
    <t>FUNDA DE TPU SUPER CON DISEÑO PARA SAMS. A03 CORE</t>
  </si>
  <si>
    <t>FUNDA NACIONAL TPU SUPER CON DISEÑO</t>
  </si>
  <si>
    <t>3068083401</t>
  </si>
  <si>
    <t>3068083461</t>
  </si>
  <si>
    <t>CARGADOR COCHE KOSMIC 2 USB 4.2A + CABLE INCOPORADO TIPO C</t>
  </si>
  <si>
    <t>FUNDA RIGIDA IMPORTADA DISEÑO 3D PARA IPHONE 7/8 PLUS</t>
  </si>
  <si>
    <t>FUNDA RIGIDA IMPORTADA DISEÑO 3D PARA MOTO E7 PLUS</t>
  </si>
  <si>
    <t>FUNDA RIGIDA IMPORTADA DISEÑO 3D PARA MOTO G7</t>
  </si>
  <si>
    <t>FUNDA RIGIDA IMPORTADA DISEÑO 3D PARA MOTO G8</t>
  </si>
  <si>
    <t>FUNDA RIGIDA IMPORTADA DISEÑO 3D PARA MOTO G8 PLUS</t>
  </si>
  <si>
    <t>FUNDA RIGIDA IMPORTADA DISEÑO 3D PARA MOTO G8 POWER</t>
  </si>
  <si>
    <t>FUNDA RIGIDA IMPORTADA DISEÑO 3D PARA MOTO G9 PLAY</t>
  </si>
  <si>
    <t>FUNDA RIGIDA IMPORTADA DISEÑO 3D PARA MOTO G9 PLUS</t>
  </si>
  <si>
    <t>FUNDA RIGIDA IMPORTADA DISEÑO 3D PARA MOTO G9 POWER</t>
  </si>
  <si>
    <t>FUNDA RIGIDA IMPORTADA DISEÑO 3D PARA SAMS. A04S</t>
  </si>
  <si>
    <t>FUNDA RIGIDA IMPORTADA DISEÑO 3D PARA SAMS. A33 5G</t>
  </si>
  <si>
    <t>3070364201</t>
  </si>
  <si>
    <t>3070364301</t>
  </si>
  <si>
    <t>3070083141</t>
  </si>
  <si>
    <t>3070083031</t>
  </si>
  <si>
    <t>3070083021</t>
  </si>
  <si>
    <t>3070083121</t>
  </si>
  <si>
    <t>3070083131</t>
  </si>
  <si>
    <t>3070083181</t>
  </si>
  <si>
    <t>3070174101</t>
  </si>
  <si>
    <t>3070173991</t>
  </si>
  <si>
    <t>3070173791</t>
  </si>
  <si>
    <t>3070173861</t>
  </si>
  <si>
    <t>3070173731</t>
  </si>
  <si>
    <t>3070173951</t>
  </si>
  <si>
    <t>3070173131</t>
  </si>
  <si>
    <t>3070173121</t>
  </si>
  <si>
    <t>3070173071</t>
  </si>
  <si>
    <t>3070173081</t>
  </si>
  <si>
    <t>3070173091</t>
  </si>
  <si>
    <t>FUNDA RIGIDA IMPORTADA DISEÑO 3D PARA SAMS. A01 CORE</t>
  </si>
  <si>
    <t>FUNDA RIGIDA IMPORTADA DISEÑO 3D PARA SAMS. A02</t>
  </si>
  <si>
    <t>FUNDA RIGIDA IMPORTADA DISEÑO 3D PARA SAMS. A02S</t>
  </si>
  <si>
    <t>FUNDA RIGIDA IMPORTADA DISEÑO 3D PARA SAMS. A21</t>
  </si>
  <si>
    <t>FUNDA RIGIDA IMPORTADA DISEÑO 3D PARA SAMS. A22 4G</t>
  </si>
  <si>
    <t>FUNDA RIGIDA IMPORTADA DISEÑO 3D PARA SAMS. A72</t>
  </si>
  <si>
    <t>FUNDA RIGIDA IMPORTADA DISEÑO 3D PARA SAMS. A8/A5 A530</t>
  </si>
  <si>
    <t>FUNDA RIGIDA IMPORTADA DISEÑO 3D PARA SAMS. A8+ A730</t>
  </si>
  <si>
    <t>FUNDA MAX PARA SAMS. S22 PLUS AZUL</t>
  </si>
  <si>
    <t>FUNDA MAX PARA SAMS. S22 PLUS LILA</t>
  </si>
  <si>
    <t>FUNDA MAX PARA SAMS. S22 PLUS AQUA</t>
  </si>
  <si>
    <t>3082174054</t>
  </si>
  <si>
    <t>3082174058</t>
  </si>
  <si>
    <t>3082174059</t>
  </si>
  <si>
    <t xml:space="preserve">FUNDA MAX IMPORTADA PROTECCION DE CAMARAS </t>
  </si>
  <si>
    <t>FUNDA BORDE COLOR PARA SAMS A02S TRANSPARE</t>
  </si>
  <si>
    <t>FUNDA BORDE COLOR PARA IPHO 11 PRO NEGRO</t>
  </si>
  <si>
    <t>FUNDA BORDE COLOR PARA IPHO 11 PRO FUCSIA</t>
  </si>
  <si>
    <t>FUNDA BORDE COLOR PARA IPHO 12 MINI ROJO</t>
  </si>
  <si>
    <t>FUNDA BORDE COLOR PARA IPHO 12 MINI AZUL</t>
  </si>
  <si>
    <t>FUNDA BORDE COLOR PARA IPHO 12 MINI ROSA</t>
  </si>
  <si>
    <t>FUNDA BORDE COLOR PARA IPHO 12 MINI LILA</t>
  </si>
  <si>
    <t>FUNDA BORDE COLOR PARA IPHO 12 MINI OLIVA</t>
  </si>
  <si>
    <t>FUNDA BORDE COLOR PARA IPHO 12 MINI AQUA</t>
  </si>
  <si>
    <t>FUNDA BORDE COLOR PARA MOTO G9 PLAY /E7 PLUS TRANSPARENTE</t>
  </si>
  <si>
    <t>FUNDA BORDE COLOR PARA IPHO 11 PRO TRANSPARENTE</t>
  </si>
  <si>
    <t>FUNDA BORDE COLOR PARA IPHO 11 PRO MAX NEGRO</t>
  </si>
  <si>
    <t>FUNDA BORDE COLOR PARA IPHO 11 PRO MAX TRANSPARENTE</t>
  </si>
  <si>
    <t>FUNDA BORDE COLOR PARA IPHO 11 PRO MAX AZUL</t>
  </si>
  <si>
    <t>FUNDA BORDE COLOR PARA IPHO 11 PRO MAX FUCSIA</t>
  </si>
  <si>
    <t>FUNDA BORDE COLOR PARA IPHO 11 PRO MAX OLIVA</t>
  </si>
  <si>
    <t>FUNDA BORDE COLOR PARA IPHO 12/12 PRO NEGRO</t>
  </si>
  <si>
    <t>FUNDA BORDE COLOR PARA IPHO 12/12 PRO CRISTAL</t>
  </si>
  <si>
    <t>FUNDA BORDE COLOR PARA IPHO 12/12 PRO FUCSIA</t>
  </si>
  <si>
    <t>FUNDA BORDE COLOR PARA IPHO 12 PRO MAX NEGRO</t>
  </si>
  <si>
    <t>FUNDA BORDE COLOR PARA IPHO 12 PRO MAX TRANSPARENTE</t>
  </si>
  <si>
    <t>FUNDA BORDE COLOR PARA IPHO 12 MINI TRANSPARENTE</t>
  </si>
  <si>
    <t>FUNDA TPU SUPER PARA SAMSU A03 CRISTAL</t>
  </si>
  <si>
    <t>FUNDA RIGIDA IMPORTADA DISEÑO 3D PARA MOTO G100</t>
  </si>
  <si>
    <t>3070083221</t>
  </si>
  <si>
    <t>CARGADOR VIAJERO SOUL ROJO 3 SALIDAS USB 3,4A C/CABLE MICRO USB</t>
  </si>
  <si>
    <t xml:space="preserve">TRIPLE SALIDA USB CON MAS CABLE </t>
  </si>
  <si>
    <t>HERRAMIENTA HIDROTOOL PLASTICA</t>
  </si>
  <si>
    <t>FUNDA DE TPU PUFFER PARA MOTO G52/G82 AZUL</t>
  </si>
  <si>
    <t>FUNDA DE TPU PUFFER PARA MOTO G52/G82 NEGRO</t>
  </si>
  <si>
    <t>TOTAL DEL RUBRO EN $ CON IVA</t>
  </si>
  <si>
    <t xml:space="preserve">PRECIO UNITARIO  $ CON IVA </t>
  </si>
  <si>
    <t>PRECIO UNITARIO  U$S SIN IVA</t>
  </si>
  <si>
    <t>AURICULARES JBL ORIGINAL ( REAL NO COPIA )</t>
  </si>
  <si>
    <t>PAD DISEÑO</t>
  </si>
  <si>
    <t>2501000355</t>
  </si>
  <si>
    <t>FUNDA RIGIDA SOFT PARA SAMS A04S NEGRO</t>
  </si>
  <si>
    <t>3045174104</t>
  </si>
  <si>
    <t>3045174101</t>
  </si>
  <si>
    <t>PARLANTES JBL CHARGE 5</t>
  </si>
  <si>
    <t>PARLANTE JBL CHARGE 5 CAMUFLADO</t>
  </si>
  <si>
    <t>MANOS LIBRES AURICULARES JBL WAVE 200 TWS BLANCO</t>
  </si>
  <si>
    <t>MANOS LIBRES JBL WAVE 200 TWS</t>
  </si>
  <si>
    <t>MANOS LIBRES JBL TUNE 125 TWS</t>
  </si>
  <si>
    <t>MANOS LIBRES AURICULARES JBL TUNE 125 TWS NEGRO</t>
  </si>
  <si>
    <t>MANOS LIBRES AURICULARES JBL TUNE 125 TWS BLANCO</t>
  </si>
  <si>
    <t>MANOS LIBRES JBL LIVE PRO TWS</t>
  </si>
  <si>
    <t>MANOS LIBRES JBL LIVE PRO TWS NGRO</t>
  </si>
  <si>
    <t>MANOS LIBRES JBL FREE VHF OVER-EAR</t>
  </si>
  <si>
    <t>MANOS LIBRES JBL FREE VHF OVER-EAR NEGRO</t>
  </si>
  <si>
    <t>CABLE USB BALI BL-03 MICRO NEGRO</t>
  </si>
  <si>
    <t>CABLE USB BALI BL-03 MICRO GRIS</t>
  </si>
  <si>
    <t>CABLE USB BALI BL-03 IPHONE NEGRO</t>
  </si>
  <si>
    <t>CABLE USB BALI BL-03 IPHONE GRIS</t>
  </si>
  <si>
    <t>CABLE USB BALI BL-03 TIPO C NEGRO</t>
  </si>
  <si>
    <t>1511030101</t>
  </si>
  <si>
    <t>1511030102</t>
  </si>
  <si>
    <t>1511030201</t>
  </si>
  <si>
    <t>1511030202</t>
  </si>
  <si>
    <t>1511030301</t>
  </si>
  <si>
    <t>1511090101</t>
  </si>
  <si>
    <t>1511090102</t>
  </si>
  <si>
    <t>1511090201</t>
  </si>
  <si>
    <t>1511090202</t>
  </si>
  <si>
    <t>CABLE USB BALI BL-09 MICRO NEGRO 1M DE LARGO 2,4A</t>
  </si>
  <si>
    <t>CABLE USB BALI BL-09 MICRO BLANCO 1M DE LARGO 2,4A</t>
  </si>
  <si>
    <t>CABLE USB BALI BL-09 IPHONE NEGRO 1M DE LARGO 2,4A</t>
  </si>
  <si>
    <t>CABLE USB BALI BL-09 IPHONE BLANCO 1M DE LARGO 2,4A</t>
  </si>
  <si>
    <t>MANOS LIBRES BALI</t>
  </si>
  <si>
    <t>6607020101</t>
  </si>
  <si>
    <t>6607020102</t>
  </si>
  <si>
    <t>MANOS LIBRES BALI BL-120</t>
  </si>
  <si>
    <t>AURI MANOS LIBRES BALI BL-120 IN EAR NEGRO BOLSA</t>
  </si>
  <si>
    <t>AURI MANOS LIBRES BALI BL-120 IN EAR BLANCO BOLSA</t>
  </si>
  <si>
    <t>MANOS LIBRES BALI BL-124</t>
  </si>
  <si>
    <t>6607030101</t>
  </si>
  <si>
    <t>AURI MANOS LIBRES BALI BL-124 CAJA EXPOSITORA X 20 UNIDADES</t>
  </si>
  <si>
    <t>Credicoop</t>
  </si>
  <si>
    <t>C.B.U. :</t>
  </si>
  <si>
    <t>19100360-55003601484950</t>
  </si>
  <si>
    <t>Clave Bancaria Uniforme</t>
  </si>
  <si>
    <t>Cuenta Numero :</t>
  </si>
  <si>
    <t>191-036-014849/5</t>
  </si>
  <si>
    <t>Tipo De Cuenta :</t>
  </si>
  <si>
    <t>Cuenta Corriente en $</t>
  </si>
  <si>
    <t>lawebdelcelularcoop</t>
  </si>
  <si>
    <t>3068174071</t>
  </si>
  <si>
    <t>3068174151</t>
  </si>
  <si>
    <t>3068174161</t>
  </si>
  <si>
    <t>FLIP COVER TIPO AGENDA PARA MOTO E22S AZUL</t>
  </si>
  <si>
    <t>FLIP COVER TIPO AGENDA PARA MOTO E22S NEGRO</t>
  </si>
  <si>
    <t>FLIP COVER TIPO AGENDA PARA MOTO E22S ROJO</t>
  </si>
  <si>
    <t>3010083444</t>
  </si>
  <si>
    <t>3010083441</t>
  </si>
  <si>
    <t>3010083443</t>
  </si>
  <si>
    <t>FUNDA RIGIDA SOFT PARA MOTO E22S AZUL</t>
  </si>
  <si>
    <t>FUNDA RIGIDA SOFT PARA MOTO E22S NEGRO</t>
  </si>
  <si>
    <t>FUNDA RIGIDA SOFT PARA MOTO E22S ROJO</t>
  </si>
  <si>
    <t>FUNDA RIGIDA SOFT PARA MOTO G22 ROJO</t>
  </si>
  <si>
    <t>3045083444</t>
  </si>
  <si>
    <t>3045083441</t>
  </si>
  <si>
    <t>3045083443</t>
  </si>
  <si>
    <t>3045083373</t>
  </si>
  <si>
    <t>FUNDA RIGIDA IMPORTADA DISEÑO 3D PARA MOTO E22S</t>
  </si>
  <si>
    <t>FUNDA RIGIDA IMPORTADA DISEÑO 3D PARA MOTO E22/E22i</t>
  </si>
  <si>
    <t>FUNDA RIGIDA IMPORTADA DISEÑO 3D PARA SAMS. A04E</t>
  </si>
  <si>
    <t>FUNDA RIGIDA IMPORTADA DISEÑO 3D PARA SAMS. A14</t>
  </si>
  <si>
    <t>FUNDA RIGIDA IMPORTADA DISEÑO 3D PARA SAMS. A54</t>
  </si>
  <si>
    <t>3070083441</t>
  </si>
  <si>
    <t>3070083471</t>
  </si>
  <si>
    <t>3070174121</t>
  </si>
  <si>
    <t>3070174131</t>
  </si>
  <si>
    <t>3070174141</t>
  </si>
  <si>
    <t>FUNDA RIGIDA IMPORTADA DISEÑO 3D PARA SAMS. M30</t>
  </si>
  <si>
    <t>FUNDA RIGIDA IMPORTADA DISEÑO 3D PARA SAMS. N950 NOTE 8</t>
  </si>
  <si>
    <t>FUNDA RIGIDA IMPORTADA DISEÑO 3D PARA SAMS. S9 G960</t>
  </si>
  <si>
    <t>FUNDA RIGIDA IMPORTADA DISEÑO 3D PARA SAMS. S9+ G965</t>
  </si>
  <si>
    <t>5704083251</t>
  </si>
  <si>
    <t>5704174151</t>
  </si>
  <si>
    <t>5704174161</t>
  </si>
  <si>
    <t>CARGADOR VIAJERO SOUL ROJO 3 SALIDAS USB 3,4A C/CABLE IPHONE</t>
  </si>
  <si>
    <t>CARGADOR VIAJERO SOUL ROJO 3 SALIDAS USB 3,4A C/CABLE TIPO C</t>
  </si>
  <si>
    <t>FUNDA NACIONAL RIGIDA DISEÑO SURTIDO PARA MOTO E13</t>
  </si>
  <si>
    <t>3051083511</t>
  </si>
  <si>
    <t>3021083471</t>
  </si>
  <si>
    <t>FUNDA DE TPU PUFFER PARA MOTO E32 NEGRO</t>
  </si>
  <si>
    <t>11-5865-7590</t>
  </si>
  <si>
    <t>Javier Santamaria</t>
  </si>
  <si>
    <t>ventas@lawebdelcelular.com.ar</t>
  </si>
  <si>
    <t>5704365601</t>
  </si>
  <si>
    <t>FUNDA NACIONAL RIGIDA DISEÑO SURTIDO PARA SAMS A14</t>
  </si>
  <si>
    <t>3051174131</t>
  </si>
  <si>
    <t>FUNDA NACIONAL RIGIDA DISEÑO SURTIDO PARA SAMS A34</t>
  </si>
  <si>
    <t>3051174191</t>
  </si>
  <si>
    <t>FUENTE MULTIPROPOSITO PIXER</t>
  </si>
  <si>
    <t>FUNDA RIGIDA SOFT PARA SAMS A22 5G LILA</t>
  </si>
  <si>
    <t>3045174087</t>
  </si>
  <si>
    <t>FUNDA NACIONAL RIGIDA DISEÑO SURTIDO PARA SAMS A54</t>
  </si>
  <si>
    <t>3051174141</t>
  </si>
  <si>
    <t>ADAPTADOR CORREA HANGER NEGRO</t>
  </si>
  <si>
    <t>4501020101</t>
  </si>
  <si>
    <t>4501020201</t>
  </si>
  <si>
    <t>4501020203</t>
  </si>
  <si>
    <t>4501020204</t>
  </si>
  <si>
    <t>4501020205</t>
  </si>
  <si>
    <t>BRAZALETE Y HANGER</t>
  </si>
  <si>
    <t>BRAZALETE SILICONA NEGRO SIN HANGER</t>
  </si>
  <si>
    <t>BRAZALETE SILICONA ROJO SIN HANGER</t>
  </si>
  <si>
    <t>BRAZALETE SILICONA AZUL SIN HANGER</t>
  </si>
  <si>
    <t>BRAZALETE SILICONA ROSA SIN HANGER</t>
  </si>
  <si>
    <t>3021083514</t>
  </si>
  <si>
    <t>3021083517</t>
  </si>
  <si>
    <t>3021083511</t>
  </si>
  <si>
    <t>3021083515</t>
  </si>
  <si>
    <t>3021174194</t>
  </si>
  <si>
    <t>3021174197</t>
  </si>
  <si>
    <t>3021174191</t>
  </si>
  <si>
    <t>3021174195</t>
  </si>
  <si>
    <t>3021174144</t>
  </si>
  <si>
    <t>3021174147</t>
  </si>
  <si>
    <t>3021174141</t>
  </si>
  <si>
    <t>3021174145</t>
  </si>
  <si>
    <t>CARGADOR SOUL</t>
  </si>
  <si>
    <t>SILICON CASE PARA IPHONE 12 MINI AMARILLO</t>
  </si>
  <si>
    <t>SILICON CASE PARA IPHONE 12 MINI NEGRO</t>
  </si>
  <si>
    <t>SILICON CASE PARA IPHONE 12 MINI ROJO</t>
  </si>
  <si>
    <t>SILICON CASE PARA IPHONE 12 MINI ROSA</t>
  </si>
  <si>
    <t>SMARTBAND C30 SLIM 200 MARCA SOUL</t>
  </si>
  <si>
    <t>RELOJ SMARTBAND SOUL C30 SLIM 200 VIOLETA</t>
  </si>
  <si>
    <t>RELOJ SMARTBAND SOUL C30 SLIM 200 ROSA</t>
  </si>
  <si>
    <t>3068083371</t>
  </si>
  <si>
    <t>3068083431</t>
  </si>
  <si>
    <t>3068083541</t>
  </si>
  <si>
    <t>3068083551</t>
  </si>
  <si>
    <t>3068083561</t>
  </si>
  <si>
    <t>3068174141</t>
  </si>
  <si>
    <t>3068174171</t>
  </si>
  <si>
    <t>3068174191</t>
  </si>
  <si>
    <t>FUNDA RIGIDA SOFT PARA MOTO G53 FUCSIA</t>
  </si>
  <si>
    <t>FUNDA RIGIDA SOFT PARA SAMS A04S FUCSIA</t>
  </si>
  <si>
    <t>FUNDA RIGIDA SOFT PARA SAMS A34 AZUL</t>
  </si>
  <si>
    <t>FUNDA RIGIDA SOFT PARA MOTO G73 AZUL</t>
  </si>
  <si>
    <t>FUNDA RIGIDA SOFT PARA MOTO G73 FUCSIA</t>
  </si>
  <si>
    <t>FUNDA RIGIDA SOFT PARA MOTO G53 NEGRO</t>
  </si>
  <si>
    <t>FUNDA RIGIDA SOFT PARA MOTO G73 NEGRO</t>
  </si>
  <si>
    <t>FUNDA RIGIDA SOFT PARA SAMS A34 NEGRO</t>
  </si>
  <si>
    <t>FUNDA RIGIDA SOFT PARA SAMS A54 NEGRO</t>
  </si>
  <si>
    <t>FUNDA RIGIDA SOFT PARA MOTO G13/G23 FUCSIA</t>
  </si>
  <si>
    <t>FUNDA RIGIDA SOFT PARA SAMS A14 NEGRO</t>
  </si>
  <si>
    <t>FUNDA RIGIDA SOFT PARA MOTO G13/G23 NEGRO</t>
  </si>
  <si>
    <t>3045083554</t>
  </si>
  <si>
    <t>3045083555</t>
  </si>
  <si>
    <t>3045174105</t>
  </si>
  <si>
    <t>3045174194</t>
  </si>
  <si>
    <t>3045083564</t>
  </si>
  <si>
    <t>3045083565</t>
  </si>
  <si>
    <t>3045174144</t>
  </si>
  <si>
    <t>3045083551</t>
  </si>
  <si>
    <t>3045083561</t>
  </si>
  <si>
    <t>3045174191</t>
  </si>
  <si>
    <t>3045174134</t>
  </si>
  <si>
    <t>3045174141</t>
  </si>
  <si>
    <t>3045083544</t>
  </si>
  <si>
    <t>3045083545</t>
  </si>
  <si>
    <t>3045174131</t>
  </si>
  <si>
    <t>3045083541</t>
  </si>
  <si>
    <t>5704083101</t>
  </si>
  <si>
    <t>5704173621</t>
  </si>
  <si>
    <t>5704365201</t>
  </si>
  <si>
    <t>5704083271</t>
  </si>
  <si>
    <t>5704083511</t>
  </si>
  <si>
    <t>5704174141</t>
  </si>
  <si>
    <t>5704174191</t>
  </si>
  <si>
    <t>SILICON CASE PARA MOTO E32 AZUL</t>
  </si>
  <si>
    <t>SILICON CASE PARA MOTO G13/G23 AZUL</t>
  </si>
  <si>
    <t>SILICON CASE PARA MOTO G53 NEGRO</t>
  </si>
  <si>
    <t>SILICON CASE PARA MOTO G73 AZUL</t>
  </si>
  <si>
    <t>SILICON CASE PARA MOTO G53 AZUL</t>
  </si>
  <si>
    <t>SILICON CASE PARA MOTO G73 NEGRO</t>
  </si>
  <si>
    <t>SILICON CASE PARA MOTO E13 AZUL</t>
  </si>
  <si>
    <t>SILICON CASE PARA MOTO E13 NEGRO</t>
  </si>
  <si>
    <t>3073174151</t>
  </si>
  <si>
    <t>3073174154</t>
  </si>
  <si>
    <t>3073174163</t>
  </si>
  <si>
    <t>3073174161</t>
  </si>
  <si>
    <t>3073174164</t>
  </si>
  <si>
    <t>3073174165</t>
  </si>
  <si>
    <t>3073174175</t>
  </si>
  <si>
    <t>3073174153</t>
  </si>
  <si>
    <t>3073083395</t>
  </si>
  <si>
    <t>3073083394</t>
  </si>
  <si>
    <t>3073083544</t>
  </si>
  <si>
    <t>3073083545</t>
  </si>
  <si>
    <t>3073083551</t>
  </si>
  <si>
    <t>3073083553</t>
  </si>
  <si>
    <t>3073083564</t>
  </si>
  <si>
    <t>3073083393</t>
  </si>
  <si>
    <t>3073083554</t>
  </si>
  <si>
    <t>3073083561</t>
  </si>
  <si>
    <t>3073083565</t>
  </si>
  <si>
    <t>3073083555</t>
  </si>
  <si>
    <t>3073174105</t>
  </si>
  <si>
    <t>3073083563</t>
  </si>
  <si>
    <t>3073083514</t>
  </si>
  <si>
    <t>3073083511</t>
  </si>
  <si>
    <t>3073174195</t>
  </si>
  <si>
    <t>3073174141</t>
  </si>
  <si>
    <t>3073174145</t>
  </si>
  <si>
    <t>3073174194</t>
  </si>
  <si>
    <t>3073174144</t>
  </si>
  <si>
    <t>3073174193</t>
  </si>
  <si>
    <t>3073174143</t>
  </si>
  <si>
    <t>3073174191</t>
  </si>
  <si>
    <t>3073174135</t>
  </si>
  <si>
    <t>MARCA SOUL MODELO AIR</t>
  </si>
  <si>
    <t>SOPORTE VENTILACION COLOR NEGRO CODIGO CJ82</t>
  </si>
  <si>
    <t>5703174191</t>
  </si>
  <si>
    <t>FUNDA NACIONAL RIGIDA DISEÑO SURTIDO PARA MOTO G13</t>
  </si>
  <si>
    <t>3051083531</t>
  </si>
  <si>
    <t>FUNDA NACIONAL RIGIDA DISEÑO SURTIDO PARA MOTO G23</t>
  </si>
  <si>
    <t>3051083541</t>
  </si>
  <si>
    <t>FUNDA NACIONAL RIGIDA DISEÑO SURTIDO PARA SAMS A24</t>
  </si>
  <si>
    <t>3051174181</t>
  </si>
  <si>
    <t>4501030201</t>
  </si>
  <si>
    <t>4501030401</t>
  </si>
  <si>
    <t>CINTA LARGA 100 CM X 4CM DE CUELLO SURTIDA</t>
  </si>
  <si>
    <t>CINTA CORTA 31 CM X 4CM DE MANO SURTIDA</t>
  </si>
  <si>
    <t>FUNDA RIGIDA SOFT PARA MOTO E32 NEGRO</t>
  </si>
  <si>
    <t>FUNDA RIGIDA SOFT PARA MOTO E32 AZUL</t>
  </si>
  <si>
    <t>3045083391</t>
  </si>
  <si>
    <t>3045083394</t>
  </si>
  <si>
    <t>lawebmp</t>
  </si>
  <si>
    <t>5703174141</t>
  </si>
  <si>
    <t>CABLES PIXER</t>
  </si>
  <si>
    <t>1515985001</t>
  </si>
  <si>
    <t>1515990101</t>
  </si>
  <si>
    <t>CABLE 10CM USB MACHO A USB HEMBRA</t>
  </si>
  <si>
    <t>CABLE 10CM USB MACHO A USB MACHO</t>
  </si>
  <si>
    <t>CABLE 10CM USB MACHO A MICRO USB</t>
  </si>
  <si>
    <t>CORREAS Y HANGER</t>
  </si>
  <si>
    <t>ESTUCHE TIPO FLIP COVER TABLET SOUL 360°</t>
  </si>
  <si>
    <t>3672010701</t>
  </si>
  <si>
    <t>3672010704</t>
  </si>
  <si>
    <t>3672010709</t>
  </si>
  <si>
    <t>ESTUCHE TABLET SOUL 8 PULGADAS NEGRO</t>
  </si>
  <si>
    <t>ESTUCHE TABLET SOUL 8 PULGADAS AZUL</t>
  </si>
  <si>
    <t>ESTUCHE TABLET SOUL 8 PULGADAS DISEÑO</t>
  </si>
  <si>
    <t>FUNDA BORDE COLOR PARA IPHO SE 2020 /SE2022 / 7 / 8 AZUL</t>
  </si>
  <si>
    <t>FUNDA BORDE COLOR PARA IPHO SE 2020 /SE2022 / 7 / 8 NEGRO</t>
  </si>
  <si>
    <t>FUNDA NACIONAL RIGIDA DISEÑO SURTIDO PARA IPHONE 6/7/8/SE2020/2022</t>
  </si>
  <si>
    <t>FUNDA RIGIDA IMPORTADA DISEÑO 3D PARA IPHONE 7/8/SE2022/SE2022</t>
  </si>
  <si>
    <t>FUNDA DE TPU CLASICA PARA IPHONE 7/8/SE2022/SE2022 CRISTAL</t>
  </si>
  <si>
    <t>FUNDA DE TPU CLASICA PARA IPHONE 7/8/SE2020/SE2022 NEGRO</t>
  </si>
  <si>
    <t>PROTECTOR VIDRIO TEMPLADO CLASICO</t>
  </si>
  <si>
    <t>Correa de Mano: Si</t>
  </si>
  <si>
    <t>Funcion TWS: Si</t>
  </si>
  <si>
    <t>Bateria: 1200 mAh / 3,7 V Recargable</t>
  </si>
  <si>
    <t>Altavoz: Ø 52mm*2</t>
  </si>
  <si>
    <t>PARLANTES SOUL VINTAGE XS450</t>
  </si>
  <si>
    <t>6903011202</t>
  </si>
  <si>
    <t>6903011204</t>
  </si>
  <si>
    <t>PARLANTE SOUL BT RIFF VINTAGE STYLE XS450 AZUL</t>
  </si>
  <si>
    <t>PARLANTE SOUL BT RIFF VINTAGE STYLE XS450 GRIS</t>
  </si>
  <si>
    <t>6903011401</t>
  </si>
  <si>
    <t>6903011402</t>
  </si>
  <si>
    <t>6903011403</t>
  </si>
  <si>
    <t>6903011404</t>
  </si>
  <si>
    <t>PARLANTES SOUL MINI RIFF STUDIO XS500</t>
  </si>
  <si>
    <t>PARLANTE SOUL BT RIFF MINI STUDIO XS500 NEGRO</t>
  </si>
  <si>
    <t>PARLANTE SOUL BT RIFF MINI STUDIO XS500 ROJO</t>
  </si>
  <si>
    <t>PARLANTE SOUL BT RIFF MINI STUDIO XS500 AZUL</t>
  </si>
  <si>
    <t>PARLANTE SOUL BT RIFF MINI STUDIO XS500 CAMUFLADO</t>
  </si>
  <si>
    <t>Altavoz: Ø 66mm*2</t>
  </si>
  <si>
    <t>Correa de Mano: No , Manija de Transporte Si</t>
  </si>
  <si>
    <t>PARLANTES SOUL ZOO</t>
  </si>
  <si>
    <t>6903011501</t>
  </si>
  <si>
    <t>6903011502</t>
  </si>
  <si>
    <t>6903011504</t>
  </si>
  <si>
    <t>PARLANTE SOUL BT ZOO BEAR</t>
  </si>
  <si>
    <t>PARLANTE SOUL BT ZOO DOG</t>
  </si>
  <si>
    <t>PARLANTE SOUL BT ZOO PIG</t>
  </si>
  <si>
    <t>Dimensiones: 8cm. x 17cm. x 8cm. (Aprox.)</t>
  </si>
  <si>
    <t>Tiempo de carga de la batería: 3/4 horas (aprox)</t>
  </si>
  <si>
    <t>Peso: 930 Gr</t>
  </si>
  <si>
    <t>Alimentación: 5V / 1000 mAh</t>
  </si>
  <si>
    <t>Duración de la batería: 3 horas (aprox)(en volumen normal)</t>
  </si>
  <si>
    <t>Dimensiones: 30,5cm. x 14,3cm. x 10,1cm. (Aprox.)</t>
  </si>
  <si>
    <t>Soporte para celular en manija: Si</t>
  </si>
  <si>
    <t>Peso: 476 Gr</t>
  </si>
  <si>
    <t>Dimensiones: 17,2 cm. x 7,5 cm. X 5,4 cm. (Aprox.)</t>
  </si>
  <si>
    <t>Pantalla Led con reloj: Si</t>
  </si>
  <si>
    <t>ESTUCHE CHINO HORIZONTAL 1100</t>
  </si>
  <si>
    <t>5703174181</t>
  </si>
  <si>
    <t>FLIP COVER TIPO AGENDA PARA SAMS.A54 NEGRO</t>
  </si>
  <si>
    <t>3010174141</t>
  </si>
  <si>
    <t>CARGADOR AUTO SOUL SHARE CAR</t>
  </si>
  <si>
    <t>Cargador para el auto dual Share Car. Dos Salidas USB de 2.4A para poder cargar 2 dispositivos a la vez.Trae un cable super resistente color blanco con salida Micro USB, Tipo C o lightning.</t>
  </si>
  <si>
    <t>CARGADOR AUTO DUAL BLANCO 2.4A SHARE CAR IPHONE</t>
  </si>
  <si>
    <t>2501000501</t>
  </si>
  <si>
    <t>CARGADOR AUTO DUAL BLANCO 2.4A SHARE CAR MICRO USB</t>
  </si>
  <si>
    <t>2501000511</t>
  </si>
  <si>
    <t>3068083511</t>
  </si>
  <si>
    <t>3073083475</t>
  </si>
  <si>
    <t>PRECIO SUGERIDO PUBLICO</t>
  </si>
  <si>
    <t xml:space="preserve">PRECIO MAYORISTA UNITARIO  $ CON IVA </t>
  </si>
  <si>
    <t>PRECIO SIN REDONDEDO</t>
  </si>
  <si>
    <t>%</t>
  </si>
  <si>
    <t>CABLE TELFONO PLANO EXTEN.2M NEGRO MACHO A MACHO RJ11</t>
  </si>
  <si>
    <t>CON 2 SALIDA USB</t>
  </si>
  <si>
    <t>CARGADOR AUTO DUAL USB 2A + CABLE INCORPORADO IPHONE</t>
  </si>
  <si>
    <t>CARGADOR AUTO DUAL USB 2A + CABLE INCORPORADO MICRO USB</t>
  </si>
  <si>
    <t>FUNDA RIGIDA TIPO SLIM LG K40 AZUL</t>
  </si>
  <si>
    <t>FUNDA RIGIDA TIPO SLIM LG K40 NEGRO</t>
  </si>
  <si>
    <t>FUNDA RIGIDA TIPO SLIM LG K40 ROJO</t>
  </si>
  <si>
    <t>FUNDA RIGIDA TIPO SLIM LG K40S AZUL</t>
  </si>
  <si>
    <t>FUNDA RIGIDA TIPO SLIM LG K40S FUCSIA</t>
  </si>
  <si>
    <t>FUNDA RIGIDA TIPO SLIM LG K40S GRIS</t>
  </si>
  <si>
    <t>FUNDA RIGIDA TIPO SLIM LG K40S NEGRO</t>
  </si>
  <si>
    <t>FUNDA RIGIDA TIPO SLIM LG K50S AZUL</t>
  </si>
  <si>
    <t>FUNDA RIGIDA TIPO SLIM LG K50S GRIS</t>
  </si>
  <si>
    <t>FUNDA RIGIDA TIPO SLIM MOTO E7 AZUL</t>
  </si>
  <si>
    <t>FUNDA RIGIDA TIPO SLIM MOTO E7 FUCSIA</t>
  </si>
  <si>
    <t>FUNDA RIGIDA TIPO SLIM MOTO E7 NEGRO</t>
  </si>
  <si>
    <t>FUNDA RIGIDA TIPO SLIM MOTO E7 ROJA</t>
  </si>
  <si>
    <t>FUNDA RIGIDA TIPO SLIM MOTO E7 ROSA</t>
  </si>
  <si>
    <t>FUNDA RIGIDA TIPO SLIM MOTO E7i POWER AZUL</t>
  </si>
  <si>
    <t>FUNDA RIGIDA TIPO SLIM MOTO E7i POWER FUCSIA</t>
  </si>
  <si>
    <t>FUNDA RIGIDA TIPO SLIM MOTO E7i POWER NEGRO</t>
  </si>
  <si>
    <t>FUNDA RIGIDA TIPO SLIM MOTO E13 AZUL</t>
  </si>
  <si>
    <t>FUNDA RIGIDA TIPO SLIM MOTO E13 FUCSIA</t>
  </si>
  <si>
    <t>FUNDA RIGIDA TIPO SLIM MOTO E13 NEGRO</t>
  </si>
  <si>
    <t>FUNDA RIGIDA TIPO SLIM MOTO E13 ROSA</t>
  </si>
  <si>
    <t>FUNDA RIGIDA TIPO SLIM MOTO E20/E40 AZUL</t>
  </si>
  <si>
    <t>FUNDA RIGIDA TIPO SLIM MOTO E20/E40 NEGRO</t>
  </si>
  <si>
    <t>FUNDA RIGIDA TIPO SLIM MOTO E22/E22i NEGRO</t>
  </si>
  <si>
    <t>FUNDA RIGIDA TIPO SLIM MOTO E32 AZUL</t>
  </si>
  <si>
    <t>FUNDA RIGIDA TIPO SLIM MOTO E32 FUCSIA</t>
  </si>
  <si>
    <t>FUNDA RIGIDA TIPO SLIM MOTO E32 NEGRO</t>
  </si>
  <si>
    <t>FUNDA RIGIDA TIPO SLIM MOTO G8 POWER LITE AZUL</t>
  </si>
  <si>
    <t>FUNDA RIGIDA TIPO SLIM MOTO G8 POWER LITE FUCSIA</t>
  </si>
  <si>
    <t>FUNDA RIGIDA TIPO SLIM MOTO G8 POWER LITE GRIS</t>
  </si>
  <si>
    <t>FUNDA RIGIDA TIPO SLIM MOTO G8 POWER LITE NEGRO</t>
  </si>
  <si>
    <t>FUNDA RIGIDA TIPO SLIM MOTO G8 POWER LITE VERDE</t>
  </si>
  <si>
    <t>FUNDA RIGIDA TIPO SLIM MOTO G9 PLAY/E7 PLUS AZUL</t>
  </si>
  <si>
    <t>FUNDA RIGIDA TIPO SLIM MOTO G9 PLAY/E7 PLUS FUCSIA</t>
  </si>
  <si>
    <t>FUNDA RIGIDA TIPO SLIM MOTO G9 PLAY/E7 PLUS GRIS</t>
  </si>
  <si>
    <t>FUNDA RIGIDA TIPO SLIM MOTO G9 PLAY/E7 PLUS NEGRO</t>
  </si>
  <si>
    <t>FUNDA RIGIDA TIPO SLIM MOTO G9 PLAY/E7 PLUS VERDE</t>
  </si>
  <si>
    <t>FUNDA RIGIDA TIPO SLIM MOTO G9 PLUS AZUL</t>
  </si>
  <si>
    <t>FUNDA RIGIDA TIPO SLIM MOTO G9 PLUS NEGRO</t>
  </si>
  <si>
    <t>FUNDA RIGIDA TIPO SLIM MOTO G9 PLUS ROJO</t>
  </si>
  <si>
    <t>FUNDA RIGIDA TIPO SLIM MOTO G9 PLUS VERDE</t>
  </si>
  <si>
    <t>FUNDA RIGIDA TIPO SLIM MOTO G9 POWER AZUL</t>
  </si>
  <si>
    <t>FUNDA RIGIDA TIPO SLIM MOTO G9 POWER GRIS</t>
  </si>
  <si>
    <t>FUNDA RIGIDA TIPO SLIM MOTO G9 POWER LILA</t>
  </si>
  <si>
    <t>FUNDA RIGIDA TIPO SLIM MOTO G9 POWER NEGRO</t>
  </si>
  <si>
    <t>FUNDA RIGIDA TIPO SLIM MOTO G9 POWER ROJO</t>
  </si>
  <si>
    <t>FUNDA RIGIDA TIPO SLIM MOTO G9 POWER ROSA</t>
  </si>
  <si>
    <t>FUNDA RIGIDA TIPO SLIM MOTO G22 AZUL</t>
  </si>
  <si>
    <t>FUNDA RIGIDA TIPO SLIM MOTO G22 FUCSIA</t>
  </si>
  <si>
    <t>FUNDA RIGIDA TIPO SLIM MOTO G22 NEGRO</t>
  </si>
  <si>
    <t>FUNDA RIGIDA TIPO SLIM MOTO G31 AZUL</t>
  </si>
  <si>
    <t>FUNDA RIGIDA TIPO SLIM MOTO G31 FUCSIA</t>
  </si>
  <si>
    <t>FUNDA RIGIDA TIPO SLIM MOTO G31 NEGRO</t>
  </si>
  <si>
    <t>FUNDA RIGIDA TIPO SLIM MOTO G31 ROJO</t>
  </si>
  <si>
    <t>FUNDA RIGIDA TIPO SLIM MOTO G31 ROSA</t>
  </si>
  <si>
    <t>FUNDA RIGIDA TIPO SLIM MOTO G32 FUCSIA</t>
  </si>
  <si>
    <t>FUNDA RIGIDA TIPO SLIM MOTO G32 NEGRO</t>
  </si>
  <si>
    <t>FUNDA RIGIDA TIPO SLIM MOTO G41 AZUL</t>
  </si>
  <si>
    <t>FUNDA RIGIDA TIPO SLIM MOTO G41 FUCSIA</t>
  </si>
  <si>
    <t>FUNDA RIGIDA TIPO SLIM MOTO G41 NEGRO</t>
  </si>
  <si>
    <t>FUNDA RIGIDA TIPO SLIM MOTO G42 AZUL</t>
  </si>
  <si>
    <t>FUNDA RIGIDA TIPO SLIM MOTO G42 FUCSIA</t>
  </si>
  <si>
    <t>FUNDA RIGIDA TIPO SLIM MOTO G42 NEGRO</t>
  </si>
  <si>
    <t>FUNDA RIGIDA TIPO SLIM MOTO G52/G82 AZUL</t>
  </si>
  <si>
    <t>FUNDA RIGIDA TIPO SLIM MOTO G52/G82 FUCSIA</t>
  </si>
  <si>
    <t>FUNDA RIGIDA TIPO SLIM MOTO G52/G82 NEGRO</t>
  </si>
  <si>
    <t>FUNDA RIGIDA TIPO SLIM MOTO G100 AZUL</t>
  </si>
  <si>
    <t>FUNDA RIGIDA TIPO SLIM MOTO G100 ROJO</t>
  </si>
  <si>
    <t>FUNDA RIGIDA TIPO SLIM SAMS. A01 AZUL</t>
  </si>
  <si>
    <t>FUNDA RIGIDA TIPO SLIM SAMS. A01 FUCSIA</t>
  </si>
  <si>
    <t>FUNDA RIGIDA TIPO SLIM SAMS. A01 GRIS</t>
  </si>
  <si>
    <t>FUNDA RIGIDA TIPO SLIM SAMS. A01 NEGRO</t>
  </si>
  <si>
    <t>FUNDA RIGIDA TIPO SLIM SAMS. A01 ROJO</t>
  </si>
  <si>
    <t>FUNDA RIGIDA TIPO SLIM SAMS. A02 ACERO METALIZADA</t>
  </si>
  <si>
    <t>FUNDA RIGIDA TIPO SLIM SAMS. A02 AQUA</t>
  </si>
  <si>
    <t>FUNDA RIGIDA TIPO SLIM SAMS. A02 AZUL</t>
  </si>
  <si>
    <t>FUNDA RIGIDA TIPO SLIM SAMS. A02 DORADO METALIZADA</t>
  </si>
  <si>
    <t>FUNDA RIGIDA TIPO SLIM SAMS. A02 FUCSIA</t>
  </si>
  <si>
    <t>FUNDA RIGIDA TIPO SLIM SAMS. A02 GRIS</t>
  </si>
  <si>
    <t>FUNDA RIGIDA TIPO SLIM SAMS. A02 LILA METALIZADO</t>
  </si>
  <si>
    <t>FUNDA RIGIDA TIPO SLIM SAMS. A02 NEGRO</t>
  </si>
  <si>
    <t>FUNDA RIGIDA TIPO SLIM SAMS. A02 PLATA METALIZADO</t>
  </si>
  <si>
    <t>FUNDA RIGIDA TIPO SLIM SAMS. A02 ROSA METALIZADO</t>
  </si>
  <si>
    <t>FUNDA RIGIDA TIPO SLIM SAMS. A02S AZUL</t>
  </si>
  <si>
    <t>FUNDA RIGIDA TIPO SLIM SAMS. A02S CELESTE</t>
  </si>
  <si>
    <t>FUNDA RIGIDA TIPO SLIM SAMS. A02S DORADO METALIZADO</t>
  </si>
  <si>
    <t>FUNDA RIGIDA TIPO SLIM SAMS. A02S FUCSIA</t>
  </si>
  <si>
    <t>FUNDA RIGIDA TIPO SLIM SAMS. A02S LILA</t>
  </si>
  <si>
    <t>FUNDA RIGIDA TIPO SLIM SAMS. A02S LILA METALIZADO</t>
  </si>
  <si>
    <t>FUNDA RIGIDA TIPO SLIM SAMS. A02S NEGRO</t>
  </si>
  <si>
    <t>FUNDA RIGIDA TIPO SLIM SAMS. A02S ROSA METALIZADO</t>
  </si>
  <si>
    <t>FUNDA RIGIDA TIPO SLIM SAMS. A02S VERDE</t>
  </si>
  <si>
    <t>FUNDA RIGIDA TIPO SLIM SAMS. A03 AZUL</t>
  </si>
  <si>
    <t>FUNDA RIGIDA TIPO SLIM SAMS. A03 CORE NEGRO</t>
  </si>
  <si>
    <t>FUNDA RIGIDA TIPO SLIM SAMS. A03 CORE ROJO</t>
  </si>
  <si>
    <t>FUNDA RIGIDA TIPO SLIM SAMS. A03 CORE ROSA</t>
  </si>
  <si>
    <t>FUNDA RIGIDA TIPO SLIM SAMS. A03 FUCSIA</t>
  </si>
  <si>
    <t>FUNDA RIGIDA TIPO SLIM SAMS. A03 NEGRO</t>
  </si>
  <si>
    <t>FUNDA RIGIDA TIPO SLIM SAMS. A03S AZUL</t>
  </si>
  <si>
    <t>FUNDA RIGIDA TIPO SLIM SAMS. A03S FUCSIA</t>
  </si>
  <si>
    <t>FUNDA RIGIDA TIPO SLIM SAMS. A03S NEGRO</t>
  </si>
  <si>
    <t>FUNDA RIGIDA TIPO SLIM SAMS. A03S ROSA</t>
  </si>
  <si>
    <t>FUNDA RIGIDA TIPO SLIM SAMS. A04S AZUL</t>
  </si>
  <si>
    <t>FUNDA RIGIDA TIPO SLIM SAMS. A04S FUCSIA</t>
  </si>
  <si>
    <t>FUNDA RIGIDA TIPO SLIM SAMS. A04S NEGRO</t>
  </si>
  <si>
    <t>FUNDA RIGIDA TIPO SLIM SAMS. A11 AZUL</t>
  </si>
  <si>
    <t>FUNDA RIGIDA TIPO SLIM SAMS. A11 GRIS</t>
  </si>
  <si>
    <t>FUNDA RIGIDA TIPO SLIM SAMS. A11 NEGRO</t>
  </si>
  <si>
    <t>FUNDA RIGIDA TIPO SLIM SAMS. A12 AZUL</t>
  </si>
  <si>
    <t>FUNDA RIGIDA TIPO SLIM SAMS. A12 FUCSIA</t>
  </si>
  <si>
    <t>FUNDA RIGIDA TIPO SLIM SAMS. A12 NEGRO</t>
  </si>
  <si>
    <t>FUNDA RIGIDA TIPO SLIM SAMS. A13 NEGRO</t>
  </si>
  <si>
    <t>FUNDA RIGIDA TIPO SLIM SAMS. A20S AZUL</t>
  </si>
  <si>
    <t>FUNDA RIGIDA TIPO SLIM SAMS. A20S FUCSIA</t>
  </si>
  <si>
    <t>FUNDA RIGIDA TIPO SLIM SAMS. A20S GRIS</t>
  </si>
  <si>
    <t>FUNDA RIGIDA TIPO SLIM SAMS. A20S NEGRO</t>
  </si>
  <si>
    <t>FUNDA RIGIDA TIPO SLIM SAMS. A20S ROJO</t>
  </si>
  <si>
    <t>FUNDA RIGIDA TIPO SLIM SAMS. A20S VERDE</t>
  </si>
  <si>
    <t>FUNDA RIGIDA TIPO SLIM SAMS. A21S LILA</t>
  </si>
  <si>
    <t>FUNDA RIGIDA TIPO SLIM SAMS. A21S NEGRO</t>
  </si>
  <si>
    <t>FUNDA RIGIDA TIPO SLIM SAMS. A21S ROJO</t>
  </si>
  <si>
    <t>FUNDA RIGIDA TIPO SLIM SAMS. A21S ROSA</t>
  </si>
  <si>
    <t>FUNDA RIGIDA TIPO SLIM SAMS. A22 4G AZUL</t>
  </si>
  <si>
    <t>FUNDA RIGIDA TIPO SLIM SAMS. A22 4G DORADO METALIZADA</t>
  </si>
  <si>
    <t>FUNDA RIGIDA TIPO SLIM SAMS. A22 4G LILA</t>
  </si>
  <si>
    <t>FUNDA RIGIDA TIPO SLIM SAMS. A22 4G LILA METALIZADO</t>
  </si>
  <si>
    <t>FUNDA RIGIDA TIPO SLIM SAMS. A22 4G NEGRO</t>
  </si>
  <si>
    <t>FUNDA RIGIDA TIPO SLIM SAMS. A22 4G ROJO</t>
  </si>
  <si>
    <t>FUNDA RIGIDA TIPO SLIM SAMS. A22 4G ROSA</t>
  </si>
  <si>
    <t>FUNDA RIGIDA TIPO SLIM SAMS. A22 5G AZUL</t>
  </si>
  <si>
    <t>FUNDA RIGIDA TIPO SLIM SAMS. A22 5G FUCSIA</t>
  </si>
  <si>
    <t>FUNDA RIGIDA TIPO SLIM SAMS. A22 5G NEGRO</t>
  </si>
  <si>
    <t>FUNDA RIGIDA TIPO SLIM SAMS. A23 FUCSIA</t>
  </si>
  <si>
    <t>FUNDA RIGIDA TIPO SLIM SAMS. A23 NEGRO</t>
  </si>
  <si>
    <t>FUNDA RIGIDA TIPO SLIM SAMS. A31 AZUL</t>
  </si>
  <si>
    <t>FUNDA RIGIDA TIPO SLIM SAMS. A31 NEGRO</t>
  </si>
  <si>
    <t>FUNDA RIGIDA TIPO SLIM SAMS. A31 ROJO</t>
  </si>
  <si>
    <t>FUNDA RIGIDA TIPO SLIM SAMS. A32 4G ACERO METALIZADO</t>
  </si>
  <si>
    <t>FUNDA RIGIDA TIPO SLIM SAMS. A32 4G AZUL</t>
  </si>
  <si>
    <t>FUNDA RIGIDA TIPO SLIM SAMS. A32 4G DORADO METALIZADO</t>
  </si>
  <si>
    <t>FUNDA RIGIDA TIPO SLIM SAMS. A32 4G LILA METALIZADO</t>
  </si>
  <si>
    <t>FUNDA RIGIDA TIPO SLIM SAMS. A32 4G NEGRO</t>
  </si>
  <si>
    <t>FUNDA RIGIDA TIPO SLIM SAMS. A32 4G PLATA METALIZADO</t>
  </si>
  <si>
    <t>FUNDA RIGIDA TIPO SLIM SAMS. A32 4G ROJO</t>
  </si>
  <si>
    <t>FUNDA RIGIDA TIPO SLIM SAMS. A32 4G FUCSIA</t>
  </si>
  <si>
    <t>FUNDA RIGIDA TIPO SLIM SAMS. A32 4G ROSA METALIZADO</t>
  </si>
  <si>
    <t>FUNDA RIGIDA TIPO SLIM SAMS. A33 AZUL</t>
  </si>
  <si>
    <t>FUNDA RIGIDA TIPO SLIM SAMS. A33 FUCSIA</t>
  </si>
  <si>
    <t>FUNDA RIGIDA TIPO SLIM SAMS. A33 NEGRO</t>
  </si>
  <si>
    <t>FUNDA RIGIDA TIPO SLIM SAMS. A34 AZUL</t>
  </si>
  <si>
    <t>FUNDA RIGIDA TIPO SLIM SAMS. A34 FUCSIA</t>
  </si>
  <si>
    <t>FUNDA RIGIDA TIPO SLIM SAMS. A34 NEGRO</t>
  </si>
  <si>
    <t>FUNDA RIGIDA TIPO SLIM SAMS. A34 ROSA</t>
  </si>
  <si>
    <t>FUNDA RIGIDA TIPO SLIM SAMS. A50/A50S/A30S NEGRO</t>
  </si>
  <si>
    <t>FUNDA RIGIDA TIPO SLIM SAMS. A50/A50S/A30S ROJO</t>
  </si>
  <si>
    <t>FUNDA RIGIDA TIPO SLIM SAMS. A51 AZUL</t>
  </si>
  <si>
    <t>FUNDA RIGIDA TIPO SLIM SAMS. A51 GRIS</t>
  </si>
  <si>
    <t>FUNDA RIGIDA TIPO SLIM SAMS. A51 NEGRO</t>
  </si>
  <si>
    <t>FUNDA RIGIDA TIPO SLIM SAMS. A51 ROJO</t>
  </si>
  <si>
    <t>FUNDA RIGIDA TIPO SLIM SAMS. A52/A52S AQUA</t>
  </si>
  <si>
    <t>FUNDA RIGIDA TIPO SLIM SAMS. A52/A52S AZUL</t>
  </si>
  <si>
    <t>FUNDA RIGIDA TIPO SLIM SAMS. A52/A52S FUCSIA</t>
  </si>
  <si>
    <t>FUNDA RIGIDA TIPO SLIM SAMS. A52/A52S NEGRO</t>
  </si>
  <si>
    <t>FUNDA RIGIDA TIPO SLIM SAMS. A52/A52S VERDE</t>
  </si>
  <si>
    <t>FUNDA RIGIDA TIPO SLIM SAMS. A53 5G AZUL</t>
  </si>
  <si>
    <t>FUNDA RIGIDA TIPO SLIM SAMS. A53 5G FUCSIA</t>
  </si>
  <si>
    <t>FUNDA RIGIDA TIPO SLIM SAMS. A53 5G NEGRO</t>
  </si>
  <si>
    <t>FUNDA RIGIDA TIPO SLIM SAMS. A54 AZUL</t>
  </si>
  <si>
    <t>FUNDA RIGIDA TIPO SLIM SAMS. A54 FUCSIA</t>
  </si>
  <si>
    <t>FUNDA RIGIDA TIPO SLIM SAMS. A54 NEGRO</t>
  </si>
  <si>
    <t>FUNDA RIGIDA TIPO SLIM SAMS. A54 ROSA</t>
  </si>
  <si>
    <t>FUNDA RIGIDA TIPO SLIM SAMS. A72 AQUA</t>
  </si>
  <si>
    <t>FUNDA RIGIDA TIPO SLIM SAMS. A72 AZUL</t>
  </si>
  <si>
    <t>FUNDA RIGIDA TIPO SLIM SAMS. A72 NEGRO</t>
  </si>
  <si>
    <t>FUNDA RIGIDA TIPO SLIM SAMS. J2 PRIME AZUL</t>
  </si>
  <si>
    <t>FUNDA RIGIDA TIPO SLIM SAMS. J2 PRIME NEGRO</t>
  </si>
  <si>
    <t>FUNDA RIGIDA TIPO SLIM XIAOMI 9 AZUL</t>
  </si>
  <si>
    <t>FUNDA RIGIDA TIPO SLIM XIAOMI 9 NEGRO</t>
  </si>
  <si>
    <t>FUNDA RIGIDA TIPO SLIM XIAOMI 9 ROJO</t>
  </si>
  <si>
    <t>FUNDA RIGIDA TIPO SLIM XIAOMI REDMI NOTE 7 AZUL</t>
  </si>
  <si>
    <t>FUNDA RIGIDA TIPO SLIM XIAOMI REDMI NOTE 7 ROJO</t>
  </si>
  <si>
    <t>FUNDA SILIC.C/TAPA CAMARA+PORTA TARJETA SAMS.A02 AZUL</t>
  </si>
  <si>
    <t>FUNDA SILIC.C/TAPA CAMARA+PORTA TARJETA SAMS.A02 NEGRO</t>
  </si>
  <si>
    <t>FUNDA SILIC.C/TAPA CAMARA+PORTA TARJETA SAMS.A02 ROJO</t>
  </si>
  <si>
    <t>FUNDA SILIC.C/TAPA CAMARA+PORTA TARJETA SAMS.A02S AZUL</t>
  </si>
  <si>
    <t>FUNDA SILIC.C/TAPA CAMARA+PORTA TARJETA SAMS.A02S NEGRO</t>
  </si>
  <si>
    <t>FUNDA SILIC.C/TAPA CAMARA+PORTA TARJETA SAMS.A02S ROJO</t>
  </si>
  <si>
    <t>FUNDA SILIC.C/TAPA CAMARA+PORTA TARJETA SAMS.A03S AZUL</t>
  </si>
  <si>
    <t>FUNDA SILIC.C/TAPA CAMARA+PORTA TARJETA SAMS.A03S NEGRO</t>
  </si>
  <si>
    <t>FUNDA SILIC.C/TAPA CAMARA+PORTA TARJETA SAMS.A03S ROJO</t>
  </si>
  <si>
    <t>5703083561</t>
  </si>
  <si>
    <t>5703366801</t>
  </si>
  <si>
    <t>5703367301</t>
  </si>
  <si>
    <t>5703367101</t>
  </si>
  <si>
    <t>5703367201</t>
  </si>
  <si>
    <t>3010083471</t>
  </si>
  <si>
    <t>3010083474</t>
  </si>
  <si>
    <t>3010083475</t>
  </si>
  <si>
    <t>3010083511</t>
  </si>
  <si>
    <t>3010083514</t>
  </si>
  <si>
    <t>3010083515</t>
  </si>
  <si>
    <t>3010083545</t>
  </si>
  <si>
    <t>3010083551</t>
  </si>
  <si>
    <t>3010083554</t>
  </si>
  <si>
    <t>3010083555</t>
  </si>
  <si>
    <t>3010172435</t>
  </si>
  <si>
    <t>3010172605</t>
  </si>
  <si>
    <t>3010172681</t>
  </si>
  <si>
    <t>3010172684</t>
  </si>
  <si>
    <t>3010173641</t>
  </si>
  <si>
    <t>3010173645</t>
  </si>
  <si>
    <t>3010174095</t>
  </si>
  <si>
    <t>3010174105</t>
  </si>
  <si>
    <t>3010174121</t>
  </si>
  <si>
    <t>3010174124</t>
  </si>
  <si>
    <t>3010174125</t>
  </si>
  <si>
    <t>3010174134</t>
  </si>
  <si>
    <t>3010174135</t>
  </si>
  <si>
    <t>3010174144</t>
  </si>
  <si>
    <t>3010174145</t>
  </si>
  <si>
    <t>3010174181</t>
  </si>
  <si>
    <t>3010174184</t>
  </si>
  <si>
    <t>3010174185</t>
  </si>
  <si>
    <t>3010174191</t>
  </si>
  <si>
    <t>3010174194</t>
  </si>
  <si>
    <t>3010174195</t>
  </si>
  <si>
    <t>FLIP COVER TIPO AGENDA PARA MOTO E22/E22i NEGRO</t>
  </si>
  <si>
    <t>FLIP COVER TIPO AGENDA PARA MOTO E22/E22i AZUL</t>
  </si>
  <si>
    <t>FLIP COVER TIPO AGENDA PARA MOTO E13 NEGRO</t>
  </si>
  <si>
    <t>FLIP COVER TIPO AGENDA PARA MOTO E13 AZUL</t>
  </si>
  <si>
    <t>FLIP COVER TIPO AGENDA PARA MOTO E13 FUCSIA</t>
  </si>
  <si>
    <t>FLIP COVER TIPO AGENDA PARA MOTO G13/G23 FUCSIA</t>
  </si>
  <si>
    <t>FLIP COVER TIPO AGENDA PARA MOTO G53 NEGRO</t>
  </si>
  <si>
    <t>FLIP COVER TIPO AGENDA PARA MOTO G53 AZUL</t>
  </si>
  <si>
    <t>FLIP COVER TIPO AGENDA PARA MOTO G53 FUCSIA</t>
  </si>
  <si>
    <t>FLIP COVER TIPO AGENDA PARA SAMS.J7 NEO FUCSIA</t>
  </si>
  <si>
    <t>FLIP COVER TIPO AGENDA PARA SAMS.J7 2016 NEGR</t>
  </si>
  <si>
    <t>FLIP COVER TIPO AGENDA PARA SAMS.J7 2016 FUCSIA</t>
  </si>
  <si>
    <t>FLIP COVER TIPO AGENDA PARA SAMS.J7 PRIME AZUL</t>
  </si>
  <si>
    <t>FLIP COVER TIPO AGENDA PARA SAMS.A10S NEGRO</t>
  </si>
  <si>
    <t>FLIP COVER TIPO AGENDA PARA SAMS.A10S FUCSIA</t>
  </si>
  <si>
    <t>FLIP COVER TIPO AGENDA PARA SAMS.A04S FUCSIA</t>
  </si>
  <si>
    <t>FLIP COVER TIPO AGENDA PARA SAMS.A04E NEGRO</t>
  </si>
  <si>
    <t>FLIP COVER TIPO AGENDA PARA SAMS.A04E AZUL</t>
  </si>
  <si>
    <t>FLIP COVER TIPO AGENDA PARA SAMS.A04E FUCSIA</t>
  </si>
  <si>
    <t>FLIP COVER TIPO AGENDA PARA SAMS.A14 AZUL</t>
  </si>
  <si>
    <t>FLIP COVER TIPO AGENDA PARA SAMS.A14 FUCSIA</t>
  </si>
  <si>
    <t>FLIP COVER TIPO AGENDA PARA SAMS.A54 AZUL</t>
  </si>
  <si>
    <t>FLIP COVER TIPO AGENDA PARA SAMS.A54 FUCSIA</t>
  </si>
  <si>
    <t>FLIP COVER TIPO AGENDA PARA SAMS.A24 NEGRO</t>
  </si>
  <si>
    <t>FLIP COVER TIPO AGENDA PARA SAMS.A24 AZUL</t>
  </si>
  <si>
    <t>FLIP COVER TIPO AGENDA PARA SAMS.A24 FUCSIA</t>
  </si>
  <si>
    <t>FLIP COVER TIPO AGENDA PARA SAMS.A34 NEGRO</t>
  </si>
  <si>
    <t>FLIP COVER TIPO AGENDA PARA SAMS.A34 AZUL</t>
  </si>
  <si>
    <t>FLIP COVER TIPO AGENDA PARA SAMS.A34 FUCSIA</t>
  </si>
  <si>
    <t>FLIP COVER TIPO AGENDA PARA MOTO E22/E22i FUCSIA</t>
  </si>
  <si>
    <t>FLIP COVER TIPO AGENDA PARA SAMS.A04/M13 5G FUCSIA</t>
  </si>
  <si>
    <t>FLIP COVER TIPO AGENDA PARA SAMS.J7 PRIME NEGRO</t>
  </si>
  <si>
    <t>3068083501</t>
  </si>
  <si>
    <t>3068083581</t>
  </si>
  <si>
    <t>3068174181</t>
  </si>
  <si>
    <t>FUNDA RIGIDA SOFT PARA MOTO E20 GRIS</t>
  </si>
  <si>
    <t>FUNDA RIGIDA SOFT PARA MOTO E20 ROSA</t>
  </si>
  <si>
    <t>FUNDA RIGIDA SOFT PARA MOTO E20 CELESTE</t>
  </si>
  <si>
    <t>FUNDA RIGIDA SOFT PARA MOTO E20 LILA</t>
  </si>
  <si>
    <t>FUNDA RIGIDA SOFT PARA MOTO E40 GRIS</t>
  </si>
  <si>
    <t>FUNDA RIGIDA SOFT PARA MOTO E40 ROSA</t>
  </si>
  <si>
    <t>FUNDA RIGIDA SOFT PARA MOTO E40 CELESTE</t>
  </si>
  <si>
    <t>FUNDA RIGIDA SOFT PARA MOTO E40 LILA</t>
  </si>
  <si>
    <t>FUNDA RIGIDA SOFT PARA MOTO E22/E22i ROSA</t>
  </si>
  <si>
    <t>FUNDA RIGIDA SOFT PARA MOTO E13 NEGRO</t>
  </si>
  <si>
    <t>FUNDA RIGIDA SOFT PARA MOTO E13 GRIS</t>
  </si>
  <si>
    <t>FUNDA RIGIDA SOFT PARA MOTO E13 ROSA</t>
  </si>
  <si>
    <t>FUNDA RIGIDA SOFT PARA MOTO E13 CELESTE</t>
  </si>
  <si>
    <t>FUNDA RIGIDA SOFT PARA MOTO E13 LILA</t>
  </si>
  <si>
    <t>FUNDA RIGIDA SOFT PARA MOTO G13/G23 GRIS</t>
  </si>
  <si>
    <t>FUNDA RIGIDA SOFT PARA MOTO G13/G23 ROSA</t>
  </si>
  <si>
    <t>FUNDA RIGIDA SOFT PARA MOTO G13/G23 LILA</t>
  </si>
  <si>
    <t>FUNDA RIGIDA SOFT PARA MOTO G53 GRIS</t>
  </si>
  <si>
    <t>FUNDA RIGIDA SOFT PARA MOTO G53 ROSA</t>
  </si>
  <si>
    <t>FUNDA RIGIDA SOFT PARA MOTO G53 CELESTE</t>
  </si>
  <si>
    <t>FUNDA RIGIDA SOFT PARA MOTO G53 LILA</t>
  </si>
  <si>
    <t>FUNDA RIGIDA SOFT PARA SAMS A22 5G ROSA</t>
  </si>
  <si>
    <t>FUNDA RIGIDA SOFT PARA SAMS A22 5G CELESTE</t>
  </si>
  <si>
    <t>FUNDA RIGIDA SOFT PARA SAMS A04S GRIS</t>
  </si>
  <si>
    <t>FUNDA RIGIDA SOFT PARA SAMS A04S ROSA</t>
  </si>
  <si>
    <t>FUNDA RIGIDA SOFT PARA SAMS A04S LILA</t>
  </si>
  <si>
    <t>FUNDA RIGIDA SOFT PARA SAMS A04S CELESTE</t>
  </si>
  <si>
    <t>FUNDA RIGIDA SOFT PARA SAMS A04E NEGRO</t>
  </si>
  <si>
    <t>FUNDA RIGIDA SOFT PARA SAMS A04E GRIS</t>
  </si>
  <si>
    <t>FUNDA RIGIDA SOFT PARA SAMS A04E ROSA</t>
  </si>
  <si>
    <t>FUNDA RIGIDA SOFT PARA SAMS A04E CELESTE</t>
  </si>
  <si>
    <t>FUNDA RIGIDA SOFT PARA SAMS A04E LILA</t>
  </si>
  <si>
    <t>FUNDA RIGIDA SOFT PARA SAMS A14 GRIS</t>
  </si>
  <si>
    <t>FUNDA RIGIDA SOFT PARA SAMS A14 ROSA</t>
  </si>
  <si>
    <t>FUNDA RIGIDA SOFT PARA SAMS A14 CELESTE</t>
  </si>
  <si>
    <t>FUNDA RIGIDA SOFT PARA SAMS A14 LILA</t>
  </si>
  <si>
    <t>FUNDA RIGIDA SOFT PARA SAMS A54 GRIS</t>
  </si>
  <si>
    <t>FUNDA RIGIDA SOFT PARA SAMS A54 ROSA</t>
  </si>
  <si>
    <t>FUNDA RIGIDA SOFT PARA SAMS A54 CELESTE</t>
  </si>
  <si>
    <t>FUNDA RIGIDA SOFT PARA SAMS A54 LILA</t>
  </si>
  <si>
    <t>FUNDA RIGIDA SOFT PARA SAMS A24 NEGRO</t>
  </si>
  <si>
    <t>FUNDA RIGIDA SOFT PARA SAMS A24 GRIS</t>
  </si>
  <si>
    <t>FUNDA RIGIDA SOFT PARA SAMS A24 ROSA</t>
  </si>
  <si>
    <t>FUNDA RIGIDA SOFT PARA SAMS A24 CELESTE</t>
  </si>
  <si>
    <t>FUNDA RIGIDA SOFT PARA SAMS A24 LILA</t>
  </si>
  <si>
    <t>FUNDA RIGIDA SOFT PARA SAMS A34 GRIS</t>
  </si>
  <si>
    <t>FUNDA RIGIDA SOFT PARA SAMS A34 ROSA</t>
  </si>
  <si>
    <t>FUNDA RIGIDA SOFT PARA SAMS A34 CELESTE</t>
  </si>
  <si>
    <t>FUNDA RIGIDA SOFT PARA SAMS A34 LILA</t>
  </si>
  <si>
    <t>FUNDA RIGIDA SOFT PARA IPHONE SE 2020 ROJO</t>
  </si>
  <si>
    <t>FUNDA RIGIDA SOFT PARA IPHONE SE 2020 AZUL</t>
  </si>
  <si>
    <t>3045083272</t>
  </si>
  <si>
    <t>3045083274</t>
  </si>
  <si>
    <t>3045083276</t>
  </si>
  <si>
    <t>3045083278</t>
  </si>
  <si>
    <t>3045083279</t>
  </si>
  <si>
    <t>3045083302</t>
  </si>
  <si>
    <t>3045083304</t>
  </si>
  <si>
    <t>3045083306</t>
  </si>
  <si>
    <t>3045083308</t>
  </si>
  <si>
    <t>3045083309</t>
  </si>
  <si>
    <t>3045083476</t>
  </si>
  <si>
    <t>3045083511</t>
  </si>
  <si>
    <t>3045083512</t>
  </si>
  <si>
    <t>3045083516</t>
  </si>
  <si>
    <t>3045083518</t>
  </si>
  <si>
    <t>3045083519</t>
  </si>
  <si>
    <t>3045083542</t>
  </si>
  <si>
    <t>3045083546</t>
  </si>
  <si>
    <t>3045083548</t>
  </si>
  <si>
    <t>3045083549</t>
  </si>
  <si>
    <t>3045083552</t>
  </si>
  <si>
    <t>3045083556</t>
  </si>
  <si>
    <t>3045083558</t>
  </si>
  <si>
    <t>3045083559</t>
  </si>
  <si>
    <t>3045174083</t>
  </si>
  <si>
    <t>3045174086</t>
  </si>
  <si>
    <t>3045174102</t>
  </si>
  <si>
    <t>3045174106</t>
  </si>
  <si>
    <t>3045174107</t>
  </si>
  <si>
    <t>3045174108</t>
  </si>
  <si>
    <t>3045174121</t>
  </si>
  <si>
    <t>3045174122</t>
  </si>
  <si>
    <t>3045174124</t>
  </si>
  <si>
    <t>3045174126</t>
  </si>
  <si>
    <t>3045174128</t>
  </si>
  <si>
    <t>3045174129</t>
  </si>
  <si>
    <t>3045174132</t>
  </si>
  <si>
    <t>3045174136</t>
  </si>
  <si>
    <t>3045174138</t>
  </si>
  <si>
    <t>3045174139</t>
  </si>
  <si>
    <t>3045174142</t>
  </si>
  <si>
    <t>3045174146</t>
  </si>
  <si>
    <t>3045174148</t>
  </si>
  <si>
    <t>3045174149</t>
  </si>
  <si>
    <t>3045174181</t>
  </si>
  <si>
    <t>3045174182</t>
  </si>
  <si>
    <t>3045174184</t>
  </si>
  <si>
    <t>3045174186</t>
  </si>
  <si>
    <t>3045174188</t>
  </si>
  <si>
    <t>3045174189</t>
  </si>
  <si>
    <t>3045174192</t>
  </si>
  <si>
    <t>3045174196</t>
  </si>
  <si>
    <t>3045174198</t>
  </si>
  <si>
    <t>3045174199</t>
  </si>
  <si>
    <t>FUNDA RIGIDA SOFT PARA IPHONE 11 PRO MAX NEGRO</t>
  </si>
  <si>
    <t>FUNDA RIGIDA SOFT PARA IPHONE SE 2020 FUCSIA</t>
  </si>
  <si>
    <t>FUNDA RIGIDA SOFT PARA IPHONE SE 2020 NEGRO</t>
  </si>
  <si>
    <t>FUNDA RIGIDA SOFT PARA MOTO E20 AZUL FRANCIA</t>
  </si>
  <si>
    <t>FUNDA RIGIDA SOFT PARA MOTO E40 AZUL FRANCIA</t>
  </si>
  <si>
    <t>FUNDA RIGIDA SOFT PARA MOTO G13/G23 AZUL FRANCIA</t>
  </si>
  <si>
    <t>FUNDA RIGIDA SOFT PARA MOTO G13/G23 CELESTE</t>
  </si>
  <si>
    <t>FUNDA RIGIDA SOFT PARA MOTO G53 AZUL FRANCIA</t>
  </si>
  <si>
    <t>FUNDA RIGIDA SOFT PARA SAMS A04E AZUL FRANCIA</t>
  </si>
  <si>
    <t>FUNDA RIGIDA SOFT PARA SAMS A04S AZUL FRANCIA</t>
  </si>
  <si>
    <t>FUNDA RIGIDA SOFT PARA SAMS A14 AZUL FRANCIA</t>
  </si>
  <si>
    <t>FUNDA RIGIDA SOFT PARA SAMS A24 AZUL FRANCIA</t>
  </si>
  <si>
    <t>FUNDA RIGIDA SOFT PARA SAMS A54 AZUL FRANCIA</t>
  </si>
  <si>
    <t>3073083547</t>
  </si>
  <si>
    <t>3073083557</t>
  </si>
  <si>
    <t>3073174125</t>
  </si>
  <si>
    <t>3073174127</t>
  </si>
  <si>
    <t>3073174147</t>
  </si>
  <si>
    <t>3073174157</t>
  </si>
  <si>
    <t>3073174167</t>
  </si>
  <si>
    <t>3073174181</t>
  </si>
  <si>
    <t>3073174184</t>
  </si>
  <si>
    <t>3073174185</t>
  </si>
  <si>
    <t>3073174187</t>
  </si>
  <si>
    <t>3073174197</t>
  </si>
  <si>
    <t>3073366601</t>
  </si>
  <si>
    <t>3073366607</t>
  </si>
  <si>
    <t>SILICON CASE PARA MOTO E7i POWER BLANCO</t>
  </si>
  <si>
    <t>SILICON CASE PARA MOTO E7i POWER NEGRO</t>
  </si>
  <si>
    <t>8032010303</t>
  </si>
  <si>
    <t>8032010202</t>
  </si>
  <si>
    <t>8032010203</t>
  </si>
  <si>
    <t>8032010201</t>
  </si>
  <si>
    <t>FUNDA DE TPU CLASICA PARA IPHONE 11 CRISTAL IMPORTADA</t>
  </si>
  <si>
    <t>FUNDA DE TPU CLASICA PARA IPHONE 11 PRO CRISTAL IMPORTADA</t>
  </si>
  <si>
    <t>FUNDA DE TPU CLASICA PARA IPHONE 11 PRO MAX CRISTAL IMPORTADA</t>
  </si>
  <si>
    <t>FUNDA DE TPU CLASICA PARA IPHONE 12 PRO CRISTAL IMPORTADA</t>
  </si>
  <si>
    <t>FUNDA DE TPU CLASICA PARA IPHONE 12 PRO MAX CRISTAL IMPORTADA</t>
  </si>
  <si>
    <t>FUNDA DE TPU CLASICA PARA IPHONE 13 PRO CRISTAL IMPORTADA</t>
  </si>
  <si>
    <t>FUNDA DE TPU CLASICA PARA IPHONE 14 CRISTAL IMPORTADA</t>
  </si>
  <si>
    <t>FUNDA DE TPU CLASICA PARA IPHONE 14 PRO CRISTAL IMPORTADA</t>
  </si>
  <si>
    <t>FUNDA DE TPU CLASICA PARA IPHONE 14 PLUS CRISTAL IMPORTADA</t>
  </si>
  <si>
    <t>3003365502</t>
  </si>
  <si>
    <t>3003365602</t>
  </si>
  <si>
    <t>3003365702</t>
  </si>
  <si>
    <t>3003366002</t>
  </si>
  <si>
    <t>3003366102</t>
  </si>
  <si>
    <t>3003366302</t>
  </si>
  <si>
    <t>3003366602</t>
  </si>
  <si>
    <t>3003366702</t>
  </si>
  <si>
    <t>3003366902</t>
  </si>
  <si>
    <t>FUENTE 12V POTENCIA 0,7A PIN 5.5X2.5MM PIXER</t>
  </si>
  <si>
    <t>FUNDA NACIONAL RIGIDA DISEÑO SURTIDO PARA MOTO G14</t>
  </si>
  <si>
    <t>3051083591</t>
  </si>
  <si>
    <t>FUNDA NACIONAL RIGIDA DISEÑO SURTIDO PARA SAMS A04</t>
  </si>
  <si>
    <t>3051174091</t>
  </si>
  <si>
    <t>FUNDA NACIONAL RIGIDA DISEÑO SURTIDO PARA SAMS A04E</t>
  </si>
  <si>
    <t>3051174121</t>
  </si>
  <si>
    <t>FUNDA NACIONAL RIGIDA DISEÑO SURTIDO PARA SAMS A05</t>
  </si>
  <si>
    <t>3051174221</t>
  </si>
  <si>
    <t>CABLE SOUL DENIM MICRO AZUL</t>
  </si>
  <si>
    <t>1503050204</t>
  </si>
  <si>
    <t>CABLE SOUL IRON</t>
  </si>
  <si>
    <t>CABLE SOUL IRON MICRO USB PLATA</t>
  </si>
  <si>
    <t>1503030203</t>
  </si>
  <si>
    <t>COLORES: NEGRO / ORO / PLATA</t>
  </si>
  <si>
    <t>CABLE SOUL JEAN IPHONE 1M ROJO</t>
  </si>
  <si>
    <t>CABLE SOUL JEAN IPHONE 1M AZUL</t>
  </si>
  <si>
    <t>CABLE SOUL JEAN MICRO 1M NEGRO</t>
  </si>
  <si>
    <t>CABLE SOUL JEAN MICRO 1M ROJO</t>
  </si>
  <si>
    <t>CABLE SOUL JEAN MICRO 1M AZUL</t>
  </si>
  <si>
    <t>1503070103</t>
  </si>
  <si>
    <t>1503070104</t>
  </si>
  <si>
    <t>1503070201</t>
  </si>
  <si>
    <t>1503070202</t>
  </si>
  <si>
    <t>1503070203</t>
  </si>
  <si>
    <t>1503070204</t>
  </si>
  <si>
    <t>CABLE SOUL JEAN MICRO 1M BLANCO</t>
  </si>
  <si>
    <t>COLORES: NEGRO / BLANCO / AZUL / ROJO</t>
  </si>
  <si>
    <t>Bluetooth 5.0 alcance de 10 metros. Cable de carga Micro USB 
Compatible con PC. Si Conector/es Aux 3.5 mm
Duración de la batería 3 horas (aprox)
Entrada Auxiliar Si. 
Manos libres Si 
Tiempo de carga 1.5 hs</t>
  </si>
  <si>
    <t>5706083531</t>
  </si>
  <si>
    <t>5706083591</t>
  </si>
  <si>
    <t>5706174091</t>
  </si>
  <si>
    <t>5706174121</t>
  </si>
  <si>
    <t>5706174131</t>
  </si>
  <si>
    <t>5706174221</t>
  </si>
  <si>
    <t>5706174231</t>
  </si>
  <si>
    <t>5706367001</t>
  </si>
  <si>
    <t>5706367101</t>
  </si>
  <si>
    <t>5706367301</t>
  </si>
  <si>
    <t>NANO GLASS 9H DUREZA FLEXIBLE</t>
  </si>
  <si>
    <t>E-RINGO LISO UNIDAD</t>
  </si>
  <si>
    <t>E-RINGO LISO FRASCO 90 UNIDAD.</t>
  </si>
  <si>
    <t>4504010152</t>
  </si>
  <si>
    <t>4504010155</t>
  </si>
  <si>
    <t>NECESITA PEDIR HANGER PARA UNIRLOS, NO LOS TRAE</t>
  </si>
  <si>
    <t>SOPORTE RINGO</t>
  </si>
  <si>
    <t>3705020501</t>
  </si>
  <si>
    <t xml:space="preserve">ESTUCHE CON PASACINTO SOUL PRATTO 5,5 PULGADAS NEGRO </t>
  </si>
  <si>
    <t>ESTUCHE CUERO ECOLOGICO HORIZONTAL</t>
  </si>
  <si>
    <t>CABLE PRO21 AUDIO PIN 3,5MM 1,5M FORRADO EN TELA NEGRO</t>
  </si>
  <si>
    <t>Soporte Magnetico Para Rejilla Super Resistente</t>
  </si>
  <si>
    <t>Diseño Elegante, Unico En Formato Mini</t>
  </si>
  <si>
    <t>Compatible Con Todos Los Dispositivos</t>
  </si>
  <si>
    <t>Compatible Con Todas Las Rejillas</t>
  </si>
  <si>
    <t>TECLADO + MOUSE NEGRO MK 310 / CS-10</t>
  </si>
  <si>
    <t>FLIP COVER TABLET PIXER 7 PULGADAS NEGRO</t>
  </si>
  <si>
    <t>TIENEN SOLO CONEXIÓN BLUETOOTH</t>
  </si>
  <si>
    <t>LOS SLOT DE LECTOR USB, MEMORIA Y 3,5 ESTAN VACIOS</t>
  </si>
  <si>
    <t>CABLE HDMI PIXER</t>
  </si>
  <si>
    <t>CABLE HDMI A HDMI 1,5 METRO NEGRO SIN FILTRO</t>
  </si>
  <si>
    <t>3083083511</t>
  </si>
  <si>
    <t>3083083512</t>
  </si>
  <si>
    <t>3083083514</t>
  </si>
  <si>
    <t>3083083515</t>
  </si>
  <si>
    <t>3083083531</t>
  </si>
  <si>
    <t>3083083532</t>
  </si>
  <si>
    <t>3083083534</t>
  </si>
  <si>
    <t>3083083535</t>
  </si>
  <si>
    <t>3083083591</t>
  </si>
  <si>
    <t>3083083592</t>
  </si>
  <si>
    <t>3083083594</t>
  </si>
  <si>
    <t>3083083595</t>
  </si>
  <si>
    <t>3083174121</t>
  </si>
  <si>
    <t>3083174122</t>
  </si>
  <si>
    <t>3083174124</t>
  </si>
  <si>
    <t>3083174125</t>
  </si>
  <si>
    <t>3083174131</t>
  </si>
  <si>
    <t>3083174134</t>
  </si>
  <si>
    <t>3083174135</t>
  </si>
  <si>
    <t>3083174141</t>
  </si>
  <si>
    <t>3083174142</t>
  </si>
  <si>
    <t>3083174144</t>
  </si>
  <si>
    <t>3083174145</t>
  </si>
  <si>
    <t>3083174221</t>
  </si>
  <si>
    <t>3083174222</t>
  </si>
  <si>
    <t>3083174224</t>
  </si>
  <si>
    <t>3083174225</t>
  </si>
  <si>
    <t>3083174231</t>
  </si>
  <si>
    <t>3083174232</t>
  </si>
  <si>
    <t>3083174234</t>
  </si>
  <si>
    <t>3083174235</t>
  </si>
  <si>
    <t>FUNDA DE TPU PUFFER GLOSSY PARA MOTO E13 NEGRO</t>
  </si>
  <si>
    <t>FUNDA DE TPU PUFFER GLOSSY PARA MOTO E13 CRISTAL</t>
  </si>
  <si>
    <t>FUNDA DE TPU PUFFER GLOSSY PARA MOTO E13 AZUL</t>
  </si>
  <si>
    <t>FUNDA DE TPU PUFFER GLOSSY PARA MOTO E13 ROSA</t>
  </si>
  <si>
    <t>FUNDA DE TPU PUFFER GLOSSY PARA MOTO G14 NEGRO</t>
  </si>
  <si>
    <t>FUNDA DE TPU PUFFER GLOSSY PARA MOTO G14 CRISTAL</t>
  </si>
  <si>
    <t>FUNDA DE TPU PUFFER GLOSSY PARA MOTO G14 AZUL</t>
  </si>
  <si>
    <t>FUNDA DE TPU PUFFER GLOSSY PARA MOTO G14 ROSA</t>
  </si>
  <si>
    <t>FUNDA DE TPU PUFFER GLOSSY PARA SAMS A04E NEGRO</t>
  </si>
  <si>
    <t>FUNDA DE TPU PUFFER GLOSSY PARA SAMS A04E AZUL</t>
  </si>
  <si>
    <t>FUNDA DE TPU PUFFER GLOSSY PARA SAMS A04E ROSA</t>
  </si>
  <si>
    <t>FUNDA DE TPU PUFFER GLOSSY PARA SAMS A14 NEGRO</t>
  </si>
  <si>
    <t>FUNDA DE TPU PUFFER GLOSSY PARA SAMS A14 AZUL</t>
  </si>
  <si>
    <t>FUNDA DE TPU PUFFER GLOSSY PARA SAMS A14 ROSA</t>
  </si>
  <si>
    <t>FUNDA DE TPU PUFFER GLOSSY PARA SAMS A54 NEGRO</t>
  </si>
  <si>
    <t>FUNDA DE TPU PUFFER GLOSSY PARA SAMS A54 CRISTAL</t>
  </si>
  <si>
    <t>FUNDA DE TPU PUFFER GLOSSY PARA SAMS A54 AZUL</t>
  </si>
  <si>
    <t>FUNDA DE TPU PUFFER GLOSSY PARA SAMS A54 ROSA</t>
  </si>
  <si>
    <t>FUNDA DE TPU PUFFER GLOSSY PARA SAMS A05 NEGRO</t>
  </si>
  <si>
    <t>FUNDA DE TPU PUFFER GLOSSY PARA SAMS A05 CRISTAL</t>
  </si>
  <si>
    <t>FUNDA DE TPU PUFFER GLOSSY PARA SAMS A05 AZUL</t>
  </si>
  <si>
    <t>FUNDA DE TPU PUFFER GLOSSY PARA SAMS A05 ROSA</t>
  </si>
  <si>
    <t>FUNDA DE TPU PUFFER GLOSSY PARA SAMS S23FE NEGRO</t>
  </si>
  <si>
    <t>FUNDA DE TPU PUFFER GLOSSY PARA SAMS S23FE AZUL</t>
  </si>
  <si>
    <t>FUNDA DE TPU PUFFER GLOSSY PARA SAMS S23FE ROSA</t>
  </si>
  <si>
    <t>FUNDA NACIONAL PUFFER GLOSSY (BRILLANTE)</t>
  </si>
  <si>
    <t>FUNDA DE TPU PUFFER GLOSSY PARA MOTO G13/G23 AZUL</t>
  </si>
  <si>
    <t>FUNDA DE TPU PUFFER GLOSSY PARA MOTO G13/G23 CRISTAL</t>
  </si>
  <si>
    <t>FUNDA DE TPU PUFFER GLOSSY PARA MOTO G13/G23 NEGRO</t>
  </si>
  <si>
    <t>FUNDA DE TPU PUFFER GLOSSY PARA MOTO G13/G23 ROSA</t>
  </si>
  <si>
    <t>FUNDA DE TPU PUFFER GLOSSY PARA SAMS A04E CRISTAL</t>
  </si>
  <si>
    <t>FUNDA DE TPU PUFFER GLOSSY PARA SAMS S23FE CRISTAL</t>
  </si>
  <si>
    <t>Cotizacion U$S :</t>
  </si>
  <si>
    <t>SILICON CASE PARA IPHONE 11 PRO MAX AMARILLO</t>
  </si>
  <si>
    <t>SILICON CASE PARA MOTO E7i POWER AZUL PETROLEO</t>
  </si>
  <si>
    <t>SILICON CASE PARA MOTO E22/E22i ROSA FLUOR</t>
  </si>
  <si>
    <t>SILICON CASE PARA MOTO E32 BORDO</t>
  </si>
  <si>
    <t>SILICON CASE PARA MOTO E32 ROSA FLUOR</t>
  </si>
  <si>
    <t>SILICON CASE PARA MOTO G13/G23 AQUA</t>
  </si>
  <si>
    <t>SILICON CASE PARA MOTO G31 AZUL PETROLEO</t>
  </si>
  <si>
    <t>SILICON CASE PARA MOTO G53 AQUA</t>
  </si>
  <si>
    <t>SILICON CASE PARA MOTO G53 BORDO</t>
  </si>
  <si>
    <t>SILICON CASE PARA MOTO G53 ROSA FLUOR</t>
  </si>
  <si>
    <t>SILICON CASE PARA MOTO G73 BORDO</t>
  </si>
  <si>
    <t>SILICON CASE PARA MOTO G73 ROSA FLUOR</t>
  </si>
  <si>
    <t>SILICON CASE PARA MOTO G100 AZUL FRANCIA</t>
  </si>
  <si>
    <t>SILICON CASE PARA MOTO G100 NEGRO</t>
  </si>
  <si>
    <t>AURI MANOS LIBRES BALI BL-124 BLANCO</t>
  </si>
  <si>
    <t>AURI MANOS LIBRES BALI BL-124 ROSA</t>
  </si>
  <si>
    <t>AURI MANOS LIBRES BALI BL-124 CELESTE</t>
  </si>
  <si>
    <t>6607040102</t>
  </si>
  <si>
    <t>6607040105</t>
  </si>
  <si>
    <t>6607040106</t>
  </si>
  <si>
    <t>CABLE DESMONTABLE MICRO USB O IPHONE O TIPO C O SIN CABLE</t>
  </si>
  <si>
    <t>MAS 2 SALIDAS USB</t>
  </si>
  <si>
    <t>CABLE DATOS CLASSIC SOUL</t>
  </si>
  <si>
    <t>CABLE SOUL JEAN</t>
  </si>
  <si>
    <t>ENROLLA CABLE MANOS LIBRES</t>
  </si>
  <si>
    <t>ENROLLA CABLE CARGADORES</t>
  </si>
  <si>
    <t>ENROLLADOR DE CABLE</t>
  </si>
  <si>
    <t>SELFIE / ZOOM/ILUMINACION</t>
  </si>
  <si>
    <t>3073174121</t>
  </si>
  <si>
    <t>3073174123</t>
  </si>
  <si>
    <t>3073174279</t>
  </si>
  <si>
    <t>3073174278</t>
  </si>
  <si>
    <t>3073174274</t>
  </si>
  <si>
    <t>3073174276</t>
  </si>
  <si>
    <t>3073174277</t>
  </si>
  <si>
    <t>3073174271</t>
  </si>
  <si>
    <t>3073174273</t>
  </si>
  <si>
    <t>3073174275</t>
  </si>
  <si>
    <t>SILICON CASE PARA IPHONE 13 PRO MAX AQUA</t>
  </si>
  <si>
    <t>SILICON CASE PARA IPHONE 13 PRO MAX AZUL PETROLEO</t>
  </si>
  <si>
    <t>SILICON CASE PARA IPHONE 13 PRO MAX BLANCO</t>
  </si>
  <si>
    <t>SILICON CASE PARA IPHONE 13 PRO MAX NEGRO</t>
  </si>
  <si>
    <t>SILICON CASE PARA IPHONE 13 PRO MAX ROJO</t>
  </si>
  <si>
    <t>SILICON CASE PARA IPHONE 13 PRO MAX ROSA</t>
  </si>
  <si>
    <t>5703174291</t>
  </si>
  <si>
    <t>5704367201</t>
  </si>
  <si>
    <t>5704174221</t>
  </si>
  <si>
    <t>5704174271</t>
  </si>
  <si>
    <t>5704174291</t>
  </si>
  <si>
    <t>Provincia</t>
  </si>
  <si>
    <t>0140087-803502360219135</t>
  </si>
  <si>
    <t>5023-602191/3</t>
  </si>
  <si>
    <t>Caja de Ahorro $</t>
  </si>
  <si>
    <t>lawebdelcelular.prov</t>
  </si>
  <si>
    <t>6607060101</t>
  </si>
  <si>
    <t>Con detalles de Luces Led</t>
  </si>
  <si>
    <t>AURICULARES / MANOS LIBRES VINCHA BLUETOOTH BALI</t>
  </si>
  <si>
    <t>SOPORTES BALI</t>
  </si>
  <si>
    <t>SOPORTE COCHE BALI MAGNETICO VENTILACION BL-501S</t>
  </si>
  <si>
    <t>SOPORTE COCHE BALI MAGNETICO VENTILACION BL-502N</t>
  </si>
  <si>
    <t>SOPORTE COCHE BALI VENTOSA PINZA BL-503</t>
  </si>
  <si>
    <t>Diseño Elegante</t>
  </si>
  <si>
    <t>Pinza de gran Calidad</t>
  </si>
  <si>
    <t>Ventosa de con traba, muy absorbente</t>
  </si>
  <si>
    <t>SOPORTE BICLETA BALI IMPERMEABLE TIPO BOLSO BL-510B</t>
  </si>
  <si>
    <t>Con Soporte para Instalacion</t>
  </si>
  <si>
    <t>Diseño Elegante y de Calidad</t>
  </si>
  <si>
    <t>Frente Cristal</t>
  </si>
  <si>
    <t>SILICON CASE PARA MOTO G14 AZUL</t>
  </si>
  <si>
    <t>SILICON CASE PARA MOTO G14 FUCSIA</t>
  </si>
  <si>
    <t>SILICON CASE PARA MOTO G14 NEGRO</t>
  </si>
  <si>
    <t>SILICON CASE PARA MOTO G14 ROJO</t>
  </si>
  <si>
    <t>SILICON CASE PARA MOTO G14 ROSA</t>
  </si>
  <si>
    <t>Incluye 1 Placas Magneticas</t>
  </si>
  <si>
    <t>Alto 6,5 Cm, Ancho 4Cm, Profundidad 4,5Cm</t>
  </si>
  <si>
    <t>Alto 3Cm, Diametro 3Cm</t>
  </si>
  <si>
    <t>Alto 14Cm, Ancho 10Cm, Profundidad 6Cm</t>
  </si>
  <si>
    <t>Funda con cierre de 10cm x 18,5cm x 3cm</t>
  </si>
  <si>
    <t>Soporte 8Cm, Ancho 3Cm, Profundidad 4Cm</t>
  </si>
  <si>
    <t>3068083591</t>
  </si>
  <si>
    <t>3068174271</t>
  </si>
  <si>
    <t>CABLE SOUL FLAT (CABLE PLANO)</t>
  </si>
  <si>
    <t>CABLE SOUL FLAT MICRO ROSA</t>
  </si>
  <si>
    <t>CABLE SOUL FLAT MICRO BLANCO</t>
  </si>
  <si>
    <t>1503080202</t>
  </si>
  <si>
    <t>1503080205</t>
  </si>
  <si>
    <t>AMPERAJE: 3,1 AMPERES</t>
  </si>
  <si>
    <t>COLORES: NEGRO / BLANCO / ROSA</t>
  </si>
  <si>
    <t>2503010101</t>
  </si>
  <si>
    <t>2503010201</t>
  </si>
  <si>
    <t>2503010301</t>
  </si>
  <si>
    <t>2503020101</t>
  </si>
  <si>
    <t>2503020201</t>
  </si>
  <si>
    <t>2503020301</t>
  </si>
  <si>
    <t>1 USB QUALCOM 18W + USB 3.1 18W</t>
  </si>
  <si>
    <t>CABLE USB BALI BL-03 MICRO ROJO</t>
  </si>
  <si>
    <t>CABLE USB BALI BL-03 MICRO AZUL</t>
  </si>
  <si>
    <t>CABLE USB BALI BL-03 IPHONE ROJO</t>
  </si>
  <si>
    <t>CABLE USB BALI BL-03 IPHONE AZUL</t>
  </si>
  <si>
    <t>1511030103</t>
  </si>
  <si>
    <t>1511030104</t>
  </si>
  <si>
    <t>1511030203</t>
  </si>
  <si>
    <t>1511030204</t>
  </si>
  <si>
    <t>CARGADOR AUTO BALI 2 USB BL-360 36W IPHONE</t>
  </si>
  <si>
    <t>CARGADOR AUTO BALI 2 USB BL-360 36W MICRO USB</t>
  </si>
  <si>
    <t>CARGADOR AUTO BALI 2 USB BL-360 36W TIPO C</t>
  </si>
  <si>
    <t>MAS CABLE EXTERNO DESMONTABLE DE 6 AMPERES</t>
  </si>
  <si>
    <t>PACKING: BLISTER</t>
  </si>
  <si>
    <t>POP SOCKET BALI DISEÑO</t>
  </si>
  <si>
    <t>4507600118</t>
  </si>
  <si>
    <t>4507600140</t>
  </si>
  <si>
    <t>4507600145</t>
  </si>
  <si>
    <t>STRAP COLGANTE CELU. BALI 18CM DE LARGO</t>
  </si>
  <si>
    <t>STRAP COLGANTE CELU. BALI 40CM DE LARGO</t>
  </si>
  <si>
    <t>STRAP COLGANTE CELU. BALI 45CM DE LARGO</t>
  </si>
  <si>
    <t>STRAP COLGANTE CELULAR BALI</t>
  </si>
  <si>
    <t>AURICULAR VINCHA BLUETOOTH UNICORNIO BL-227 NEGRO</t>
  </si>
  <si>
    <t>6607060104</t>
  </si>
  <si>
    <t>5201010402</t>
  </si>
  <si>
    <t>5201010501</t>
  </si>
  <si>
    <t>5201010502</t>
  </si>
  <si>
    <t>5201010601</t>
  </si>
  <si>
    <t>5201010602</t>
  </si>
  <si>
    <t>5201010603</t>
  </si>
  <si>
    <t>5201010604</t>
  </si>
  <si>
    <t>5201010605</t>
  </si>
  <si>
    <t>5201010701</t>
  </si>
  <si>
    <t>5201010702</t>
  </si>
  <si>
    <t>5201010703</t>
  </si>
  <si>
    <t>5201010704</t>
  </si>
  <si>
    <t>ACCESORIOS PARA RELOJES</t>
  </si>
  <si>
    <t>WATCH CARCASA PLASTICA CON GLASS IPHO 38MM BL609 38</t>
  </si>
  <si>
    <t>WATCH CARCASA PLASTICA CON GLASS IPHO 42MM BL609 42</t>
  </si>
  <si>
    <t>WATCH CARCASA PLASTICA CON GLASS IPHO 41MM BL609 41</t>
  </si>
  <si>
    <t>WATCH CARCASA PLASTICA CON GLASS IPHO 40MM BL609 40</t>
  </si>
  <si>
    <t>WATCH TPU+GLASS IPHO 38MM BL608 38</t>
  </si>
  <si>
    <t>WATCH TPU+GLASS IPHO 40MM BL608 40</t>
  </si>
  <si>
    <t>WATCH TPU+GLASS IPHO 42MM BL608 42</t>
  </si>
  <si>
    <t>WATCH TPU+GLASS IPHO 44MM BL608 44</t>
  </si>
  <si>
    <t>WATCH TPU+GLASS IPHO 45MM BL608 45</t>
  </si>
  <si>
    <t>WATCHBAND VELCRO. IPHO 38/40/41 BL607-38</t>
  </si>
  <si>
    <t>WATCHBAND VELCRO. IPHO 42/44/45 BL607-42</t>
  </si>
  <si>
    <t>WATCHBAND SILICONA IPHO 42/44/45 COLOR BL-606-C</t>
  </si>
  <si>
    <t>FUNDA RIGIDA SOFT PARA MOTO G41 CORAL</t>
  </si>
  <si>
    <t>FUNDA RIGIDA SOFT PARA MOTO G41 FUCSIA</t>
  </si>
  <si>
    <t>FUNDA RIGIDA SOFT PARA MOTO G41 LILA</t>
  </si>
  <si>
    <t>FUNDA RIGIDA SOFT PARA MOTO G41 TURQUESA</t>
  </si>
  <si>
    <t>FUNDA RIGIDA SOFT PARA MOTO E32 FUCSIA</t>
  </si>
  <si>
    <t>FUNDA RIGIDA SOFT PARA MOTO E32 AQUA</t>
  </si>
  <si>
    <t>FUNDA RIGIDA SOFT PARA MOTO G42 FUCSIA</t>
  </si>
  <si>
    <t>FUNDA RIGIDA SOFT PARA MOTO G14 GRIS</t>
  </si>
  <si>
    <t>FUNDA RIGIDA SOFT PARA MOTO G14 NEGRO</t>
  </si>
  <si>
    <t>FUNDA RIGIDA SOFT PARA MOTO G14 FUCSIA</t>
  </si>
  <si>
    <t>FUNDA RIGIDA SOFT PARA MOTO G14 ROSA</t>
  </si>
  <si>
    <t>FUNDA RIGIDA SOFT PARA MOTO G14 AMARILLO</t>
  </si>
  <si>
    <t>FUNDA RIGIDA SOFT PARA SAMS A05S GRIS</t>
  </si>
  <si>
    <t>FUNDA RIGIDA SOFT PARA SAMS A05S NEGRO</t>
  </si>
  <si>
    <t>FUNDA RIGIDA SOFT PARA SAMS A05S ROSA</t>
  </si>
  <si>
    <t>FUNDA RIGIDA SOFT PARA SAMS A05S FUCSIA</t>
  </si>
  <si>
    <t>FUNDA RIGIDA SOFT PARA SAMS A05S TURQUESA</t>
  </si>
  <si>
    <t>FUNDA RIGIDA SOFT PARA SAMS A05S AMARILLO</t>
  </si>
  <si>
    <t>3045083332</t>
  </si>
  <si>
    <t>3045083335</t>
  </si>
  <si>
    <t>3045083337</t>
  </si>
  <si>
    <t>3045083339</t>
  </si>
  <si>
    <t>3045083395</t>
  </si>
  <si>
    <t>3045083396</t>
  </si>
  <si>
    <t>3045083405</t>
  </si>
  <si>
    <t>3045083590</t>
  </si>
  <si>
    <t>3045083591</t>
  </si>
  <si>
    <t>3045083595</t>
  </si>
  <si>
    <t>3045083596</t>
  </si>
  <si>
    <t>3045083599</t>
  </si>
  <si>
    <t>3045174270</t>
  </si>
  <si>
    <t>3045174271</t>
  </si>
  <si>
    <t>3045174275</t>
  </si>
  <si>
    <t>3045174276</t>
  </si>
  <si>
    <t>3045174277</t>
  </si>
  <si>
    <t>3045174278</t>
  </si>
  <si>
    <t>CARGADOR AUTO DUAL BLANCO 2.4A SHARE CAR TIPO C</t>
  </si>
  <si>
    <t>2501000521</t>
  </si>
  <si>
    <t>CABLE PIN MACHO 3.5MM A PIN MACHO 3.5MM NEGRO 2M LARGO</t>
  </si>
  <si>
    <t>5704083141</t>
  </si>
  <si>
    <t>5703083601</t>
  </si>
  <si>
    <t>5703083611</t>
  </si>
  <si>
    <t>5703174301</t>
  </si>
  <si>
    <t>5703174311</t>
  </si>
  <si>
    <t>5704083591</t>
  </si>
  <si>
    <t>5704083611</t>
  </si>
  <si>
    <t>CABLE SATA 4P 2*4P CABLE 20CM  NM-C17</t>
  </si>
  <si>
    <t>PILA ALCALINA LR43 MAXELL PEDIR MULTIPLOS DE 10</t>
  </si>
  <si>
    <t>PILA ALCALINA LR1130 MAXELL PEDIR MULTIPLOS DE 10</t>
  </si>
  <si>
    <t>SALIDA TIPO C  SALIDA 30W</t>
  </si>
  <si>
    <t>CABLE TIPO C A C DE CARGA SUPER RAPIDA</t>
  </si>
  <si>
    <t>1008040502</t>
  </si>
  <si>
    <t>1008010402</t>
  </si>
  <si>
    <t>FUNDA NACIONAL RIGIDA DISEÑO SURTIDO PARA SAMS A70</t>
  </si>
  <si>
    <t>3051173431</t>
  </si>
  <si>
    <t>MANOS LIBRES SOUL S589</t>
  </si>
  <si>
    <t>MANOS LIBRES S589 SOUL FICHA IPHONE</t>
  </si>
  <si>
    <t>6602120101</t>
  </si>
  <si>
    <t>MANOS LIBRES S589 SOUL FICHA TIPO C</t>
  </si>
  <si>
    <t>6602120201</t>
  </si>
  <si>
    <t>MANOS LIBRES S589 SOUL FICHA PIN 3,5</t>
  </si>
  <si>
    <t>6602120301</t>
  </si>
  <si>
    <t>PILA ALCALINA MAXELL AA PACK 2 UNIDADES</t>
  </si>
  <si>
    <t>PILA ALCALINA MAXELL AAA PACK 2 UNIDADES</t>
  </si>
  <si>
    <t>1020010101</t>
  </si>
  <si>
    <t>1020010201</t>
  </si>
  <si>
    <t>3068174091</t>
  </si>
  <si>
    <t>3068174121</t>
  </si>
  <si>
    <t>3068174221</t>
  </si>
  <si>
    <t>ESTUCHE TABLET SOUL 8 PULGADAS FUCSIA</t>
  </si>
  <si>
    <t>3672010706</t>
  </si>
  <si>
    <t>FUNDA RIGIDA SOFT PARA MOTO G41 VERDE</t>
  </si>
  <si>
    <t>3045083338</t>
  </si>
  <si>
    <t>5706364601</t>
  </si>
  <si>
    <t>5706365501</t>
  </si>
  <si>
    <t>5706083631</t>
  </si>
  <si>
    <t>5706083641</t>
  </si>
  <si>
    <t>5706173751</t>
  </si>
  <si>
    <t>5706242901</t>
  </si>
  <si>
    <t>5706243301</t>
  </si>
  <si>
    <t>5706243401</t>
  </si>
  <si>
    <t>5706243501</t>
  </si>
  <si>
    <t>5706243601</t>
  </si>
  <si>
    <t>FILM HIDROGEL SOUL X50 CLEAR</t>
  </si>
  <si>
    <t>FILM HIDROGEL SOUL X25 CLEAR</t>
  </si>
  <si>
    <t>5702020151</t>
  </si>
  <si>
    <t>AURICULAR VINCHA BLUETOOTH UNICORNIO BL-227 AZUL</t>
  </si>
  <si>
    <t>FUNDA BORDE COLOR PARA SAMS A52/A52S ROSA</t>
  </si>
  <si>
    <t>5706083331</t>
  </si>
  <si>
    <t>5706083651</t>
  </si>
  <si>
    <t>5706173641</t>
  </si>
  <si>
    <t>5706174271</t>
  </si>
  <si>
    <t>5706174301</t>
  </si>
  <si>
    <t>5706244001</t>
  </si>
  <si>
    <t>5706244101</t>
  </si>
  <si>
    <t>5706244201</t>
  </si>
  <si>
    <t>5706244301</t>
  </si>
  <si>
    <t>5706311701</t>
  </si>
  <si>
    <t>5706311901</t>
  </si>
  <si>
    <t>5706312001</t>
  </si>
  <si>
    <t>5706312101</t>
  </si>
  <si>
    <t>5706366601</t>
  </si>
  <si>
    <t>5706366801</t>
  </si>
  <si>
    <t>5706401601</t>
  </si>
  <si>
    <t>5706401701</t>
  </si>
  <si>
    <t>NANO GLASS PARA MOTOROLA G41</t>
  </si>
  <si>
    <t>NANO GLASS PARA MOTOROLA G13/G23</t>
  </si>
  <si>
    <t>NANO GLASS PARA MOTOROLA G14</t>
  </si>
  <si>
    <t>NANO GLASS PARA MOTOROLA G04</t>
  </si>
  <si>
    <t>NANO GLASS PARA MOTOROLA G24</t>
  </si>
  <si>
    <t>NANO GLASS PARA MOTOROLA E14</t>
  </si>
  <si>
    <t>NANO GLASS PARA SAMSUNG A10S</t>
  </si>
  <si>
    <t>NANO GLASS PARA SAMSUNG A21S</t>
  </si>
  <si>
    <t>NANO GLASS PARA SAMSUNG A04</t>
  </si>
  <si>
    <t>NANO GLASS PARA SAMSUNG A14</t>
  </si>
  <si>
    <t>NANO GLASS PARA SAMSUNG A05</t>
  </si>
  <si>
    <t>NANO GLASS PARA SAMSUNG S23 FE</t>
  </si>
  <si>
    <t>NANO GLASS PARA SAMSUNG A35</t>
  </si>
  <si>
    <t>NANO GLASS PARA XIAOMI 12C</t>
  </si>
  <si>
    <t>NANO GLASS PARA XIAOMI NOTE 12 4G</t>
  </si>
  <si>
    <t>NANO GLASS PARA XIAOMI NOTE 12 5G</t>
  </si>
  <si>
    <t>NANO GLASS PARA XIAOMI NOTE 12 P 4G</t>
  </si>
  <si>
    <t>NANO GLASS PARA XIAOMI NOTE 12 P 5G</t>
  </si>
  <si>
    <t>NANO GLASS PARA XIAOMI NOTE 11 PRO</t>
  </si>
  <si>
    <t>NANO GLASS PARA XIAOMI NOTE 11 S</t>
  </si>
  <si>
    <t>NANO GLASS PARA XIAOMI 13</t>
  </si>
  <si>
    <t>NANO GLASS PARA ZTE BLADE A 33 PLUS</t>
  </si>
  <si>
    <t>NANO GLASS PARA ZTE BLADE V50 VITA</t>
  </si>
  <si>
    <t>NANO GLASS PARA ZTE BLADE A73</t>
  </si>
  <si>
    <t>NANO GLASS PARA IPHONE 8</t>
  </si>
  <si>
    <t>NANO GLASS PARA IPHONE 11</t>
  </si>
  <si>
    <t>NANO GLASS PARA IPHONE 14</t>
  </si>
  <si>
    <t>NANO GLASS PARA IPHONE 14 PRO MAX</t>
  </si>
  <si>
    <t>NANO GLASS PARA IPHONE 15</t>
  </si>
  <si>
    <t>NANO GLASS PARA IPHONE 15 PRO</t>
  </si>
  <si>
    <t>NANO GLASS PARA IPHONE 15 PLUS</t>
  </si>
  <si>
    <t>NANO GLASS PARA TCL 30E</t>
  </si>
  <si>
    <t>NANO GLASS PARA TCL 403</t>
  </si>
  <si>
    <t>NANO GLASS PARA SAMSUNG A04E</t>
  </si>
  <si>
    <t>NANO GLASS PARA SAMSUNG A05S</t>
  </si>
  <si>
    <t>NANO GLASS PARA XIAOMI NOTE 13 PRO PLUS</t>
  </si>
  <si>
    <t>NANO GLASS PARA ZTE BLADE V50 DESIGN</t>
  </si>
  <si>
    <t>SALIDA TIPO QC (TIPO C)</t>
  </si>
  <si>
    <t>POTENCIA 20W</t>
  </si>
  <si>
    <t>CARGA RAPIDA, SISTEMA POWER DELIVERY</t>
  </si>
  <si>
    <t>TRES VERSIONES: SIN CABLE, CABLE TIPO C A IPHONE, CABLE TIPO C A C</t>
  </si>
  <si>
    <t>3068083611</t>
  </si>
  <si>
    <t>3068083601</t>
  </si>
  <si>
    <t>3068174231</t>
  </si>
  <si>
    <t>3068174241</t>
  </si>
  <si>
    <t>3068174251</t>
  </si>
  <si>
    <t>FUNDA RIGIDA SOFT PARA MOTO G54 NEGRO</t>
  </si>
  <si>
    <t>FUNDA RIGIDA SOFT PARA MOTO G54 AZUL</t>
  </si>
  <si>
    <t>FUNDA RIGIDA SOFT PARA MOTO G54 VERDE</t>
  </si>
  <si>
    <t>FUNDA RIGIDA SOFT PARA SAMS A05S AZUL</t>
  </si>
  <si>
    <t>FUNDA RIGIDA SOFT PARA SAMS A05S VERDE</t>
  </si>
  <si>
    <t>FUNDA RIGIDA SOFT PARA SAMS S23 FE AZUL</t>
  </si>
  <si>
    <t>3045083611</t>
  </si>
  <si>
    <t>3045083614</t>
  </si>
  <si>
    <t>3045083619</t>
  </si>
  <si>
    <t>3045174274</t>
  </si>
  <si>
    <t>3045174279</t>
  </si>
  <si>
    <t>3045174234</t>
  </si>
  <si>
    <t>FUNDA RIGIDA SOFT PARA MOTO E13 FUCSIA</t>
  </si>
  <si>
    <t>3045083515</t>
  </si>
  <si>
    <t>FUNDA RIGIDA SOFT PARA MOTO E13 AMARILLO</t>
  </si>
  <si>
    <t>3045083517</t>
  </si>
  <si>
    <t>3073174128</t>
  </si>
  <si>
    <t>6602190101</t>
  </si>
  <si>
    <t>6602190103</t>
  </si>
  <si>
    <t>6602190104</t>
  </si>
  <si>
    <t>AURICULARES / MANOS LIBRES SOUL L600</t>
  </si>
  <si>
    <t>AURICULAR VINCHA SOUL L600 SONICSHOCK NEGRO CON CABLE</t>
  </si>
  <si>
    <t>AURICULAR VINCHA SOUL L600 SONICSHOCK ROJO CON CABLE</t>
  </si>
  <si>
    <t>AURICULAR VINCHA SOUL L600 SONICSHOCK AZUL CON CABLE</t>
  </si>
  <si>
    <t xml:space="preserve">AURICULARES / MANOS LIBRES BT 300 BLUETOOTH        </t>
  </si>
  <si>
    <t>6602170102</t>
  </si>
  <si>
    <t>6602170104</t>
  </si>
  <si>
    <t>6602170105</t>
  </si>
  <si>
    <t>6602170109</t>
  </si>
  <si>
    <t>AURICULAR VINCHA SOUL BT300 CHILL OUT BLANCO</t>
  </si>
  <si>
    <t>AURICULAR VINCHA SOUL BT300 CHILL OUT AZUL</t>
  </si>
  <si>
    <t>AURICULAR VINCHA SOUL BT300 CHILL OUT ROSA</t>
  </si>
  <si>
    <t>AURICULAR VINCHA SOUL BT300 CHILL OUT VIOLETA</t>
  </si>
  <si>
    <t>3073083591</t>
  </si>
  <si>
    <t>3073083593</t>
  </si>
  <si>
    <t>3073083594</t>
  </si>
  <si>
    <t>3073083595</t>
  </si>
  <si>
    <t>3073083597</t>
  </si>
  <si>
    <t>3073083601</t>
  </si>
  <si>
    <t>3073083611</t>
  </si>
  <si>
    <t>3073083614</t>
  </si>
  <si>
    <t>3073083621</t>
  </si>
  <si>
    <t>3073083624</t>
  </si>
  <si>
    <t>3073083625</t>
  </si>
  <si>
    <t>3073083629</t>
  </si>
  <si>
    <t>3073174155</t>
  </si>
  <si>
    <t>3073174177</t>
  </si>
  <si>
    <t>3073174234</t>
  </si>
  <si>
    <t>3073174241</t>
  </si>
  <si>
    <t>3073174244</t>
  </si>
  <si>
    <t>3073174245</t>
  </si>
  <si>
    <t>3073174254</t>
  </si>
  <si>
    <t>SILICON CASE PARA MOTO G84 NEGRO</t>
  </si>
  <si>
    <t>SILICON CASE PARA MOTO G54 NEGRO</t>
  </si>
  <si>
    <t>SILICON CASE PARA MOTO G54 AZUL</t>
  </si>
  <si>
    <t>SILICON CASE PARA MOTO G34 NEGRO</t>
  </si>
  <si>
    <t>SILICON CASE PARA MOTO G34 AZUL</t>
  </si>
  <si>
    <t>SILICON CASE PARA MOTO G34 FUCSIA</t>
  </si>
  <si>
    <t>SILICON CASE PARA MOTO G34 AQUA</t>
  </si>
  <si>
    <t>SILICON CASE PARA IPHONE 12 PRO MAX AMARILLO</t>
  </si>
  <si>
    <t>SILICON CASE PARA IPHONE 12 PRO MAX FUCSIA</t>
  </si>
  <si>
    <t>SILICON CASE PARA IPHONE 12 PRO MAX NEGRO</t>
  </si>
  <si>
    <t>SILICON CASE PARA IPHONE 12 PRO MAX ROSA</t>
  </si>
  <si>
    <t>SILICON CASE PARA MOTO G13/G23 ROSA FLUOR</t>
  </si>
  <si>
    <t>SILICON CASE PARA MOTO G8 POWER LIGHT AMARILLO</t>
  </si>
  <si>
    <t>NANO GLASS PARA SAMSUNG S21 FE</t>
  </si>
  <si>
    <t>5706174021</t>
  </si>
  <si>
    <t>5704174231</t>
  </si>
  <si>
    <t>5703174151</t>
  </si>
  <si>
    <t>5703174231</t>
  </si>
  <si>
    <t>NANO GLASS PARA MOTOROLA G24 POWER</t>
  </si>
  <si>
    <t>5706083661</t>
  </si>
  <si>
    <t>HIDROGEL SOUL</t>
  </si>
  <si>
    <t>FUNDA CANDY MOTO G04 CRISTAL</t>
  </si>
  <si>
    <t>FUNDA CANDY MOTO G24 CRISTAL</t>
  </si>
  <si>
    <t>FUNDA CANDY MOTO G04S CRISTAL</t>
  </si>
  <si>
    <t>3084083632</t>
  </si>
  <si>
    <t>3084083642</t>
  </si>
  <si>
    <t>3084083672</t>
  </si>
  <si>
    <t>NANO GLASS PARA XIAOMI 12</t>
  </si>
  <si>
    <t>5706244401</t>
  </si>
  <si>
    <t>NANO GLASS PARA XIAOMI REDMI A2</t>
  </si>
  <si>
    <t>5706244501</t>
  </si>
  <si>
    <t>FILM HIDROGEL SOUL X25 MATTE</t>
  </si>
  <si>
    <t>5702020301</t>
  </si>
  <si>
    <t>MANOS LIBRES SOUL S289</t>
  </si>
  <si>
    <t>FUNDA PUFFER IMPORTADA PARA IPHONE 14 PRO CRISTAL</t>
  </si>
  <si>
    <t>FUNDA PUFFER IMPORTADA PARA IPHONE 15 PRO CRISTAL</t>
  </si>
  <si>
    <t>FUNDA PUFFER IMPORTADA PARA SAMSUNG A04 CRISTAL</t>
  </si>
  <si>
    <t>FUNDA PUFFER IMPORTADA PARA SAMSUNG A04S NEGRO</t>
  </si>
  <si>
    <t>FUNDA PUFFER IMPORTADA PARA SAMSUNG A04S CRISTAL</t>
  </si>
  <si>
    <t>FUNDA PUFFER IMPORTADA PARA SAMSUNG A04S AZUL</t>
  </si>
  <si>
    <t>FUNDA PUFFER IMPORTADA PARA SAMSUNG A04S ROSA</t>
  </si>
  <si>
    <t>FUNDA PUFFER IMPORTADA PARA SAMSUNG A05S NEGRO</t>
  </si>
  <si>
    <t>FUNDA PUFFER IMPORTADA PARA SAMSUNG A05S CRISTAL</t>
  </si>
  <si>
    <t>FUNDA PUFFER IMPORTADA PARA SAMSUNG A05S AZUL</t>
  </si>
  <si>
    <t>FUNDA PUFFER IMPORTADA PARA SAMSUNG A05S ROSA</t>
  </si>
  <si>
    <t>FUNDA PUFFER IMPORTADA PARA MOTOROLA G13 NEGRO</t>
  </si>
  <si>
    <t>FUNDA PUFFER IMPORTADA PARA MOTOROLA G13 CRISTAL</t>
  </si>
  <si>
    <t>FUNDA PUFFER IMPORTADA PARA MOTOROLA G13 AZUL</t>
  </si>
  <si>
    <t>FUNDA PUFFER IMPORTADA PARA MOTOROLA G23 NEGRO</t>
  </si>
  <si>
    <t>FUNDA PUFFER IMPORTADA PARA MOTOROLA G23 CRISTAL</t>
  </si>
  <si>
    <t>FUNDA PUFFER IMPORTADA PARA MOTOROLA G23 AZUL</t>
  </si>
  <si>
    <t>3085083531</t>
  </si>
  <si>
    <t>3085083532</t>
  </si>
  <si>
    <t>3085083534</t>
  </si>
  <si>
    <t>3085083541</t>
  </si>
  <si>
    <t>3085083542</t>
  </si>
  <si>
    <t>3085083544</t>
  </si>
  <si>
    <t>3085174092</t>
  </si>
  <si>
    <t>3085174101</t>
  </si>
  <si>
    <t>3085174102</t>
  </si>
  <si>
    <t>3085174104</t>
  </si>
  <si>
    <t>3085174105</t>
  </si>
  <si>
    <t>3085174271</t>
  </si>
  <si>
    <t>3085174272</t>
  </si>
  <si>
    <t>3085174274</t>
  </si>
  <si>
    <t>3085174275</t>
  </si>
  <si>
    <t>3085366702</t>
  </si>
  <si>
    <t>3085367102</t>
  </si>
  <si>
    <t>3672010802</t>
  </si>
  <si>
    <t>3672010801</t>
  </si>
  <si>
    <t>3672010805</t>
  </si>
  <si>
    <t>3672010809</t>
  </si>
  <si>
    <t>ESTUCHE TABLET SOUL 7 PULGADAS GRIS</t>
  </si>
  <si>
    <t>ESTUCHE TABLET SOUL 7 PULGADAS NEGRO</t>
  </si>
  <si>
    <t>ESTUCHE TABLET SOUL 7 PULGADAS ROSA</t>
  </si>
  <si>
    <t>ESTUCHE TABLET SOUL 7 PULGADAS DISEÑO</t>
  </si>
  <si>
    <t>PILA LITIO BOTON CR1216 MAXELL PEDIR MULTIPLOS DE 5</t>
  </si>
  <si>
    <t>CABLE INCORPORADO SEGÚN MODELO</t>
  </si>
  <si>
    <t>BORDES ACRILICOS DESMONTABLES</t>
  </si>
  <si>
    <t>FUNDA PUFFER IMPORTADA RIGIDA TIPO BUMPER</t>
  </si>
  <si>
    <t>SE DESARMA Y EL EQUIPO QUE DA ADENTRO</t>
  </si>
  <si>
    <t>• Giro 360º</t>
  </si>
  <si>
    <t>• Gran Sujeción</t>
  </si>
  <si>
    <t>MANOS LIBRES S59 SOUL NEGRO</t>
  </si>
  <si>
    <t>MANOS LIBRES S59 SOUL BLANCO</t>
  </si>
  <si>
    <t>MANOS LIBRES S59 SOUL ROSA</t>
  </si>
  <si>
    <t>MANOS LIBRES S59 SOUL CELESTE</t>
  </si>
  <si>
    <t>MANOS LIBRES S59 SOUL AMARILLO</t>
  </si>
  <si>
    <t>6602210101</t>
  </si>
  <si>
    <t>6602210102</t>
  </si>
  <si>
    <t>6602210105</t>
  </si>
  <si>
    <t>6602210106</t>
  </si>
  <si>
    <t>6602210109</t>
  </si>
  <si>
    <t>MANOS LIBRES SOUL S59 AURICULAR BUDS</t>
  </si>
  <si>
    <t>MANOS LIBRES SOUL S49 AURICULAR IN-EAR</t>
  </si>
  <si>
    <t>MANOS LIBRES S49 SOUL ROJO</t>
  </si>
  <si>
    <t>6602220103</t>
  </si>
  <si>
    <t>FUNDA CANDY SAMSUNG A35/A55 CRISTAL</t>
  </si>
  <si>
    <t>3084174302</t>
  </si>
  <si>
    <t>CARGADOR VIAJERO PRO21 3,1A MICRO USB +2 USB</t>
  </si>
  <si>
    <t>2511010301</t>
  </si>
  <si>
    <t>CAJA CONTENEDORA ILUSTRADA SOUL</t>
  </si>
  <si>
    <t>TECLADO LATINO 104 LETRAS</t>
  </si>
  <si>
    <t>TECLADO LLEVA 2 PILA AAA NO LA TRAE</t>
  </si>
  <si>
    <t>DISTANCIA 8 M / NO NECESITA SOFTWARE / ARRANCA DIRECTAMENTE</t>
  </si>
  <si>
    <t>TECLADO CONECCION USB CABLE 1,5M</t>
  </si>
  <si>
    <t>MOUSE CONECCION USB CABLE 1,5M 1200 DPI</t>
  </si>
  <si>
    <t>TECLADO NUMERICO USB SOUL K50 NEGRO</t>
  </si>
  <si>
    <t>8032020301</t>
  </si>
  <si>
    <t>TECLAS 23</t>
  </si>
  <si>
    <t>NO NECESITA SOFTWARE / ARRANCA DIRECTAMENTE</t>
  </si>
  <si>
    <t>TECLADO INALAMBRICO SOUL W100 NEGRO</t>
  </si>
  <si>
    <t>8032020201</t>
  </si>
  <si>
    <t>• Carga inalambrico 15W</t>
  </si>
  <si>
    <t>• Apoyá tu celular sobre el soporte Q700</t>
  </si>
  <si>
    <t>• Giro 360 Grados</t>
  </si>
  <si>
    <t>• Tambien con Soporte para Rejilla de Aire</t>
  </si>
  <si>
    <t>• Agarre Magnetico</t>
  </si>
  <si>
    <t xml:space="preserve">SOPORTE MAGNETICO SOUL Q700 CARGADOR INALAMBRICO </t>
  </si>
  <si>
    <t>3068083631</t>
  </si>
  <si>
    <t>3068083641</t>
  </si>
  <si>
    <t>3068083661</t>
  </si>
  <si>
    <t>3068367001</t>
  </si>
  <si>
    <t>3068367101</t>
  </si>
  <si>
    <t>3068367201</t>
  </si>
  <si>
    <t>3068367401</t>
  </si>
  <si>
    <t>KIT GAMING SOUL</t>
  </si>
  <si>
    <t>KIT GAMING SOUL 4 EN 1</t>
  </si>
  <si>
    <t>9001020101</t>
  </si>
  <si>
    <t>TECLADO USB CON LED</t>
  </si>
  <si>
    <t>MOUSE USB 6 BOTONES</t>
  </si>
  <si>
    <t>PAD ILUSTARCION GAIMING</t>
  </si>
  <si>
    <t>AURICULAR CON MICROFONO Y VOLUMEN SALIDA PC</t>
  </si>
  <si>
    <t>TODO DISEÑO Y CALIDAD</t>
  </si>
  <si>
    <t>PARA GAMING</t>
  </si>
  <si>
    <t>CARGADOR SOUL FAST PD 65W</t>
  </si>
  <si>
    <t>CARG.SOUL FAST PD 65W SIN CABLE</t>
  </si>
  <si>
    <t>CARG.SOUL FAST PD 65W CON CABLE IPHONE</t>
  </si>
  <si>
    <t>CARG.SOUL FAST PD 65W CON CABLE TIPO C</t>
  </si>
  <si>
    <t>2504000801</t>
  </si>
  <si>
    <t>2504000803</t>
  </si>
  <si>
    <t>2504000806</t>
  </si>
  <si>
    <t>5703082991</t>
  </si>
  <si>
    <t>5703083591</t>
  </si>
  <si>
    <t>5703174211</t>
  </si>
  <si>
    <t>VIDRIO TEMPLADO PARA MOTOROLA G7 POWER</t>
  </si>
  <si>
    <t>VIDRIO TEMPLADO PARA MOTOROLA Z3 PLAY</t>
  </si>
  <si>
    <t>VIDRIO TEMPLADO PARA MOTOROLA E6</t>
  </si>
  <si>
    <t>VIDRIO TEMPLADO PARA MOTOROLA E6 PLAY</t>
  </si>
  <si>
    <t>VIDRIO TEMPLADO PARA MOTOROLA G8 POWER</t>
  </si>
  <si>
    <t>VIDRIO TEMPLADO PARA MOTOROLA ONE HYPER</t>
  </si>
  <si>
    <t>VIDRIO TEMPLADO PARA MOTOROLA G100</t>
  </si>
  <si>
    <t>VIDRIO TEMPLADO PARA MOTOROLA G73</t>
  </si>
  <si>
    <t>VIDRIO TEMPLADO PARA MOTOROLA G14</t>
  </si>
  <si>
    <t>VIDRIO TEMPLADO PARA MOTOROLA G84</t>
  </si>
  <si>
    <t>VIDRIO TEMPLADO PARA MOTOROLA G54</t>
  </si>
  <si>
    <t>VIDRIO TEMPLADO PARA IPHONE XS MAX</t>
  </si>
  <si>
    <t>VIDRIO TEMPLADO PARA IPHONE XR</t>
  </si>
  <si>
    <t>VIDRIO TEMPLADO PARA IPHONE 11</t>
  </si>
  <si>
    <t>VIDRIO TEMPLADO PARA IPHONE 11 PRO MAX</t>
  </si>
  <si>
    <t>VIDRIO TEMPLADO PARA IPHONE 12 MINI</t>
  </si>
  <si>
    <t>VIDRIO TEMPLADO PARA IPHONE 12 PRO MAX</t>
  </si>
  <si>
    <t>VIDRIO TEMPLADO PARA IPHONE 14 PRO MAX</t>
  </si>
  <si>
    <t>VIDRIO TEMPLADO PARA IPHONE 14 PLUS</t>
  </si>
  <si>
    <t>VIDRIO TEMPLADO PARA IPHONE 15 PRO</t>
  </si>
  <si>
    <t>VIDRIO TEMPLADO PARA IPHONE 15 PRO MAX</t>
  </si>
  <si>
    <t>VIDRIO TEMPLADO PARA IPHONE 15 PLUS</t>
  </si>
  <si>
    <t>VIDRIO TEMPLADO PARA SAMSUNG A54</t>
  </si>
  <si>
    <t>VIDRIO TEMPLADO PARA SAMSUNG S23</t>
  </si>
  <si>
    <t>VIDRIO TEMPLADO PARA SAMSUNG A24</t>
  </si>
  <si>
    <t>VIDRIO TEMPLADO PARA SAMSUNG A34</t>
  </si>
  <si>
    <t>VIDRIO TEMPLADO PARA SAMSUNG A41</t>
  </si>
  <si>
    <t>VIDRIO TEMPLADO PARA SAMSUNG S23 FE</t>
  </si>
  <si>
    <t>VIDRIO TEMPLADO PARA SAMSUNG A25 5G</t>
  </si>
  <si>
    <t>VIDRIO TEMPLADO PARA SAMSUNG A35</t>
  </si>
  <si>
    <t>VIDRIO TEMPLADO PARA SAMSUNG A55</t>
  </si>
  <si>
    <t>5704083641</t>
  </si>
  <si>
    <t>5704083661</t>
  </si>
  <si>
    <t>5704173881</t>
  </si>
  <si>
    <t>5704367401</t>
  </si>
  <si>
    <t>VIDRIO FULL GLUE PARA SAMS.S21 CURVO</t>
  </si>
  <si>
    <t>VIDRIO FULL GLUE PARA SAMS.A05</t>
  </si>
  <si>
    <t>VIDRIO FULL GLUE PARA SAMS.S23 FE</t>
  </si>
  <si>
    <t>VIDRIO FULL GLUE PARA SAMS.A05S</t>
  </si>
  <si>
    <t>VIDRIO FULL GLUE PARA SAMS.A25 5G</t>
  </si>
  <si>
    <t>VIDRIO FULL GLUE PARA IPHONE 14 PRO MAX</t>
  </si>
  <si>
    <t>VIDRIO FULL GLUE PARA IPHONE 15 PRO MAX</t>
  </si>
  <si>
    <t>PROTECTOR VIDRIO, FULL GLUE 5D</t>
  </si>
  <si>
    <t>1530015001</t>
  </si>
  <si>
    <t>1530015002</t>
  </si>
  <si>
    <t>1530015003</t>
  </si>
  <si>
    <t>CABLE ENERGIA CON ENCHUFE BLANCO 3X1MM 1.5M LARGO</t>
  </si>
  <si>
    <t>CABLE ENERGIA CON ENCHUFE BLANCO 3X1,5MM 2M LARGO</t>
  </si>
  <si>
    <t>CABLE ENERGIA CON ENCHUFE NEGRO 3X0,75MM 1,5M LARGO</t>
  </si>
  <si>
    <t>MANOS LIBRES SOUL TWA250 NEGRO</t>
  </si>
  <si>
    <t>MANOS LIBRES SOUL TWA250 BLANCO</t>
  </si>
  <si>
    <t>6602260102</t>
  </si>
  <si>
    <t>POTENCIA 65W SALIDA PD</t>
  </si>
  <si>
    <t>SALIDA TIPO PD (TIPO C) CON TECNOLOGIA QUALCOM + SALIDA USB</t>
  </si>
  <si>
    <t xml:space="preserve">MAQUINA PARA CORTE HIDROGEL SOUL </t>
  </si>
  <si>
    <t>ENTREGA INMEDIATA EN STOCK</t>
  </si>
  <si>
    <t>PLOTTER DE CORTE HIDROGEL SOUL</t>
  </si>
  <si>
    <t>5702010001</t>
  </si>
  <si>
    <t>IVA 10,5%</t>
  </si>
  <si>
    <t>PARLANTES SOUL BT XS50</t>
  </si>
  <si>
    <t>PARLANTE SOUL BT XS50 POCKET AZUL</t>
  </si>
  <si>
    <t>6903010411</t>
  </si>
  <si>
    <t>6903010414</t>
  </si>
  <si>
    <t>Altavoz: 52mm Plus *1</t>
  </si>
  <si>
    <t>Bateria: 400 mAh / 3,7 V</t>
  </si>
  <si>
    <t>Dimensiones: 9cm x 9cm x 3,5cm</t>
  </si>
  <si>
    <t>Duración de la batería: 1 - 2 horas (aprox)</t>
  </si>
  <si>
    <t>Frecuencia: 120Hz-20KHz</t>
  </si>
  <si>
    <t>Potencia : 3W x 1</t>
  </si>
  <si>
    <t>PARLANTES SOUL BT XS100</t>
  </si>
  <si>
    <t>PARLANTE SOUL BT XS100 TRAVEL RIFF CAMUFLADO</t>
  </si>
  <si>
    <t>6903010012</t>
  </si>
  <si>
    <t>Altavoz: 45mm Plus *2</t>
  </si>
  <si>
    <t>Bateria: 1200 mAh / 3,7 V</t>
  </si>
  <si>
    <t>Dimensiones: 16cm x 6cm</t>
  </si>
  <si>
    <t>PARLANTES SOUL PARTY ROUND XS400</t>
  </si>
  <si>
    <t>PARLANTE SOUL BT PARTY ROUND XS400 NEGRO</t>
  </si>
  <si>
    <t>6903011101</t>
  </si>
  <si>
    <t>PARLANTE SOUL BT PARTY ROUND XS400 CAMUFLADO</t>
  </si>
  <si>
    <t>6903011102</t>
  </si>
  <si>
    <t>PARLANTE SOUL BT PARTY ROUND XS400 AZUL</t>
  </si>
  <si>
    <t>6903011104</t>
  </si>
  <si>
    <t>Dimensiones: 18,8cm. x 10,4cm. (Aprox.)</t>
  </si>
  <si>
    <t>Peso: 1110 Gr</t>
  </si>
  <si>
    <t>Luz Led: Si</t>
  </si>
  <si>
    <t>6903010412</t>
  </si>
  <si>
    <t>PARLANTE SOUL BT XS50 POCKET GRIS</t>
  </si>
  <si>
    <t>Microfono incorporado: Si</t>
  </si>
  <si>
    <t>Colores: Rojo - Negro - Azul - Camuflado</t>
  </si>
  <si>
    <t>Entrada Auxiliar: Si - Cable Incluido</t>
  </si>
  <si>
    <t>Microfono Incorporado: Si</t>
  </si>
  <si>
    <t>Cable de carga: Tipo C (incluido)</t>
  </si>
  <si>
    <t>PARLANTE SOUL BT XK50 8W AZUL</t>
  </si>
  <si>
    <t>PARLANTE SOUL BT XK50 8W GRIS</t>
  </si>
  <si>
    <t>PARLANTE SOUL BT XK50 8W NEGRO</t>
  </si>
  <si>
    <t>Bateria: Si</t>
  </si>
  <si>
    <t>Dimensiones: 9,5cm. x 13,5cm. X 9,5cm.</t>
  </si>
  <si>
    <t>Luz RGB: Si</t>
  </si>
  <si>
    <t>PARLANTES SOUL XK50</t>
  </si>
  <si>
    <t>PARLANTES SOUL XK100</t>
  </si>
  <si>
    <t>PARLANTE SOUL BT XK100 12W AZUL</t>
  </si>
  <si>
    <t>PARLANTE SOUL BT XK100 12W CAMUFLADO</t>
  </si>
  <si>
    <t>PARLANTE SOUL BT XK100 12W NEGRO</t>
  </si>
  <si>
    <t>Dimensiones: 11cm. x 13,5cm. X 11cm.</t>
  </si>
  <si>
    <t>Potencia: 12W</t>
  </si>
  <si>
    <t>Potencia: 8W</t>
  </si>
  <si>
    <t>PARLANTES SOUL XK200</t>
  </si>
  <si>
    <t>PARLANTE SOUL BT XK200 5W AZUL</t>
  </si>
  <si>
    <t>PARLANTE SOUL BT XK200 5W NEGRO</t>
  </si>
  <si>
    <t>PARLANTE SOUL BT XK200 5W ROJO</t>
  </si>
  <si>
    <t>Potencia: 5W</t>
  </si>
  <si>
    <t>Dimensiones: 8cm. x 19,2cm. X 8cm.</t>
  </si>
  <si>
    <t>PARLANTE SOUL BT XS50 POCKET NEGRO</t>
  </si>
  <si>
    <t>CARGADOR SOUL PD SALIDA QC</t>
  </si>
  <si>
    <t>Desde 2004 Trabajando Juntos</t>
  </si>
  <si>
    <t>Completa la planilla de Datos, y en tus próximas compras sólo el Apellido</t>
  </si>
  <si>
    <t>Accesorios Para Telefonia Celular</t>
  </si>
  <si>
    <t>WhatsApp: +54 9 11 6015-8484</t>
  </si>
  <si>
    <t>Auricular Manos Libres BL-120. Tiene botón para atender/cortar llamadas y para cambiar las canciones. Ficha universal de 3,5 mm. Cable de 120 cm.</t>
  </si>
  <si>
    <t>Auricular Manos Libres BL-124. Tiene botón para atender/cortar llamadas y para cambiar las canciones. Ficha universal de 3,5 mm. Cable de 120 cm. Colores Surtidos. Caja Expositora por 20 Unidades. Presentacion interna con caja individual</t>
  </si>
  <si>
    <t>Ficha universal de 3,5 mm. Auricular In Ear diametro 13,5 mm. Cable de 120 cm. Frecuencia 20-20000 Hz. Impedancia 32 Ohms</t>
  </si>
  <si>
    <t>Ficha universal de 3,5 mm. Auricular Plastico diametro 13,5 mm. Cable de 120 cm. Frecuencia 20-20000 Hz. Impedancia 32 Ohms</t>
  </si>
  <si>
    <t xml:space="preserve">Auricular Manos Libres S589. Tiene botón para atender/cortar llamadas y para cambiar las canciones. Cable de 120 cm. Ficha para Iphone o Tipo C o de 3,5 mm. </t>
  </si>
  <si>
    <t>Auricular Manos Libres L600. Tiene botón para atender/cortar llamadas y para cambiar las canciones. Ficha universal de 3,5 mm. Cable de 120 cm. Función plegable y sonido de alta definición.</t>
  </si>
  <si>
    <t>AURICULARES / MANOS LIBRES TWS A250 SPORTE BLUETOOTH</t>
  </si>
  <si>
    <t>PILA ALCALINA MAXELL COMUN NO RECARGABLE</t>
  </si>
  <si>
    <t>PILAS PARA RELOJERIA/AUDIOLOGIA/CONTROLES/ETC</t>
  </si>
  <si>
    <t>CABLE DATOS BALI BL-09</t>
  </si>
  <si>
    <t>CABLE DATOS BALI BL-03</t>
  </si>
  <si>
    <t xml:space="preserve">ADAPTADOR OTG, CABLE OTG </t>
  </si>
  <si>
    <t>ADAPTADOR AUDIO</t>
  </si>
  <si>
    <t>CARGADOR COCHE BALI</t>
  </si>
  <si>
    <t>CARGADOR RAPIDO INTELIGENTE SOUL ROJO SALIDA QUALCOM 3.0</t>
  </si>
  <si>
    <t xml:space="preserve">TECNOLOGIA: JAPONESA / PRODUCCION: CHINA </t>
  </si>
  <si>
    <t>TECNOLOGIA: JAPONESA / PRODUCCION: CHINA</t>
  </si>
  <si>
    <t>MOUSE CLASICO CON CABLE USB SOUL</t>
  </si>
  <si>
    <t>MOUSE INALAMBRICO SOUL</t>
  </si>
  <si>
    <t>TECLADO NUMERICO USB SOUL</t>
  </si>
  <si>
    <t>TECLADO INALAMBRICO SOUL</t>
  </si>
  <si>
    <t>COMBO TECLADO + MOUSE CLASICO CON CABLE SOUL</t>
  </si>
  <si>
    <t>MICROFONO PC NETMAK</t>
  </si>
  <si>
    <t>FUNDA BORDE COLOR PARA IPHO SE 2020 /SE2022 / 7 / 8 TRANSP.</t>
  </si>
  <si>
    <t>FUNDA RIGIDA IMPORTADA. TERMINACIÓN SOFT</t>
  </si>
  <si>
    <t>FUNDA RIGIDA 3D IMPORT DISEÑO TERMINACIÓN BRILLOSA</t>
  </si>
  <si>
    <t>COD.: SOP-Q700</t>
  </si>
  <si>
    <t>Sitio Web: www.lawebdelcelular.com.ar</t>
  </si>
  <si>
    <t>E-Mail: ventas@lawebdelcelular.com.ar</t>
  </si>
  <si>
    <t>Facebook : lawebdelcelular</t>
  </si>
  <si>
    <t>Instagram : lawebdelcelular</t>
  </si>
  <si>
    <t>5703083681</t>
  </si>
  <si>
    <t>5703083691</t>
  </si>
  <si>
    <t>5703173921</t>
  </si>
  <si>
    <t>5703242901</t>
  </si>
  <si>
    <t>5703243701</t>
  </si>
  <si>
    <t>5703244701</t>
  </si>
  <si>
    <t>VIDRIO TEMPLADO PARA MOTOROLA G54 POWER</t>
  </si>
  <si>
    <t>VIDRIO TEMPLADO PARA MOTOROLA G55 5G</t>
  </si>
  <si>
    <t>VIDRIO TEMPLADO PARA XIAOMI REDMI 12C</t>
  </si>
  <si>
    <t>VIDRIO TEMPLADO PARA XIAOMI NOTE 13</t>
  </si>
  <si>
    <t>VIDRIO TEMPLADO PARA XIAOMI NOTE 12S</t>
  </si>
  <si>
    <t>VIDRIO TEMPLADO PARA MOTOROLA ONE VISION/ACTION</t>
  </si>
  <si>
    <t>5704083231</t>
  </si>
  <si>
    <t>5704083681</t>
  </si>
  <si>
    <t>5704083691</t>
  </si>
  <si>
    <t>5704174311</t>
  </si>
  <si>
    <t>5704174341</t>
  </si>
  <si>
    <t>5704174351</t>
  </si>
  <si>
    <t>5704242901</t>
  </si>
  <si>
    <t>5704243001</t>
  </si>
  <si>
    <t>5704243701</t>
  </si>
  <si>
    <t>5704243801</t>
  </si>
  <si>
    <t>5704244701</t>
  </si>
  <si>
    <t>5704367701</t>
  </si>
  <si>
    <t>VIDRIO FULL GLUE PARA MOTO G100 NEGRO</t>
  </si>
  <si>
    <t>VIDRIO FULL GLUE PARA MOTO EDGE 20</t>
  </si>
  <si>
    <t>VIDRIO FULL GLUE PARA MOTO E20</t>
  </si>
  <si>
    <t>VIDRIO FULL GLUE PARA MOTO E13 NEGRO</t>
  </si>
  <si>
    <t>VIDRIO FULL GLUE PARA MOTO G14 NEGRO</t>
  </si>
  <si>
    <t>VIDRIO FULL GLUE PARA MOTO G54 NEGRO</t>
  </si>
  <si>
    <t>VIDRIO FULL GLUE PARA MOTO G24 NEGRO</t>
  </si>
  <si>
    <t>VIDRIO FULL GLUE PARA MOTO G54 POWER</t>
  </si>
  <si>
    <t>VIDRIO FULL GLUE PARA MOTO G55 5G</t>
  </si>
  <si>
    <t>VIDRIO FULL GLUE PARA SAMS.A20S NEGRO</t>
  </si>
  <si>
    <t>VIDRIO FULL GLUE PARA SAMS.A01 NEGRO</t>
  </si>
  <si>
    <t>VIDRIO FULL GLUE PARA SAMS.A54 NEGRO</t>
  </si>
  <si>
    <t>VIDRIO FULL GLUE PARA SAMS.S23 NEGRO</t>
  </si>
  <si>
    <t>VIDRIO FULL GLUE PARA SAMS.S23+ NEGRO</t>
  </si>
  <si>
    <t>VIDRIO FULL GLUE PARA SAMS.A34 NEGRO</t>
  </si>
  <si>
    <t>VIDRIO FULL GLUE PARA SAMS.A55</t>
  </si>
  <si>
    <t>VIDRIO FULL GLUE PARA SAMS.A06</t>
  </si>
  <si>
    <t>VIDRIO FULL GLUE PARA SAMS.A16</t>
  </si>
  <si>
    <t>VIDRIO FULL GLUE PARA XIAOMI REDMI 12C</t>
  </si>
  <si>
    <t>VIDRIO FULL GLUE PARA XIAOMI REDMI 13C</t>
  </si>
  <si>
    <t>VIDRIO FULL GLUE PARA XIAOMI NOTE 13</t>
  </si>
  <si>
    <t>VIDRIO FULL GLUE PARA XIAOMI NOTE 13 PRO</t>
  </si>
  <si>
    <t>VIDRIO FULL GLUE PARA XIAOMI NOTE 12S</t>
  </si>
  <si>
    <t>VIDRIO FULL GLUE PARA IPHONE X/XS BLAN</t>
  </si>
  <si>
    <t>VIDRIO FULL GLUE PARA IPHONE 16 PLUS</t>
  </si>
  <si>
    <t>VIDRIO FULL GLUE PARA IPHONE 11 PRO NEGRO</t>
  </si>
  <si>
    <t>VIDRIO FULL GLUE PARA IPHONE 12 MINI NEGRO</t>
  </si>
  <si>
    <t>VIDRIO FULL GLUE PARA IPHONE XS MAX NEGRO</t>
  </si>
  <si>
    <t>VIDRIO FULL GLUE PARA MOTO E6 PLAY NEGRO</t>
  </si>
  <si>
    <t>VIDRIO FULL GLUE PARA MOTO E6S/Ei NEGRO</t>
  </si>
  <si>
    <t>VIDRIO FULL GLUE PARA MOTO E7 PLUS NEGRO</t>
  </si>
  <si>
    <t>VIDRIO FULL GLUE PARA MOTO E7i POWER / E7</t>
  </si>
  <si>
    <t>VIDRIO FULL GLUE PARA MOTO G24 POWER NEGRO</t>
  </si>
  <si>
    <t>VIDRIO FULL GLUE PARA MOTO G8 POWER NEGRO</t>
  </si>
  <si>
    <t>VIDRIO FULL GLUE PARA MOTO G9 PLUS NEGRO</t>
  </si>
  <si>
    <t>VIDRIO FULL GLUE PARA MOTO ONE HYPER NEGRO</t>
  </si>
  <si>
    <t>VIDRIO FULL GLUE PARA MOTO ONE ZOO NEGRO</t>
  </si>
  <si>
    <t>VIDRIO FULL GLUE PARA SAMS.A01 CORE NEGRO</t>
  </si>
  <si>
    <t>VIDRIO FULL GLUE PARA SAMS.S21 PLUS CUEVO</t>
  </si>
  <si>
    <t>CARGADOR VIAJERO PRO21 POWER USB C + USB QUALCOM SIN CABLE 20W</t>
  </si>
  <si>
    <t>• Altura ajustable</t>
  </si>
  <si>
    <t>• Plegable</t>
  </si>
  <si>
    <t>• Ideal Video Llamadas</t>
  </si>
  <si>
    <t>SOPORTE PARA TABLET SOUL Q100 NEGRO</t>
  </si>
  <si>
    <t>COD.: SOP-Q100</t>
  </si>
  <si>
    <t>WATCHBAND SILICONA IPHO 38/40/41 COLOR BL-606-C</t>
  </si>
  <si>
    <t>5201010401</t>
  </si>
  <si>
    <t>PROTECTOR DE CAMARA</t>
  </si>
  <si>
    <t>5707365501</t>
  </si>
  <si>
    <t>5707365601</t>
  </si>
  <si>
    <t>5707366101</t>
  </si>
  <si>
    <t>5707366601</t>
  </si>
  <si>
    <t>5707367401</t>
  </si>
  <si>
    <t>PROTECTOR DE CAMARA PARA IPHONE 11/12/12MINI LILA</t>
  </si>
  <si>
    <t>PROTECTOR DE CAMARA PARA IPHONE 11/12/12MINI ORO</t>
  </si>
  <si>
    <t>PROTECTOR DE CAMARA PARA IPHONE 11/12/12MINI PLATA</t>
  </si>
  <si>
    <t>PROTECTOR DE CAMARA PARA IPHONE 11/12/12MINI ROSA</t>
  </si>
  <si>
    <t>PROTECTOR DE CAMARA PARA IPHONE 11/12/12MINI VIOLETA</t>
  </si>
  <si>
    <t>PROTECTOR DE CAMARA PARA IPHONE 11PRO/PR MAX/12P PLATA</t>
  </si>
  <si>
    <t>PROTECTOR DE CAMARA PARA IPHONE 11PRO/PR MAX/12P ROSA</t>
  </si>
  <si>
    <t>PROTECTOR DE CAMARA PARA IPHONE 11PRO/PR MAX/12P VIOLETA</t>
  </si>
  <si>
    <t>PROTECTOR DE CAMARA PARA IPHONE 12 PRO MAX LILA</t>
  </si>
  <si>
    <t>PROTECTOR DE CAMARA PARA IPHONE 12 PRO MAX ORO</t>
  </si>
  <si>
    <t>PROTECTOR DE CAMARA PARA IPHONE 12 PRO MAX PLATA</t>
  </si>
  <si>
    <t>PROTECTOR DE CAMARA PARA IPHONE 12 PRO MAX ROSA</t>
  </si>
  <si>
    <t>PROTECTOR DE CAMARA PARA IPHONE 12 PRO MAX VIOLETA</t>
  </si>
  <si>
    <t>PROTECTOR DE CAMARA PARA IPHONE 14/14 PLUS LILA</t>
  </si>
  <si>
    <t>PROTECTOR DE CAMARA PARA IPHONE 14/14 PLUS ORO</t>
  </si>
  <si>
    <t>PROTECTOR DE CAMARA PARA IPHONE 14/14 PLUS PLATA</t>
  </si>
  <si>
    <t>PROTECTOR DE CAMARA PARA IPHONE 14/14 PLUS ROSA</t>
  </si>
  <si>
    <t>PROTECTOR DE CAMARA PARA IPHONE 14/14 PLUS VIOLETA</t>
  </si>
  <si>
    <t>PROTECTOR DE CAMARA PARA IPHONE 16/16 PLUS LILA</t>
  </si>
  <si>
    <t>PROTECTOR DE CAMARA PARA IPHONE 16/16 PLUS ORO</t>
  </si>
  <si>
    <t>PROTECTOR DE CAMARA PARA IPHONE 16/16 PLUS PLATA</t>
  </si>
  <si>
    <t>PROTECTOR DE CAMARA PARA IPHONE 16/16 PLUS ROSA</t>
  </si>
  <si>
    <t>PROTECTOR DE CAMARA PARA IPHONE 16/16 PLUS VIOLETA</t>
  </si>
  <si>
    <t>PROTECTOR DE CAMARA DIAMOND</t>
  </si>
  <si>
    <t>LAPICERA TOUCH</t>
  </si>
  <si>
    <t>LAPICERA TOUCH SCREEN BALI NEGRO</t>
  </si>
  <si>
    <t>LAPICERA TOUCH SCREEN BALI BLANCO</t>
  </si>
  <si>
    <t>5801900301</t>
  </si>
  <si>
    <t>5801900302</t>
  </si>
  <si>
    <t>NO INCLUYE CABLE</t>
  </si>
  <si>
    <t>CARGADOR SOUL 2.4 CAJA X 20U</t>
  </si>
  <si>
    <t>POTENCIA 2.4 AMPERES</t>
  </si>
  <si>
    <t>SALIDA USB</t>
  </si>
  <si>
    <t>PRESENTACION CAJA 20 UNIDADES</t>
  </si>
  <si>
    <t>2504000245</t>
  </si>
  <si>
    <t>CABLE DATOS PIXER</t>
  </si>
  <si>
    <t>CABLE MICRO USB PIXER ZIPLOC 2AMPERES 1M DE LARGO</t>
  </si>
  <si>
    <t>3073083473</t>
  </si>
  <si>
    <t>3073083603</t>
  </si>
  <si>
    <t>3073083604</t>
  </si>
  <si>
    <t>3073083631</t>
  </si>
  <si>
    <t>3073083641</t>
  </si>
  <si>
    <t>3073083661</t>
  </si>
  <si>
    <t>3073174221</t>
  </si>
  <si>
    <t>3073174291</t>
  </si>
  <si>
    <t>3073174294</t>
  </si>
  <si>
    <t>3073174295</t>
  </si>
  <si>
    <t>3073174301</t>
  </si>
  <si>
    <t>3073174303</t>
  </si>
  <si>
    <t>3073174304</t>
  </si>
  <si>
    <t>SILICON CASE PARA MOTO G84 ROJO</t>
  </si>
  <si>
    <t>SILICON CASE PARA MOTO G84 AZUL</t>
  </si>
  <si>
    <t>SILICON CASE PARA MOTO G24 NEGRO</t>
  </si>
  <si>
    <t>SILICON CASE PARA MOTO G24 POWER NEGRO</t>
  </si>
  <si>
    <t>SILICON CASE PARA MOTO G8 POWER LIGHT ROSA</t>
  </si>
  <si>
    <t>SILICON CASE PARA MOTO E22/E22i ROJO</t>
  </si>
  <si>
    <t>SILICON CASE PARA SAMSUNG S20 ROJO</t>
  </si>
  <si>
    <t>SILICON CASE PARA SAMSUNG S20 + ROJO</t>
  </si>
  <si>
    <t>SILICON CASE PARA SAMSUNG S20 + AZUL</t>
  </si>
  <si>
    <t>SILICON CASE PARA SAMSUNG A01 GRIS</t>
  </si>
  <si>
    <t>SILICON CASE PARA SAMSUNG A01 NEGRO</t>
  </si>
  <si>
    <t>SILICON CASE PARA SAMSUNG A01 ROJO</t>
  </si>
  <si>
    <t>SILICON CASE PARA SAMSUNG A01 AZUL</t>
  </si>
  <si>
    <t>SILICON CASE PARA SAMSUNG A01 FUCSIA</t>
  </si>
  <si>
    <t>SILICON CASE PARA SAMSUNG A01 AMARILLO</t>
  </si>
  <si>
    <t>SILICON CASE PARA SAMSUNG A03S BLANCO</t>
  </si>
  <si>
    <t>SILICON CASE PARA SAMSUNG A03S ROJO</t>
  </si>
  <si>
    <t>SILICON CASE PARA SAMSUNG A03S ROSA</t>
  </si>
  <si>
    <t>SILICON CASE PARA SAMSUNG A03S AQUA</t>
  </si>
  <si>
    <t>SILICON CASE PARA SAMSUNG A53 ROSA</t>
  </si>
  <si>
    <t>SILICON CASE PARA SAMSUNG A33 BLANCO</t>
  </si>
  <si>
    <t>SILICON CASE PARA SAMSUNG A33 ROSA</t>
  </si>
  <si>
    <t>SILICON CASE PARA SAMSUNG S21 FE ROJO</t>
  </si>
  <si>
    <t>SILICON CASE PARA SAMSUNG S22 BLANCO</t>
  </si>
  <si>
    <t>SILICON CASE PARA SAMSUNG S22 ROJO</t>
  </si>
  <si>
    <t>SILICON CASE PARA SAMSUNG S22 ROSA</t>
  </si>
  <si>
    <t>SILICON CASE PARA SAMSUNG S22 AQUA</t>
  </si>
  <si>
    <t>SILICON CASE PARA SAMSUNG S22+ NEGRO</t>
  </si>
  <si>
    <t>SILICON CASE PARA SAMSUNG S22+ BLANCO</t>
  </si>
  <si>
    <t>SILICON CASE PARA SAMSUNG S22+ ROJO</t>
  </si>
  <si>
    <t>SILICON CASE PARA SAMSUNG S22+ ROSA</t>
  </si>
  <si>
    <t>SILICON CASE PARA SAMSUNG S22+ AQUA</t>
  </si>
  <si>
    <t>SILICON CASE PARA SAMSUNG A04E NEGRO</t>
  </si>
  <si>
    <t>SILICON CASE PARA SAMSUNG A04E ROJO</t>
  </si>
  <si>
    <t>SILICON CASE PARA SAMSUNG A04E ROSA</t>
  </si>
  <si>
    <t>SILICON CASE PARA SAMSUNG A04E AQUA</t>
  </si>
  <si>
    <t>SILICON CASE PARA SAMSUNG A04E FUCSIA</t>
  </si>
  <si>
    <t>SILICON CASE PARA SAMSUNG A54 NEGRO</t>
  </si>
  <si>
    <t>SILICON CASE PARA SAMSUNG A54 BORDO</t>
  </si>
  <si>
    <t>SILICON CASE PARA SAMSUNG A54 AZUL</t>
  </si>
  <si>
    <t>SILICON CASE PARA SAMSUNG A54 AQUA</t>
  </si>
  <si>
    <t>SILICON CASE PARA SAMSUNG S23 NEGRO</t>
  </si>
  <si>
    <t>SILICON CASE PARA SAMSUNG S23 BORDO</t>
  </si>
  <si>
    <t>SILICON CASE PARA SAMSUNG S23 AZUL</t>
  </si>
  <si>
    <t>SILICON CASE PARA SAMSUNG S23 AQUA</t>
  </si>
  <si>
    <t>SILICON CASE PARA SAMSUNG S23 + NEGRO</t>
  </si>
  <si>
    <t>SILICON CASE PARA SAMSUNG S23 + BORDO</t>
  </si>
  <si>
    <t>SILICON CASE PARA SAMSUNG S23 + AZUL</t>
  </si>
  <si>
    <t>SILICON CASE PARA SAMSUNG S23 + AQUA</t>
  </si>
  <si>
    <t>SILICON CASE PARA SAMSUNG A24 NEGRO</t>
  </si>
  <si>
    <t>SILICON CASE PARA SAMSUNG A24 AZUL</t>
  </si>
  <si>
    <t>SILICON CASE PARA SAMSUNG A24 AQUA</t>
  </si>
  <si>
    <t>SILICON CASE PARA SAMSUNG A34 NEGRO</t>
  </si>
  <si>
    <t>SILICON CASE PARA SAMSUNG A34 BORDO</t>
  </si>
  <si>
    <t>SILICON CASE PARA SAMSUNG A34 AZUL</t>
  </si>
  <si>
    <t>SILICON CASE PARA SAMSUNG A34 AQUA</t>
  </si>
  <si>
    <t>SILICON CASE PARA SAMSUNG A05 NEGRO</t>
  </si>
  <si>
    <t>SILICON CASE PARA SAMSUNG S23 FE AZUL</t>
  </si>
  <si>
    <t>SILICON CASE PARA SAMSUNG S24 NEGRO</t>
  </si>
  <si>
    <t>SILICON CASE PARA SAMSUNG S24 AZUL</t>
  </si>
  <si>
    <t>SILICON CASE PARA SAMSUNG S24 FUCSIA</t>
  </si>
  <si>
    <t>SILICON CASE PARA SAMSUNG S24 +AZUL</t>
  </si>
  <si>
    <t>SILICON CASE PARA SAMSUNG A05S NEGRO</t>
  </si>
  <si>
    <t>SILICON CASE PARA SAMSUNG A05S ROJO</t>
  </si>
  <si>
    <t>SILICON CASE PARA SAMSUNG A05S AZUL</t>
  </si>
  <si>
    <t>SILICON CASE PARA SAMSUNG A05S ROSA</t>
  </si>
  <si>
    <t>SILICON CASE PARA SAMSUNG A05S CELESTE</t>
  </si>
  <si>
    <t>SILICON CASE PARA SAMSUNG A05S FUCSIA</t>
  </si>
  <si>
    <t>SILICON CASE PARA SAMSUNG A05S AQUA</t>
  </si>
  <si>
    <t>SILICON CASE PARA SAMSUNG A25 NEGRO</t>
  </si>
  <si>
    <t>SILICON CASE PARA SAMSUNG A25 AZUL</t>
  </si>
  <si>
    <t>SILICON CASE PARA SAMSUNG A25 FUCSIA</t>
  </si>
  <si>
    <t>SILICON CASE PARA SAMSUNG A35 NEGRO</t>
  </si>
  <si>
    <t>SILICON CASE PARA SAMSUNG A35 ROJO</t>
  </si>
  <si>
    <t>SILICON CASE PARA SAMSUNG A35 AZUL</t>
  </si>
  <si>
    <t>SILICON CASE PARA SAMSUNG S20 ULTRA NEGRO</t>
  </si>
  <si>
    <t>SILICON CASE PARA SAMSUNG S20 ULTRA ROJO</t>
  </si>
  <si>
    <t>SILICON CASE PARA SAMSUNG NOTE 20 ULTRA ROJO</t>
  </si>
  <si>
    <t>SILICON CASE PARA SAMSUNG A03S AZUL PETROLEO</t>
  </si>
  <si>
    <t>SILICON CASE PARA SAMSUNG A03 CORE BLANCO</t>
  </si>
  <si>
    <t>SILICON CASE PARA SAMSUNG A03 CORE ROJO</t>
  </si>
  <si>
    <t>SILICON CASE PARA SAMSUNG A03 CORE AZUL PETROLEO</t>
  </si>
  <si>
    <t>SILICON CASE PARA SAMSUNG A03 CORE ROSA</t>
  </si>
  <si>
    <t>SILICON CASE PARA SAMSUNG A03 CORE AQUA</t>
  </si>
  <si>
    <t>SILICON CASE PARA SAMSUNG S21 FE BLANCO</t>
  </si>
  <si>
    <t>SILICON CASE PARA SAMSUNG S22+ AZUL PETROLEO</t>
  </si>
  <si>
    <t>SILICON CASE PARA SAMSUNG A04S ROSA FUOR</t>
  </si>
  <si>
    <t>SILICON CASE PARA SAMSUNG A14 ROSA FLUOR</t>
  </si>
  <si>
    <t>SILICON CASE PARA SAMSUNG A54 ROSA FLUOR</t>
  </si>
  <si>
    <t>SILICON CASE PARA SAMSUNG S23 ROSA FLUOR</t>
  </si>
  <si>
    <t>SILICON CASE PARA SAMSUNG S23 + ROSA FLUOR</t>
  </si>
  <si>
    <t>SILICON CASE PARA SAMSUNG S23 ULTRA ROSA FLUOR</t>
  </si>
  <si>
    <t>SILICON CASE PARA SAMSUNG S23 ULTRA AQUA</t>
  </si>
  <si>
    <t>SILICON CASE PARA SAMSUNG A24 ROSA FLUOR</t>
  </si>
  <si>
    <t>SILICON CASE PARA SAMSUNG A34 ROSA FLUOR</t>
  </si>
  <si>
    <t>SILICON CASE PARA SAMSUNG A05S AMARILLO</t>
  </si>
  <si>
    <t>MANOS LIBRES S289 SOUL PIN TIPO C BLANCO</t>
  </si>
  <si>
    <t>MANOS LIBRES S289 SOUL PIN TIPO C NEGRO</t>
  </si>
  <si>
    <t>6602200202</t>
  </si>
  <si>
    <t>6602200201</t>
  </si>
  <si>
    <t>MANOS LIBRES SOUL S89 PIN TIPO C</t>
  </si>
  <si>
    <t>MANOS LIBRES S89 PIN TIPO C SOUL AMARILLO</t>
  </si>
  <si>
    <t>6602110309</t>
  </si>
  <si>
    <t>ESTUCHE TIPO FLIP COVER UNIVERSAL</t>
  </si>
  <si>
    <t>CARGADOR VIAJERO PRO21 30W TURBO TIPO C A C NEGRO</t>
  </si>
  <si>
    <t>CARGADOR VIAJERO PRO21 POWER USB C + USB QUALCOM + CABLE IPHONE</t>
  </si>
  <si>
    <t>FILM HIDROGEL SOUL X25 BACK STICKER DISEÑO</t>
  </si>
  <si>
    <t>5702020501</t>
  </si>
  <si>
    <t>3012083621</t>
  </si>
  <si>
    <t>3012083623</t>
  </si>
  <si>
    <t>3012083624</t>
  </si>
  <si>
    <t>3012083625</t>
  </si>
  <si>
    <t>3012083626</t>
  </si>
  <si>
    <t>3012083627</t>
  </si>
  <si>
    <t>3012083633</t>
  </si>
  <si>
    <t>3012083635</t>
  </si>
  <si>
    <t>3012083637</t>
  </si>
  <si>
    <t>3012083641</t>
  </si>
  <si>
    <t>3012083644</t>
  </si>
  <si>
    <t>3012083662</t>
  </si>
  <si>
    <t>3012083663</t>
  </si>
  <si>
    <t>3012083665</t>
  </si>
  <si>
    <t>3012083666</t>
  </si>
  <si>
    <t>3012083667</t>
  </si>
  <si>
    <t>3012083668</t>
  </si>
  <si>
    <t>3012083669</t>
  </si>
  <si>
    <t>3012083711</t>
  </si>
  <si>
    <t>3012083712</t>
  </si>
  <si>
    <t>3012083713</t>
  </si>
  <si>
    <t>3012083714</t>
  </si>
  <si>
    <t>3012083716</t>
  </si>
  <si>
    <t>3012083717</t>
  </si>
  <si>
    <t>3012083718</t>
  </si>
  <si>
    <t>3012083719</t>
  </si>
  <si>
    <t>3012083741</t>
  </si>
  <si>
    <t>3012083742</t>
  </si>
  <si>
    <t>3012083743</t>
  </si>
  <si>
    <t>3012083744</t>
  </si>
  <si>
    <t>3012083745</t>
  </si>
  <si>
    <t>3012083746</t>
  </si>
  <si>
    <t>3012083747</t>
  </si>
  <si>
    <t>3012083748</t>
  </si>
  <si>
    <t>3012083749</t>
  </si>
  <si>
    <t>3012174221</t>
  </si>
  <si>
    <t>3012174222</t>
  </si>
  <si>
    <t>3012174223</t>
  </si>
  <si>
    <t>3012174224</t>
  </si>
  <si>
    <t>3012174225</t>
  </si>
  <si>
    <t>3012174226</t>
  </si>
  <si>
    <t>3012174227</t>
  </si>
  <si>
    <t>3012174228</t>
  </si>
  <si>
    <t>3012174229</t>
  </si>
  <si>
    <t>3012174241</t>
  </si>
  <si>
    <t>3012174243</t>
  </si>
  <si>
    <t>3012174244</t>
  </si>
  <si>
    <t>3012174291</t>
  </si>
  <si>
    <t>3012174292</t>
  </si>
  <si>
    <t>3012174293</t>
  </si>
  <si>
    <t>3012174294</t>
  </si>
  <si>
    <t>3012174295</t>
  </si>
  <si>
    <t>3012174296</t>
  </si>
  <si>
    <t>3012174297</t>
  </si>
  <si>
    <t>3012174298</t>
  </si>
  <si>
    <t>3012174299</t>
  </si>
  <si>
    <t>3012174301</t>
  </si>
  <si>
    <t>3012174302</t>
  </si>
  <si>
    <t>3012174303</t>
  </si>
  <si>
    <t>3012174304</t>
  </si>
  <si>
    <t>3012174305</t>
  </si>
  <si>
    <t>3012174306</t>
  </si>
  <si>
    <t>3012174307</t>
  </si>
  <si>
    <t>3012174308</t>
  </si>
  <si>
    <t>3012174309</t>
  </si>
  <si>
    <t>3012174314</t>
  </si>
  <si>
    <t>3012174321</t>
  </si>
  <si>
    <t>3012367401</t>
  </si>
  <si>
    <t>3012367402</t>
  </si>
  <si>
    <t>3012367403</t>
  </si>
  <si>
    <t>3012367404</t>
  </si>
  <si>
    <t>3012367407</t>
  </si>
  <si>
    <t>3012367409</t>
  </si>
  <si>
    <t>3012367501</t>
  </si>
  <si>
    <t>3012367502</t>
  </si>
  <si>
    <t>3012367503</t>
  </si>
  <si>
    <t>3012367504</t>
  </si>
  <si>
    <t>3012367505</t>
  </si>
  <si>
    <t>3012367507</t>
  </si>
  <si>
    <t>3012367509</t>
  </si>
  <si>
    <t>3012367603</t>
  </si>
  <si>
    <t>3012367604</t>
  </si>
  <si>
    <t>3012367605</t>
  </si>
  <si>
    <t>3012367607</t>
  </si>
  <si>
    <t>3012367608</t>
  </si>
  <si>
    <t>FUNDA COVER SILICONA</t>
  </si>
  <si>
    <t>COVER SILICONA PARA IPHONE 11 PRO VERDE</t>
  </si>
  <si>
    <t>COVER SILICONA PARA IPHONE 11 PRO MAX FUCSIA</t>
  </si>
  <si>
    <t>COVER SILICONA PARA IPHONE 11 PRO MAX VERDE</t>
  </si>
  <si>
    <t>COVER SILICONA PARA IPHONE 11 PRO MAX VIOLETA</t>
  </si>
  <si>
    <t>COVER SILICONA PARA IPHONE 12 PRO VIOLETA</t>
  </si>
  <si>
    <t>COVER SILICONA PARA IPHONE 12 PRO MAX AMARILLO</t>
  </si>
  <si>
    <t>COVER SILICONA PARA IPHONE 12 PRO MAX AZUL</t>
  </si>
  <si>
    <t>COVER SILICONA PARA IPHONE 12 PRO MAX CELESTE</t>
  </si>
  <si>
    <t>COVER SILICONA PARA IPHONE 12 PRO MAX FUCSIA</t>
  </si>
  <si>
    <t>COVER SILICONA PARA IPHONE 12 PRO MAX ROJO</t>
  </si>
  <si>
    <t>COVER SILICONA PARA IPHONE 12 PRO MAX ROSA</t>
  </si>
  <si>
    <t>COVER SILICONA PARA IPHONE 12 PRO MAX VERDE</t>
  </si>
  <si>
    <t>COVER SILICONA PARA IPHONE 12 PRO MAX VIOLETA</t>
  </si>
  <si>
    <t>COVER SILICONA PARA IPHONE 16 AZUL</t>
  </si>
  <si>
    <t>COVER SILICONA PARA IPHONE 16 BEIGE</t>
  </si>
  <si>
    <t>COVER SILICONA PARA IPHONE 16 FUCSIA</t>
  </si>
  <si>
    <t>COVER SILICONA PARA IPHONE 16 NEGRO</t>
  </si>
  <si>
    <t>COVER SILICONA PARA IPHONE 16 ROJO</t>
  </si>
  <si>
    <t>COVER SILICONA PARA IPHONE 16 VERDE</t>
  </si>
  <si>
    <t>COVER SILICONA PARA IPHONE 16 PRO AZUL</t>
  </si>
  <si>
    <t>COVER SILICONA PARA IPHONE 16 PRO BEIGE</t>
  </si>
  <si>
    <t>COVER SILICONA PARA IPHONE 16 PRO FUCSIA</t>
  </si>
  <si>
    <t>COVER SILICONA PARA IPHONE 16 PRO NEGRO</t>
  </si>
  <si>
    <t>COVER SILICONA PARA IPHONE 16 PRO ROJO</t>
  </si>
  <si>
    <t>COVER SILICONA PARA IPHONE 16 PRO ROSA</t>
  </si>
  <si>
    <t>COVER SILICONA PARA IPHONE 16 PRO VERDE</t>
  </si>
  <si>
    <t>COVER SILICONA PARA IPHONE 16 PRO MAX AZUL</t>
  </si>
  <si>
    <t>COVER SILICONA PARA IPHONE 16 PRO MAX FUCSIA</t>
  </si>
  <si>
    <t>COVER SILICONA PARA IPHONE 16 PRO MAX LILA</t>
  </si>
  <si>
    <t>COVER SILICONA PARA IPHONE 16 PRO MAX ROJO</t>
  </si>
  <si>
    <t>COVER SILICONA PARA IPHONE 16 PRO MAX ROSA</t>
  </si>
  <si>
    <t>COVER SILICONA PARA MOTO E7 AMARILLO</t>
  </si>
  <si>
    <t>COVER SILICONA PARA MOTO E7 AZUL</t>
  </si>
  <si>
    <t>COVER SILICONA PARA MOTO E7 CELESTE</t>
  </si>
  <si>
    <t>COVER SILICONA PARA MOTO E7 CORAL</t>
  </si>
  <si>
    <t>COVER SILICONA PARA MOTO E7 NARANJA</t>
  </si>
  <si>
    <t>COVER SILICONA PARA MOTO E7 NEGRO</t>
  </si>
  <si>
    <t>COVER SILICONA PARA MOTO E7 ROJO</t>
  </si>
  <si>
    <t>COVER SILICONA PARA MOTO E7 ROSA</t>
  </si>
  <si>
    <t>COVER SILICONA PARA MOTO E7 VERDE</t>
  </si>
  <si>
    <t>COVER SILICONA PARA MOTO E7 VIOLETA</t>
  </si>
  <si>
    <t>COVER SILICONA PARA MOTO E7i POWER AMARILLO</t>
  </si>
  <si>
    <t>COVER SILICONA PARA MOTO E7i POWER CELESTE</t>
  </si>
  <si>
    <t>COVER SILICONA PARA MOTO E7i POWER CORAL</t>
  </si>
  <si>
    <t>COVER SILICONA PARA MOTO E7i POWER NARANJA</t>
  </si>
  <si>
    <t>COVER SILICONA PARA MOTO E7i POWER NEGRO</t>
  </si>
  <si>
    <t>COVER SILICONA PARA MOTO E7i POWER ROJO</t>
  </si>
  <si>
    <t>COVER SILICONA PARA MOTO E7i POWER ROSA</t>
  </si>
  <si>
    <t>COVER SILICONA PARA MOTO E7i POWER VERDE</t>
  </si>
  <si>
    <t>COVER SILICONA PARA MOTO E7i POWER VIOLETA</t>
  </si>
  <si>
    <t>COVER SILICONA PARA MOTO EDGE 50 ULTRA AZUL</t>
  </si>
  <si>
    <t>COVER SILICONA PARA MOTO EDGE 50 ULTRA BEIGE</t>
  </si>
  <si>
    <t>COVER SILICONA PARA MOTO EDGE 50 ULTRA CELESTE</t>
  </si>
  <si>
    <t>COVER SILICONA PARA MOTO EDGE 50 ULTRA FUCSIA</t>
  </si>
  <si>
    <t>COVER SILICONA PARA MOTO EDGE 50 ULTRA LILA</t>
  </si>
  <si>
    <t>COVER SILICONA PARA MOTO EDGE 50 ULTRA NEGRO</t>
  </si>
  <si>
    <t>COVER SILICONA PARA MOTO EDGE 50 ULTRA ROJO</t>
  </si>
  <si>
    <t>COVER SILICONA PARA MOTO EDGE 50 ULTRA VERDE</t>
  </si>
  <si>
    <t>COVER SILICONA PARA MOTO G04/G04S FUCSIA</t>
  </si>
  <si>
    <t>COVER SILICONA PARA MOTO G04/G04S ROJO</t>
  </si>
  <si>
    <t>COVER SILICONA PARA MOTO G04/G04S ROSA</t>
  </si>
  <si>
    <t>COVER SILICONA PARA MOTO G24 AZUL</t>
  </si>
  <si>
    <t>COVER SILICONA PARA MOTO G24 NEGRO</t>
  </si>
  <si>
    <t>COVER SILICONA PARA MOTO G24 POWER BEIGE</t>
  </si>
  <si>
    <t>COVER SILICONA PARA MOTO G24 POWER CELESTE</t>
  </si>
  <si>
    <t>COVER SILICONA PARA MOTO G24 POWER FUCSIA</t>
  </si>
  <si>
    <t>COVER SILICONA PARA MOTO G24 POWER LILA</t>
  </si>
  <si>
    <t>COVER SILICONA PARA MOTO G24 POWER ROJO</t>
  </si>
  <si>
    <t>COVER SILICONA PARA MOTO G24 POWER ROSA</t>
  </si>
  <si>
    <t>COVER SILICONA PARA MOTO G24 POWER VERDE</t>
  </si>
  <si>
    <t>COVER SILICONA PARA MOTO G31 AMARILLO</t>
  </si>
  <si>
    <t>COVER SILICONA PARA MOTO G31 AZUL</t>
  </si>
  <si>
    <t>COVER SILICONA PARA MOTO G31 CELESTE</t>
  </si>
  <si>
    <t>COVER SILICONA PARA MOTO G31 CORAL</t>
  </si>
  <si>
    <t>COVER SILICONA PARA MOTO G31 NARANJA</t>
  </si>
  <si>
    <t>COVER SILICONA PARA MOTO G31 NEGRO</t>
  </si>
  <si>
    <t>COVER SILICONA PARA MOTO G31 ROJO</t>
  </si>
  <si>
    <t>COVER SILICONA PARA MOTO G31 ROSA</t>
  </si>
  <si>
    <t>COVER SILICONA PARA MOTO G31 VERDE</t>
  </si>
  <si>
    <t>COVER SILICONA PARA MOTO G31 VIOLETA</t>
  </si>
  <si>
    <t>COVER SILICONA PARA MOTO G34 AZUL</t>
  </si>
  <si>
    <t>COVER SILICONA PARA MOTO G34 CELESTE</t>
  </si>
  <si>
    <t>COVER SILICONA PARA MOTO G34 FUCSIA</t>
  </si>
  <si>
    <t>COVER SILICONA PARA MOTO G34 NEGRO</t>
  </si>
  <si>
    <t>COVER SILICONA PARA MOTO G34 ROJO</t>
  </si>
  <si>
    <t>COVER SILICONA PARA MOTO G34 ROSA</t>
  </si>
  <si>
    <t>COVER SILICONA PARA MOTO G71 AMARILLO</t>
  </si>
  <si>
    <t>COVER SILICONA PARA MOTO G71 CELESTE</t>
  </si>
  <si>
    <t>COVER SILICONA PARA MOTO G71 CORAL</t>
  </si>
  <si>
    <t>COVER SILICONA PARA MOTO G71 NARANJA</t>
  </si>
  <si>
    <t>COVER SILICONA PARA MOTO G71 ROSA</t>
  </si>
  <si>
    <t>COVER SILICONA PARA MOTO G71 VERDE</t>
  </si>
  <si>
    <t>COVER SILICONA PARA MOTO G71 VIOLETA</t>
  </si>
  <si>
    <t>COVER SILICONA PARA MOTO G75 AZUL</t>
  </si>
  <si>
    <t>COVER SILICONA PARA MOTO G75 BEIGE</t>
  </si>
  <si>
    <t>COVER SILICONA PARA MOTO G75 CELESTE</t>
  </si>
  <si>
    <t>COVER SILICONA PARA MOTO G75 FUCSIA</t>
  </si>
  <si>
    <t>COVER SILICONA PARA MOTO G75 LILA</t>
  </si>
  <si>
    <t>COVER SILICONA PARA MOTO G75 NEGRO</t>
  </si>
  <si>
    <t>COVER SILICONA PARA MOTO G75 ROJO</t>
  </si>
  <si>
    <t>COVER SILICONA PARA MOTO G75 ROSA</t>
  </si>
  <si>
    <t>COVER SILICONA PARA MOTO G75 VERDE</t>
  </si>
  <si>
    <t>COVER SILICONA PARA MOTO G200 AMARILLO</t>
  </si>
  <si>
    <t>COVER SILICONA PARA MOTO G200 NARANJA</t>
  </si>
  <si>
    <t>COVER SILICONA PARA MOTO G200 VIOLETA</t>
  </si>
  <si>
    <t>COVER SILICONA PARA SAMS A03 CORE AMARILLO</t>
  </si>
  <si>
    <t>COVER SILICONA PARA SAMS A03 CORE AZUL</t>
  </si>
  <si>
    <t>COVER SILICONA PARA SAMS A03 CORE CELESTE</t>
  </si>
  <si>
    <t>COVER SILICONA PARA SAMS A03 CORE CORAL</t>
  </si>
  <si>
    <t>COVER SILICONA PARA SAMS A03 CORE NARANJA</t>
  </si>
  <si>
    <t>COVER SILICONA PARA SAMS A03 CORE NEGRO</t>
  </si>
  <si>
    <t>COVER SILICONA PARA SAMS A03 CORE ROJO</t>
  </si>
  <si>
    <t>COVER SILICONA PARA SAMS A03 CORE ROSA</t>
  </si>
  <si>
    <t>COVER SILICONA PARA SAMS A03 CORE VERDE</t>
  </si>
  <si>
    <t>COVER SILICONA PARA SAMS A03 CORE VIOLETA</t>
  </si>
  <si>
    <t>COVER SILICONA PARA SAMS A05 AZUL</t>
  </si>
  <si>
    <t>COVER SILICONA PARA SAMS A05 BEIGE</t>
  </si>
  <si>
    <t>COVER SILICONA PARA SAMS A05 CELESTE</t>
  </si>
  <si>
    <t>COVER SILICONA PARA SAMS A05 FUCSIA</t>
  </si>
  <si>
    <t>COVER SILICONA PARA SAMS A05 LILA</t>
  </si>
  <si>
    <t>COVER SILICONA PARA SAMS A05 NEGRO</t>
  </si>
  <si>
    <t>COVER SILICONA PARA SAMS A05 ROJO</t>
  </si>
  <si>
    <t>COVER SILICONA PARA SAMS A05 ROSA</t>
  </si>
  <si>
    <t>COVER SILICONA PARA SAMS A05 VERDE</t>
  </si>
  <si>
    <t>COVER SILICONA PARA SAMS A25 AZUL</t>
  </si>
  <si>
    <t>COVER SILICONA PARA SAMS A25 BEIGE</t>
  </si>
  <si>
    <t>COVER SILICONA PARA SAMS A25 CELESTE</t>
  </si>
  <si>
    <t>COVER SILICONA PARA SAMS A25 FUCSIA</t>
  </si>
  <si>
    <t>COVER SILICONA PARA SAMS A25 LILA</t>
  </si>
  <si>
    <t>COVER SILICONA PARA SAMS A25 NEGRO</t>
  </si>
  <si>
    <t>COVER SILICONA PARA SAMS A25 ROJO</t>
  </si>
  <si>
    <t>COVER SILICONA PARA SAMS A25 ROSA</t>
  </si>
  <si>
    <t>COVER SILICONA PARA SAMS A25 VERDE</t>
  </si>
  <si>
    <t>COVER SILICONA PARA SAMS A35 AZUL</t>
  </si>
  <si>
    <t>COVER SILICONA PARA SAMS A35 BEIGE</t>
  </si>
  <si>
    <t>COVER SILICONA PARA SAMS A35 CELESTE</t>
  </si>
  <si>
    <t>COVER SILICONA PARA SAMS A35 FUCSIA</t>
  </si>
  <si>
    <t>COVER SILICONA PARA SAMS A35 LILA</t>
  </si>
  <si>
    <t>COVER SILICONA PARA SAMS A35 NEGRO</t>
  </si>
  <si>
    <t>COVER SILICONA PARA SAMS A35 ROJO</t>
  </si>
  <si>
    <t>COVER SILICONA PARA SAMS A35 ROSA</t>
  </si>
  <si>
    <t>COVER SILICONA PARA SAMS A35 VERDE</t>
  </si>
  <si>
    <t>COVER SILICONA PARA SAMS A53 AMARILLO</t>
  </si>
  <si>
    <t>COVER SILICONA PARA SAMS A53 NARANJA</t>
  </si>
  <si>
    <t>COVER SILICONA PARA SAMS A55 AZUL</t>
  </si>
  <si>
    <t>COVER SILICONA PARA SAMS A73 AMARILLO</t>
  </si>
  <si>
    <t>COVER SILICONA PARA SAMS A73 AZUL</t>
  </si>
  <si>
    <t>COVER SILICONA PARA SAMS A73 CELESTE</t>
  </si>
  <si>
    <t>COVER SILICONA PARA SAMS A73 CORAL</t>
  </si>
  <si>
    <t>COVER SILICONA PARA SAMS A73 NARANJA</t>
  </si>
  <si>
    <t>COVER SILICONA PARA SAMS A73 NEGRO</t>
  </si>
  <si>
    <t>COVER SILICONA PARA SAMS A73 ROJO</t>
  </si>
  <si>
    <t>COVER SILICONA PARA SAMS A73 ROSA</t>
  </si>
  <si>
    <t>COVER SILICONA PARA SAMS A73 VERDE</t>
  </si>
  <si>
    <t>COVER SILICONA PARA SAMS A73 VIOLETA</t>
  </si>
  <si>
    <t>COVER SILICONA PARA SAMS S21FE AMARILLO</t>
  </si>
  <si>
    <t>COVER SILICONA PARA SAMS S21FE NARANJA</t>
  </si>
  <si>
    <t>COVER SILICONA PARA SAMS S24 AZUL</t>
  </si>
  <si>
    <t>COVER SILICONA PARA SAMS S24 FE NEGRO</t>
  </si>
  <si>
    <t>COVER SILICONA PARA SAMS S24 NEGRO</t>
  </si>
  <si>
    <t>COVER SILICONA PARA SAMS S24 ROJO</t>
  </si>
  <si>
    <t>SILICON CASE PARA MOTO G04/E14 NEGRO</t>
  </si>
  <si>
    <t>CABLE SOUL FLAT IPHONE BLANCO</t>
  </si>
  <si>
    <t>1503080102</t>
  </si>
  <si>
    <t>CABLE SOUL FLAT IPHONE NEGRO</t>
  </si>
  <si>
    <t>1503080101</t>
  </si>
  <si>
    <t>CABLE SOUL FLAT TIPO C BLANCO</t>
  </si>
  <si>
    <t>1503080302</t>
  </si>
  <si>
    <t>CABLE SOUL FLAT TIPO C A C BLANCO</t>
  </si>
  <si>
    <t>1503080502</t>
  </si>
  <si>
    <t>FUNDA CANDY SAMSUNG A15 CRISTAL</t>
  </si>
  <si>
    <t>3084174282</t>
  </si>
  <si>
    <t>FUNDA CANDY SAMSUNG A06 CRISTAL</t>
  </si>
  <si>
    <t>3084174342</t>
  </si>
  <si>
    <t>FUNDA CANDY IPHONE 11 CRISTAL</t>
  </si>
  <si>
    <t>3084365502</t>
  </si>
  <si>
    <t>FUNDA CANDY IPHONE 16 CRISTAL</t>
  </si>
  <si>
    <t>3084367402</t>
  </si>
  <si>
    <t>FUNDA CANDY IPHONE 16 PRO CRISTAL</t>
  </si>
  <si>
    <t>3084367502</t>
  </si>
  <si>
    <t>FUNDA ANTIGOLPE</t>
  </si>
  <si>
    <t>FUNDA ANTIGOLPE PARA IPHONE 11 PRO</t>
  </si>
  <si>
    <t>FUNDA ANTIGOLPE PARA IPHONE 11 PRO MAX</t>
  </si>
  <si>
    <t>FUNDA ANTIGOLPE PARA IPHONE 12 MINI</t>
  </si>
  <si>
    <t>FUNDA ANTIGOLPE PARA IPHONE 12 PRO MAX</t>
  </si>
  <si>
    <t>FUNDA ANTIGOLPE PARA IPHONE 14 PRO</t>
  </si>
  <si>
    <t>FUNDA ANTIGOLPE PARA IPHONE 14 PRO MAX</t>
  </si>
  <si>
    <t>FUNDA ANTIGOLPE PARA IPHONE 15</t>
  </si>
  <si>
    <t>FUNDA ANTIGOLPE PARA IPHONE 15 PRO</t>
  </si>
  <si>
    <t>FUNDA ANTIGOLPE PARA IPHONE 15 PRO MAX</t>
  </si>
  <si>
    <t>FUNDA ANTIGOLPE PARA IPHONE 16</t>
  </si>
  <si>
    <t>FUNDA ANTIGOLPE PARA LG K40S</t>
  </si>
  <si>
    <t>FUNDA ANTIGOLPE PARA MOTO E7</t>
  </si>
  <si>
    <t>FUNDA ANTIGOLPE PARA MOTO E7 POWER/E7i</t>
  </si>
  <si>
    <t>FUNDA ANTIGOLPE PARA MOTO E13</t>
  </si>
  <si>
    <t>FUNDA ANTIGOLPE PARA MOTO E32</t>
  </si>
  <si>
    <t>FUNDA ANTIGOLPE PARA MOTO EDGE 20 PRO</t>
  </si>
  <si>
    <t>FUNDA ANTIGOLPE PARA MOTO EDGE 30 PRO</t>
  </si>
  <si>
    <t>FUNDA ANTIGOLPE PARA MOTO EDGE 30 ULTRA</t>
  </si>
  <si>
    <t>FUNDA ANTIGOLPE PARA MOTO EDGE 40 PRO</t>
  </si>
  <si>
    <t>FUNDA ANTIGOLPE PARA MOTO G8 POWER</t>
  </si>
  <si>
    <t>FUNDA ANTIGOLPE PARA MOTO G8 POWER LITE</t>
  </si>
  <si>
    <t>FUNDA ANTIGOLPE PARA MOTO G9 PLAY/E7 PLUS</t>
  </si>
  <si>
    <t>FUNDA ANTIGOLPE PARA MOTO G9 PLUS</t>
  </si>
  <si>
    <t>FUNDA ANTIGOLPE PARA MOTO G9 POWER</t>
  </si>
  <si>
    <t>FUNDA ANTIGOLPE PARA MOTO G04</t>
  </si>
  <si>
    <t>FUNDA ANTIGOLPE PARA MOTO G13/G23</t>
  </si>
  <si>
    <t>FUNDA ANTIGOLPE PARA MOTO G14</t>
  </si>
  <si>
    <t>FUNDA ANTIGOLPE PARA MOTO G22</t>
  </si>
  <si>
    <t>FUNDA ANTIGOLPE PARA MOTO G24</t>
  </si>
  <si>
    <t>FUNDA ANTIGOLPE PARA MOTO G24 POWER</t>
  </si>
  <si>
    <t>FUNDA ANTIGOLPE PARA MOTO G32</t>
  </si>
  <si>
    <t>FUNDA ANTIGOLPE PARA MOTO G41</t>
  </si>
  <si>
    <t>FUNDA ANTIGOLPE PARA MOTO G42</t>
  </si>
  <si>
    <t>FUNDA ANTIGOLPE PARA MOTO G52/G82</t>
  </si>
  <si>
    <t>FUNDA ANTIGOLPE PARA MOTO G53</t>
  </si>
  <si>
    <t>FUNDA ANTIGOLPE PARA MOTO G54</t>
  </si>
  <si>
    <t>FUNDA ANTIGOLPE PARA MOTO G62</t>
  </si>
  <si>
    <t>FUNDA ANTIGOLPE PARA MOTO G71</t>
  </si>
  <si>
    <t>FUNDA ANTIGOLPE PARA MOTO G73</t>
  </si>
  <si>
    <t>FUNDA ANTIGOLPE PARA MOTO G84</t>
  </si>
  <si>
    <t>FUNDA ANTIGOLPE PARA MOTO G100</t>
  </si>
  <si>
    <t>FUNDA ANTIGOLPE PARA SAMS.A01 CORE</t>
  </si>
  <si>
    <t>FUNDA ANTIGOLPE PARA SAMS.A03</t>
  </si>
  <si>
    <t>FUNDA ANTIGOLPE PARA SAMS.A03S</t>
  </si>
  <si>
    <t>FUNDA ANTIGOLPE PARA SAMS.A04/M13 5G</t>
  </si>
  <si>
    <t>FUNDA ANTIGOLPE PARA SAMS.A04E</t>
  </si>
  <si>
    <t>FUNDA ANTIGOLPE PARA SAMS.A04S</t>
  </si>
  <si>
    <t>FUNDA ANTIGOLPE PARA SAMS.A05</t>
  </si>
  <si>
    <t>FUNDA ANTIGOLPE PARA SAMS.A05S</t>
  </si>
  <si>
    <t>FUNDA ANTIGOLPE PARA SAMS.A24</t>
  </si>
  <si>
    <t>FUNDA ANTIGOLPE PARA SAMS.A33</t>
  </si>
  <si>
    <t>FUNDA ANTIGOLPE PARA SAMS.A34</t>
  </si>
  <si>
    <t>FUNDA ANTIGOLPE PARA SAMS.A53</t>
  </si>
  <si>
    <t>FUNDA ANTIGOLPE PARA SAMS.A54</t>
  </si>
  <si>
    <t>FUNDA ANTIGOLPE PARA SAMS.A73</t>
  </si>
  <si>
    <t>FUNDA ANTIGOLPE PARA SAMS.J2 PRIME</t>
  </si>
  <si>
    <t>FUNDA ANTIGOLPE PARA SAMS.S22</t>
  </si>
  <si>
    <t>FUNDA ANTIGOLPE PARA SAMS.S22+</t>
  </si>
  <si>
    <t>FUNDA ANTIGOLPE PARA SAMS.S22 ULTRA</t>
  </si>
  <si>
    <t>FUNDA ANTIGOLPE PARA SAMS.S23 FE</t>
  </si>
  <si>
    <t>FUNDA ANTIGOLPE PARA SAMS.S23</t>
  </si>
  <si>
    <t>FUNDA ANTIGOLPE PARA SAMS.S23+</t>
  </si>
  <si>
    <t>FUNDA ANTIGOLPE PARA SAMS.S23 ULTRA</t>
  </si>
  <si>
    <t>FUNDA ANTIGOLPE PARA SAMS.S24</t>
  </si>
  <si>
    <t>FUNDA ANTIGOLPE PARA SAMS.S24 PLUS</t>
  </si>
  <si>
    <t>FUNDA ANTIGOLPE PARA MOTO G85</t>
  </si>
  <si>
    <t>3068083701</t>
  </si>
  <si>
    <t>FUNDA ANTIGOLPE PARA MOTO G35</t>
  </si>
  <si>
    <t>3068083731</t>
  </si>
  <si>
    <t>FUNDA ANTIGOLPE PARA MOTO G75</t>
  </si>
  <si>
    <t>3068083741</t>
  </si>
  <si>
    <t>FUNDA ANTIGOLPE PARA MOTO E15</t>
  </si>
  <si>
    <t>3068083751</t>
  </si>
  <si>
    <t>FUNDA ANTIGOLPE PARA MOTO G05</t>
  </si>
  <si>
    <t>3068083761</t>
  </si>
  <si>
    <t>3068083771</t>
  </si>
  <si>
    <t>FUNDA ANTIGOLPE PARA MOTO G15 POWER</t>
  </si>
  <si>
    <t>3068083791</t>
  </si>
  <si>
    <t>FUNDA ANTIGOLPE PARA SAMS.A25</t>
  </si>
  <si>
    <t>3068174291</t>
  </si>
  <si>
    <t>FUNDA ANTIGOLPE PARA SAMS.A06</t>
  </si>
  <si>
    <t>3068174341</t>
  </si>
  <si>
    <t>FUNDA CANDY</t>
  </si>
  <si>
    <t>FUNDA LENS</t>
  </si>
  <si>
    <t xml:space="preserve">FUNDA ANTIGOLPE BORDE COLOR </t>
  </si>
  <si>
    <t>POTENCIA 35W SALIDA PD</t>
  </si>
  <si>
    <t>2504000701</t>
  </si>
  <si>
    <t>2504000703</t>
  </si>
  <si>
    <t>2504000706</t>
  </si>
  <si>
    <t>CARGADOR SOUL FAST PD 35W</t>
  </si>
  <si>
    <t>2504000401</t>
  </si>
  <si>
    <t>2504000403</t>
  </si>
  <si>
    <t>CARGADOR SOUL PD SALIDA QC CAJA X 20U</t>
  </si>
  <si>
    <t>CARGADOR SOUL PD BLANCO SALIDAS QC 20W SIN CABLE CAJA 20 UNID.</t>
  </si>
  <si>
    <t>2504000420</t>
  </si>
  <si>
    <t>VIDRIO FULL GLUE PARA IPHONE 11 PRO MAX NEGRO</t>
  </si>
  <si>
    <t>5704365701</t>
  </si>
  <si>
    <t>VIDRIO FULL GLUE PARA MOTO G84</t>
  </si>
  <si>
    <t>5704083601</t>
  </si>
  <si>
    <t>FLIP COVER UNIVERSALES 6.0 PULGADAS DISEÑO</t>
  </si>
  <si>
    <t>3010990101</t>
  </si>
  <si>
    <t xml:space="preserve">MEMORIA MICRO SD 128 GB CLASE 10 MAXELL CON ADAPTADOR SD </t>
  </si>
  <si>
    <t>6001021251</t>
  </si>
  <si>
    <t>CARGADOR SOUL PD QC BLANCO SALIDAS QC 20W SIN CABLE CAJA 20 UNID.</t>
  </si>
  <si>
    <t xml:space="preserve">CARGADOR SOUL PD QC BLANCO SALIDA QC 20W SIN CABLE </t>
  </si>
  <si>
    <t>CARGADOR SOUL PD QC BLANCO SALIDA QC 20W C/CABLE C A IPHONE</t>
  </si>
  <si>
    <t>CARGADOR SOUL BLANCO 2,4A USB SIN CABLE CAJA 20 UNIDADES</t>
  </si>
  <si>
    <t>1 SALIDA USB QUALCOM INTELIGENTE REGULA VOLTAJE Y AMPERAJE AUTOMATICAM.</t>
  </si>
  <si>
    <t>5V DA 3,1A / 9V DA 2A / 12V DA 1,6A</t>
  </si>
  <si>
    <t>PILA ALCALINA MAXELL D (GRANDE) PACK X 2 UNIDADES</t>
  </si>
  <si>
    <t>1020010401</t>
  </si>
  <si>
    <t>PILA ALCALINA MAXELL 9V (BATERIA) PACK X 1 UNIDADES</t>
  </si>
  <si>
    <t>1020010501</t>
  </si>
  <si>
    <t>PILA LITIO BOTON CR1216 MAXELL UNITARIA X1</t>
  </si>
  <si>
    <t>1008040111</t>
  </si>
  <si>
    <t>1008040121</t>
  </si>
  <si>
    <t>1008040131</t>
  </si>
  <si>
    <t>1008040141</t>
  </si>
  <si>
    <t>1008040151</t>
  </si>
  <si>
    <t>1008040161</t>
  </si>
  <si>
    <t>1008040171</t>
  </si>
  <si>
    <t>1008040181</t>
  </si>
  <si>
    <t>1008040191</t>
  </si>
  <si>
    <t>1008070201</t>
  </si>
  <si>
    <t>1008070401</t>
  </si>
  <si>
    <t>PILA AUDIOLOGIA ZINC AIR MX-675/PR44 MAXELL PEDIR MULTIPLOS DE 6</t>
  </si>
  <si>
    <t>PILA AUDIOLOGIA ZINC AIR MX-10/PR536 MAXELL PEDIR MULTIPLOS DE 6</t>
  </si>
  <si>
    <t>PILA OXIDO DE PLATA RELOJERIA MX-395/99 RENATA X MULTIPLOS DE 10</t>
  </si>
  <si>
    <t>PILA OXIDO DE PLATA RELOJERIA MX-362 SR721SW MAXELL X MULTIPLOS DE 5</t>
  </si>
  <si>
    <t>PILA OXIDO DE PLATA RELOJERIA MX-315 SR716SW MAXELL X MULTIPLOS DE 5</t>
  </si>
  <si>
    <t>PILA OXIDO DE PLATA RELOJERIA MX-337 SR416SW MAXELL X MULTIPLOS DE 5</t>
  </si>
  <si>
    <t>PILA OXIDO DE PLATA RELOJERIA MX-317 SR516SW MAXELL X MULTIPLOS DE 5</t>
  </si>
  <si>
    <t>PILA OXIDO DE PLATA RELOJERIA MX-321 SR616SW MAXELL X MULTIPLOS DE 5</t>
  </si>
  <si>
    <t>PILA OXIDO DE PLATA RELOJERIA MX-335 SR512SW MAXELL X MULTIPLOS DE 5</t>
  </si>
  <si>
    <t>PILA OXIDO DE PLATA RELOJERIA MX-364 SR621SW MAXELL X MULTIPLOS DE 5</t>
  </si>
  <si>
    <t>PILA OXIDO DE PLATA RELOJERIA MX-371 SR920SW MAXELL X MULTIPLOS DE 5</t>
  </si>
  <si>
    <t>PILA OXIDO DE PLATA RELOJERIA MX-373 SR916SW MAXELL X MULTIPLOS DE 5</t>
  </si>
  <si>
    <t>PILA OXIDO DE PLATA RELOJERIA MX-379 SR521SW MAXELL X MULTIPLOS DE 5</t>
  </si>
  <si>
    <t>PILA OXIDO DE PLATA RELOJERIA MX-394 SR936SW MAXELL X MULTIPLOS DE 5</t>
  </si>
  <si>
    <t>PILA OXIDO DE PLATA RELOJERIA MX-395/99 SR927SW MAXELL X MULTIPLOS DE 5</t>
  </si>
  <si>
    <t>PILA OXIDO DE PLATA RELOJERIA MX-396 SR726SW MAXELL X MULTIPLOS DE 5</t>
  </si>
  <si>
    <t>COVER SILICONA CON CORREA PARA MOTO E7 AMARILLO</t>
  </si>
  <si>
    <t>COVER SILICONA CON CORREA PARA MOTO E7 VERDE</t>
  </si>
  <si>
    <t>COVER SILICONA CON CORREA PARA MOTO E7 VIOLETA</t>
  </si>
  <si>
    <t>COVER SILICONA CON CORREA PARA MOTO E7 POWER AMARILLO</t>
  </si>
  <si>
    <t>COVER SILICONA CON CORREA PARA MOTO E7 POWER CELESTE</t>
  </si>
  <si>
    <t>COVER SILICONA CON CORREA PARA MOTO E7 POWER NARANJA</t>
  </si>
  <si>
    <t>COVER SILICONA CON CORREA PARA MOTO E7 POWER ROSA</t>
  </si>
  <si>
    <t>COVER SILICONA CON CORREA PARA MOTO E7 POWER VERDE</t>
  </si>
  <si>
    <t>COVER SILICONA CON CORREA PARA MOTO E7 POWER VIOLETA</t>
  </si>
  <si>
    <t>COVER SILICONA CON CORREA PARA MOTO EDGE 20 LITE AMARILLO</t>
  </si>
  <si>
    <t>COVER SILICONA CON CORREA PARA MOTO EDGE 20 LITE CELESTE</t>
  </si>
  <si>
    <t>COVER SILICONA CON CORREA PARA MOTO EDGE 20 LITE NARANJA</t>
  </si>
  <si>
    <t>COVER SILICONA CON CORREA PARA MOTO EDGE 20 LITE ROJO</t>
  </si>
  <si>
    <t>COVER SILICONA CON CORREA PARA MOTO EDGE 20 LITE ROSA</t>
  </si>
  <si>
    <t>COVER SILICONA CON CORREA PARA MOTO EDGE 20 LITE VERDE</t>
  </si>
  <si>
    <t>COVER SILICONA CON CORREA PARA MOTO EDGE 20 LITE VIOLETA</t>
  </si>
  <si>
    <t>COVER SILICONA CON CORREA PARA MOTO EDGE 20 PRO AMARILLO</t>
  </si>
  <si>
    <t>COVER SILICONA CON CORREA PARA MOTO EDGE 20 PRO AZUL</t>
  </si>
  <si>
    <t>COVER SILICONA CON CORREA PARA MOTO EDGE 20 PRO CELESTE</t>
  </si>
  <si>
    <t>COVER SILICONA CON CORREA PARA MOTO EDGE 20 PRO CORAL</t>
  </si>
  <si>
    <t>COVER SILICONA CON CORREA PARA MOTO EDGE 20 PRO NARANJA</t>
  </si>
  <si>
    <t>COVER SILICONA CON CORREA PARA MOTO EDGE 20 PRO NEGRO</t>
  </si>
  <si>
    <t>COVER SILICONA CON CORREA PARA MOTO EDGE 20 PRO ROJO</t>
  </si>
  <si>
    <t>COVER SILICONA CON CORREA PARA MOTO EDGE 20 PRO ROSA</t>
  </si>
  <si>
    <t>COVER SILICONA CON CORREA PARA MOTO EDGE 20 PRO VERDE</t>
  </si>
  <si>
    <t>COVER SILICONA CON CORREA PARA MOTO EDGE 20 PRO VIOLETA</t>
  </si>
  <si>
    <t>COVER SILICONA CON CORREA PARA SAMS.A02 AMARILLO</t>
  </si>
  <si>
    <t>COVER SILICONA CON CORREA PARA SAMS.A02 AZUL</t>
  </si>
  <si>
    <t>COVER SILICONA CON CORREA PARA SAMS.A02 CELESTE</t>
  </si>
  <si>
    <t>COVER SILICONA CON CORREA PARA SAMS.A02 CORAL</t>
  </si>
  <si>
    <t>COVER SILICONA CON CORREA PARA SAMS.A02 NARANJA</t>
  </si>
  <si>
    <t>COVER SILICONA CON CORREA PARA SAMS.A02 NEGRO</t>
  </si>
  <si>
    <t>COVER SILICONA CON CORREA PARA SAMS.A02 ROJO</t>
  </si>
  <si>
    <t>COVER SILICONA CON CORREA PARA SAMS.A02 ROSA</t>
  </si>
  <si>
    <t>COVER SILICONA CON CORREA PARA SAMS.A02 VERDE</t>
  </si>
  <si>
    <t>COVER SILICONA CON CORREA PARA SAMS.A02 VIOLETA</t>
  </si>
  <si>
    <t>COVER SILICONA CON CORREA PARA SAMS.A02S AMARILLO</t>
  </si>
  <si>
    <t>COVER SILICONA CON CORREA PARA SAMS.A02S AZUL</t>
  </si>
  <si>
    <t>COVER SILICONA CON CORREA PARA SAMS.A02S CELESTE</t>
  </si>
  <si>
    <t>COVER SILICONA CON CORREA PARA SAMS.A02S CORAL</t>
  </si>
  <si>
    <t>COVER SILICONA CON CORREA PARA SAMS.A02S NARANJA</t>
  </si>
  <si>
    <t>COVER SILICONA CON CORREA PARA SAMS.A02S NEGRO</t>
  </si>
  <si>
    <t>COVER SILICONA CON CORREA PARA SAMS.A02S ROJO</t>
  </si>
  <si>
    <t>COVER SILICONA CON CORREA PARA SAMS.A02S ROSA</t>
  </si>
  <si>
    <t>COVER SILICONA CON CORREA PARA SAMS.A02S VERDE</t>
  </si>
  <si>
    <t>COVER SILICONA CON CORREA PARA SAMS.A02S VIOLETA</t>
  </si>
  <si>
    <t>COVER SILICONA CON CORREA PARA SAMS.A03S AMARILLO</t>
  </si>
  <si>
    <t>COVER SILICONA CON CORREA PARA SAMS.A03S AZUL</t>
  </si>
  <si>
    <t>COVER SILICONA CON CORREA PARA SAMS.A03S CELESTE</t>
  </si>
  <si>
    <t>COVER SILICONA CON CORREA PARA SAMS.A03S CORAL</t>
  </si>
  <si>
    <t>COVER SILICONA CON CORREA PARA SAMS.A03S NARANJA</t>
  </si>
  <si>
    <t>COVER SILICONA CON CORREA PARA SAMS.A03S ROJO</t>
  </si>
  <si>
    <t>COVER SILICONA CON CORREA PARA SAMS.A03S ROSA</t>
  </si>
  <si>
    <t>COVER SILICONA CON CORREA PARA SAMS.A03S VERDE</t>
  </si>
  <si>
    <t>COVER SILICONA CON CORREA PARA SAMS.A03S VIOLETA</t>
  </si>
  <si>
    <t>COVER SILICONA CON CORREA PARA SAMS.A22 4G AMARILLO</t>
  </si>
  <si>
    <t>COVER SILICONA CON CORREA PARA SAMS.A22 4G AZUL</t>
  </si>
  <si>
    <t>COVER SILICONA CON CORREA PARA SAMS.A22 4G CELESTE</t>
  </si>
  <si>
    <t>COVER SILICONA CON CORREA PARA SAMS.A22 4G CORAL</t>
  </si>
  <si>
    <t>COVER SILICONA CON CORREA PARA SAMS.A22 4G NARANJA</t>
  </si>
  <si>
    <t>COVER SILICONA CON CORREA PARA SAMS.A22 4G NEGRO</t>
  </si>
  <si>
    <t>COVER SILICONA CON CORREA PARA SAMS.A22 4G ROJO</t>
  </si>
  <si>
    <t>COVER SILICONA CON CORREA PARA SAMS.A22 4G ROSA</t>
  </si>
  <si>
    <t>COVER SILICONA CON CORREA PARA SAMS.A22 4G VERDE</t>
  </si>
  <si>
    <t>COVER SILICONA CON CORREA PARA SAMS.A22 4G VIOLETA</t>
  </si>
  <si>
    <t>COVER SILICONA CON CORREA PARA SAMS.A32 AMARILLO</t>
  </si>
  <si>
    <t>COVER SILICONA CON CORREA PARA SAMS.A52 AMARILLO</t>
  </si>
  <si>
    <t>COVER SILICONA CON CORREA PARA SAMS.A52 AZUL</t>
  </si>
  <si>
    <t>COVER SILICONA CON CORREA PARA SAMS.A52 CELESTE</t>
  </si>
  <si>
    <t>COVER SILICONA CON CORREA PARA SAMS.A52 CORAL</t>
  </si>
  <si>
    <t>COVER SILICONA CON CORREA PARA SAMS.A52 NARANJA</t>
  </si>
  <si>
    <t>COVER SILICONA CON CORREA PARA SAMS.A52 NEGRO</t>
  </si>
  <si>
    <t>COVER SILICONA CON CORREA PARA SAMS.A52 ROJO</t>
  </si>
  <si>
    <t>COVER SILICONA CON CORREA PARA SAMS.A52 ROSA</t>
  </si>
  <si>
    <t>COVER SILICONA CON CORREA PARA SAMS.A52 VERDE</t>
  </si>
  <si>
    <t>COVER SILICONA CON CORREA PARA SAMS.A52 VIOLETA</t>
  </si>
  <si>
    <t>COVER SILICONA CON CORREA PARA SAMS.J2 PRIME AMARILLO</t>
  </si>
  <si>
    <t>COVER SILICONA CON CORREA PARA SAMS.J2 PRIME AZUL</t>
  </si>
  <si>
    <t>COVER SILICONA CON CORREA PARA SAMS.J2 PRIME CELESTE</t>
  </si>
  <si>
    <t>COVER SILICONA CON CORREA PARA SAMS.J2 PRIME NARANJA</t>
  </si>
  <si>
    <t>COVER SILICONA CON CORREA PARA SAMS.J2 PRIME NEGRO</t>
  </si>
  <si>
    <t>COVER SILICONA CON CORREA PARA SAMS.J2 PRIME ROJO</t>
  </si>
  <si>
    <t>COVER SILICONA CON CORREA PARA SAMS.J2 PRIME ROSA</t>
  </si>
  <si>
    <t>COVER SILICONA CON CORREA PARA SAMS.J7 NEO AMARILLO</t>
  </si>
  <si>
    <t>COVER SILICONA CON CORREA PARA SAMS.J7 NEO NARANJA</t>
  </si>
  <si>
    <t>COVER SILICONA CON CORREA PARA SAMS.J7 NEO NEGRO</t>
  </si>
  <si>
    <t>COVER SILICONA CON CORREA PARA IPHONE 13 PRO AMARILLO</t>
  </si>
  <si>
    <t>COVER SILICONA CON CORREA PARA IPHONE 13 PRO CELESTE</t>
  </si>
  <si>
    <t>COVER SILICONA CON CORREA PARA IPHONE 13 PRO NARANJA</t>
  </si>
  <si>
    <t>COVER SILICONA CON CORREA PARA IPHONE 13 PRO ROJO</t>
  </si>
  <si>
    <t>COVER SILICONA CON CORREA PARA IPHONE 13 PRO MAX AMARILLO</t>
  </si>
  <si>
    <t>COVER SILICONA CON CORREA PARA IPHONE 13 PRO MAX AZUL</t>
  </si>
  <si>
    <t>COVER SILICONA CON CORREA PARA IPHONE 13 PRO MAX CELESTE</t>
  </si>
  <si>
    <t>COVER SILICONA CON CORREA PARA IPHONE 13 PRO MAX NARANJA</t>
  </si>
  <si>
    <t>COVER SILICONA CON CORREA PARA IPHONE 13 PRO MAX ROJO</t>
  </si>
  <si>
    <t>COVER SILICONA CON CORREA PARA IPHONE 13 PRO MAX ROSA</t>
  </si>
  <si>
    <t>COVER SILICONA</t>
  </si>
  <si>
    <t>CON CORREA</t>
  </si>
  <si>
    <t>COVER SILICONA PARA MOTO G55 NEGRO</t>
  </si>
  <si>
    <t>COVER SILICONA PARA MOTO G55 AZUL</t>
  </si>
  <si>
    <t>COVER SILICONA PARA MOTO G55 ROJO</t>
  </si>
  <si>
    <t>COVER SILICONA PARA SAMS A26 NEGRO</t>
  </si>
  <si>
    <t>3012174361</t>
  </si>
  <si>
    <t>COVER SILICONA PARA SAMS A26 AZUL</t>
  </si>
  <si>
    <t>COVER SILICONA PARA SAMS A26 LILA</t>
  </si>
  <si>
    <t>COVER SILICONA PARA SAMS A26 ROJO</t>
  </si>
  <si>
    <t>3012174364</t>
  </si>
  <si>
    <t>3012174368</t>
  </si>
  <si>
    <t>3012174363</t>
  </si>
  <si>
    <t>COVER SILICONA PARA SAMS A36 AZUL</t>
  </si>
  <si>
    <t>COVER SILICONA PARA SAMS A36 NEGRO</t>
  </si>
  <si>
    <t>COVER SILICONA PARA SAMS A36 ROJO</t>
  </si>
  <si>
    <t>3012174374</t>
  </si>
  <si>
    <t>3012174371</t>
  </si>
  <si>
    <t>3012174373</t>
  </si>
  <si>
    <t>COVER SILICONA PARA SAMS A56 AZUL</t>
  </si>
  <si>
    <t>COVER SILICONA PARA SAMS A56 NEGRO</t>
  </si>
  <si>
    <t>COVER SILICONA PARA SAMS A56 ROJO</t>
  </si>
  <si>
    <t>3012174384</t>
  </si>
  <si>
    <t>3012174381</t>
  </si>
  <si>
    <t>ESPATULA TABLET PLASTICA HIDROGEL SOUL</t>
  </si>
  <si>
    <t>5702070301</t>
  </si>
  <si>
    <t>ESPATULA CHICA PLASTICA HIDROGEL SOUL</t>
  </si>
  <si>
    <t>5702070201</t>
  </si>
  <si>
    <t>SILICON CASE PARA MOTO E13 ROSA FLUOR</t>
  </si>
  <si>
    <t>3073083515</t>
  </si>
  <si>
    <t>FUNDA CANDY MOTO E15 CRISTAL</t>
  </si>
  <si>
    <t>3084083752</t>
  </si>
  <si>
    <t>FUNDA CANDY MOTO G05 CRISTAL</t>
  </si>
  <si>
    <t>3084083762</t>
  </si>
  <si>
    <t>3084083772</t>
  </si>
  <si>
    <t>FUNDA CANDY MOTO G15 POWER CRISTAL</t>
  </si>
  <si>
    <t>3084083782</t>
  </si>
  <si>
    <t>FUNDA ANTIGOLPE PARA MOTO G55</t>
  </si>
  <si>
    <t>3068083691</t>
  </si>
  <si>
    <t>FUNDA ANTIGOLPE PARA SAMS.A25 5G</t>
  </si>
  <si>
    <t>FUNDA ANTIGOLPE PARA SAMS.A26</t>
  </si>
  <si>
    <t>3068174361</t>
  </si>
  <si>
    <t>FUNDA ANTIGOLPE PARA SAMS.A36</t>
  </si>
  <si>
    <t>3068174371</t>
  </si>
  <si>
    <t>FUNDA ANTIGOLPE PARA SAMS.A56</t>
  </si>
  <si>
    <t>3068174381</t>
  </si>
  <si>
    <t>COVER SILICONA PARA MOTO E15 AZUL</t>
  </si>
  <si>
    <t>COVER SILICONA PARA MOTO E15 NEGRO</t>
  </si>
  <si>
    <t>COVER SILICONA PARA MOTO E15 ROJO</t>
  </si>
  <si>
    <t>COVER SILICONA PARA MOTO E15 ROSA</t>
  </si>
  <si>
    <t>COVER SILICONA PARA MOTO E15 LILA</t>
  </si>
  <si>
    <t>3012083754</t>
  </si>
  <si>
    <t>3012083751</t>
  </si>
  <si>
    <t>3012083753</t>
  </si>
  <si>
    <t>3012083755</t>
  </si>
  <si>
    <t>3012083757</t>
  </si>
  <si>
    <t>3012083764</t>
  </si>
  <si>
    <t>3012083762</t>
  </si>
  <si>
    <t>3012083761</t>
  </si>
  <si>
    <t>3012083763</t>
  </si>
  <si>
    <t>3012083765</t>
  </si>
  <si>
    <t>3012083767</t>
  </si>
  <si>
    <t>COVER SILICONA PARA MOTO G05 AZUL</t>
  </si>
  <si>
    <t>COVER SILICONA PARA MOTO G05 GRIS</t>
  </si>
  <si>
    <t>COVER SILICONA PARA MOTO G05 NEGRO</t>
  </si>
  <si>
    <t>COVER SILICONA PARA MOTO G05 ROJO</t>
  </si>
  <si>
    <t>COVER SILICONA PARA MOTO G05 ROSA</t>
  </si>
  <si>
    <t>COVER SILICONA PARA MOTO G05 LILA</t>
  </si>
  <si>
    <t>3012083774</t>
  </si>
  <si>
    <t>3012083771</t>
  </si>
  <si>
    <t>3012083773</t>
  </si>
  <si>
    <t>3012083775</t>
  </si>
  <si>
    <t>3012083777</t>
  </si>
  <si>
    <t>COVER SILICONA PARA MOTO G15 POWER AZUL</t>
  </si>
  <si>
    <t>COVER SILICONA PARA MOTO G15 POWER GRIS</t>
  </si>
  <si>
    <t>COVER SILICONA PARA MOTO G15 POWER NEGRO</t>
  </si>
  <si>
    <t>COVER SILICONA PARA MOTO G15 POWER ROJO</t>
  </si>
  <si>
    <t>COVER SILICONA PARA MOTO G15 POWER ROSA</t>
  </si>
  <si>
    <t>COVER SILICONA PARA MOTO G15 POWER LILA</t>
  </si>
  <si>
    <t>3012083784</t>
  </si>
  <si>
    <t>3012083782</t>
  </si>
  <si>
    <t>3012083781</t>
  </si>
  <si>
    <t>3012083783</t>
  </si>
  <si>
    <t>3012083785</t>
  </si>
  <si>
    <t>3012083787</t>
  </si>
  <si>
    <t>COVER SILICONA PARA SAMS A26 ROSA</t>
  </si>
  <si>
    <t>3012174365</t>
  </si>
  <si>
    <t>COVER SILICONA PARA SAMS A36 ROSA</t>
  </si>
  <si>
    <t>3012174375</t>
  </si>
  <si>
    <t>3012174382</t>
  </si>
  <si>
    <t>3012174388</t>
  </si>
  <si>
    <t>3012174383</t>
  </si>
  <si>
    <t>3012174385</t>
  </si>
  <si>
    <t>COVER SILICONA PARA SAMS A56 GRIS</t>
  </si>
  <si>
    <t>COVER SILICONA PARA SAMS A56 LILA</t>
  </si>
  <si>
    <t>COVER SILICONA PARA SAMS A56 ROSA</t>
  </si>
  <si>
    <t>COVER SILICONA PARA XIAOMI REDMI A5 NEGRO</t>
  </si>
  <si>
    <t>3012245001</t>
  </si>
  <si>
    <t>CABLE SOUL FLAT MICRO NEGRO</t>
  </si>
  <si>
    <t>1503080201</t>
  </si>
  <si>
    <t>COVER SILICONA PARA MOTO E15 BEIGE</t>
  </si>
  <si>
    <t>3012083759</t>
  </si>
  <si>
    <t>COVER SILICONA PARA MOTO G05 BEIGE</t>
  </si>
  <si>
    <t>3012083769</t>
  </si>
  <si>
    <t>COVER SILICONA PARA MOTO G15 POWER BEIGE</t>
  </si>
  <si>
    <t>3012083789</t>
  </si>
  <si>
    <t>CABLE USB IMPRESORA 1.5M DE LARGO</t>
  </si>
  <si>
    <t>CABLE ENERGIA FICHA TREBOL</t>
  </si>
  <si>
    <t>CABLE ENERGIA FICHA POWER PC</t>
  </si>
  <si>
    <t xml:space="preserve">AURICULARES / MANOS LIBRES TWS 200 BLUETOOTH SOUL       </t>
  </si>
  <si>
    <t>MANOS LIBRES SOUL CERO TWS 200 NARANJA</t>
  </si>
  <si>
    <t>6602140109</t>
  </si>
  <si>
    <t>VIDRIO TEMPLADO PARA IPHONE 11 PRO</t>
  </si>
  <si>
    <t>5703365601</t>
  </si>
  <si>
    <t>VIDRIO TEMPLADO PARA IPHONE X</t>
  </si>
  <si>
    <t>5703364801</t>
  </si>
  <si>
    <t>VIDRIO TEMPLADO PARA SAMSUNG A32 4G</t>
  </si>
  <si>
    <t>VIDRIO FULL GLUE PARA IPHONE 13 PRO MAX</t>
  </si>
  <si>
    <t xml:space="preserve">VIDRIO FULL GLUE PARA IPHONE 14 </t>
  </si>
  <si>
    <t>5704366401</t>
  </si>
  <si>
    <t>5704366601</t>
  </si>
  <si>
    <t>NANO GLASS PARA XIAOMI 13 C</t>
  </si>
  <si>
    <t>5706243001</t>
  </si>
  <si>
    <t>NANO GLASS PARA SAMSUNG S9 PLUS</t>
  </si>
  <si>
    <t>5706173091</t>
  </si>
  <si>
    <t>FUNDA RIGIDA SOFT PARA IPHONE XS MAX AZUL</t>
  </si>
  <si>
    <t>3045365204</t>
  </si>
  <si>
    <t>FUNDA BORDE COLOR PARA IPHO 12 PRO MAX AZUL</t>
  </si>
  <si>
    <t>FUNDA BORDE COLOR PARA IPHO 12 PRO MAX ROSA</t>
  </si>
  <si>
    <t>COVER SILICONA PARA IPHONE 11 PRO FUCSIA</t>
  </si>
  <si>
    <t>3012365606</t>
  </si>
  <si>
    <t>COVER SILICONA PARA IPHONE 11 PRO MAX BORDO</t>
  </si>
  <si>
    <t>COVER SILICONA PARA IPHONE 11 PRO MAX AZUL</t>
  </si>
  <si>
    <t>3012365705</t>
  </si>
  <si>
    <t>3012365704</t>
  </si>
  <si>
    <t>VIDRIO FULL GLUE PARA XIAOMI REDMI NOTE 8</t>
  </si>
  <si>
    <t>SOPORTE MAGNETICO 2EN1 SOUL Q250 NEGRO</t>
  </si>
  <si>
    <t>TORPEDO + TOMA DE AIRE</t>
  </si>
  <si>
    <t>COD.: SOP-Q250</t>
  </si>
  <si>
    <t>• 2 en 1 (Colocalo también en la Toma de Aire)</t>
  </si>
  <si>
    <t>• Magnético</t>
  </si>
  <si>
    <t>CABLE USB BALI BL-09 TIPO C BLANCO 1M DE LARGO 2,4A</t>
  </si>
  <si>
    <t>1511090302</t>
  </si>
  <si>
    <t>CABLE USB BALI BL-09 TIPO C NEGRO 1M DE LARGO 2,4A</t>
  </si>
  <si>
    <t>1511090301</t>
  </si>
  <si>
    <t>Ficha tipo C. Auricular In Ear diametro 13,5 mm. Cable de 120 cm. Frecuencia 20-20000 Hz. Impedancia 32 Ohms</t>
  </si>
  <si>
    <t>Ficha universal de 3,5 mm y Tipo C . Auricular In Ear diametro 13,5 mm. Cable de 120 cm. Frecuencia 20-20000 Hz. Impedancia 32 Ohms</t>
  </si>
  <si>
    <t>1511090502</t>
  </si>
  <si>
    <t>1511090501</t>
  </si>
  <si>
    <t>CABLE USB BALI BL-09 C A C NEGRO 1M DE LARGO 2,4A</t>
  </si>
  <si>
    <t>CABLE USB BALI BL-09 C A C BLANCO 1M DE LARGO 2,4A</t>
  </si>
  <si>
    <t>CABLE USB BALI BL-03 C A C AZUL</t>
  </si>
  <si>
    <t>CABLE USB BALI BL-03 C A C GRIS</t>
  </si>
  <si>
    <t>CABLE USB BALI BL-03 C A C NEGRO</t>
  </si>
  <si>
    <t>CABLE USB BALI BL-03 C A C ROJO</t>
  </si>
  <si>
    <t>COVER SILICONA PARA SAMS A07 ROSA</t>
  </si>
  <si>
    <t>COVER SILICONA PARA SAMS A07 AZUL</t>
  </si>
  <si>
    <t>COVER SILICONA PARA SAMS A07 LILA</t>
  </si>
  <si>
    <t>COVER SILICONA PARA SAMS A07 NEGRO</t>
  </si>
  <si>
    <t>3012174415</t>
  </si>
  <si>
    <t>3012174417</t>
  </si>
  <si>
    <t>3012174411</t>
  </si>
  <si>
    <t>COVER SILICONA PARA SAMS A17 LILA</t>
  </si>
  <si>
    <t>COVER SILICONA PARA SAMS A17 NEGRO</t>
  </si>
  <si>
    <t>COVER SILICONA PARA SAMS A17 ROSA</t>
  </si>
  <si>
    <t>3012174404</t>
  </si>
  <si>
    <t>3012174407</t>
  </si>
  <si>
    <t>3012174401</t>
  </si>
  <si>
    <t>3012174405</t>
  </si>
  <si>
    <t>COVER SILICONA PARA MOTO EDGE 60 PRO AZUL</t>
  </si>
  <si>
    <t>3012083804</t>
  </si>
  <si>
    <t>PILA ALCALINA MAXELL AAA PACK 4 UNIDADES</t>
  </si>
  <si>
    <t xml:space="preserve">MEMORIA MICRO SD 64 GB CLASE 10 MAXELL CON ADAPTADOR SD </t>
  </si>
  <si>
    <t>6001021051</t>
  </si>
  <si>
    <t>PEN DRIVE MAXELL 32 GB FLIX 3.0</t>
  </si>
  <si>
    <t>PEN DRIVE MAXELL 64 GB FLIX 3.0</t>
  </si>
  <si>
    <t>6030010105</t>
  </si>
  <si>
    <t>6030010106</t>
  </si>
  <si>
    <t>8032030401</t>
  </si>
  <si>
    <t>VIDRIO FULL GLUE PARA SAMS.A26</t>
  </si>
  <si>
    <t>5704174361</t>
  </si>
  <si>
    <t>SOPORTE NOTEBOOK SOUL PLEGABLE</t>
  </si>
  <si>
    <t>SOPORTE NOTEBOOK PLEGABLE SOUL ZB11 NEGRO</t>
  </si>
  <si>
    <t>SOPORTE AIR 2EN1 SOUL Q200 NEGRO</t>
  </si>
  <si>
    <t>COD.: SOP-Q200</t>
  </si>
  <si>
    <t>SOPORTE AUTOMATICO SOUL Q600 CARGADOR INALAMBRICO</t>
  </si>
  <si>
    <t>COD.: SOP-Q600</t>
  </si>
  <si>
    <t>• Apoyá tu celular sobre el soporte Q600</t>
  </si>
  <si>
    <t>• El mismo se ajustará automáticamente a las dimensiones</t>
  </si>
  <si>
    <t>BASE COOLER USB SOUL PER-OB100</t>
  </si>
  <si>
    <t>COMPATIBLE CON NOTEBOOKS de 9" a 15.6"</t>
  </si>
  <si>
    <t>CON 3 NIVELES DE INCLINACION</t>
  </si>
  <si>
    <t>CONECTIVIDAD: 2 PUERTOS USB</t>
  </si>
  <si>
    <t>DIMENSIONES: 370 x 267 x 33mm</t>
  </si>
  <si>
    <t>LUCES RGB AZULES</t>
  </si>
  <si>
    <t>BASE COOLER SOUL</t>
  </si>
  <si>
    <t>AURICULAR VINCHA OFICCE</t>
  </si>
  <si>
    <t>Conector 3,5 mm.</t>
  </si>
  <si>
    <t>Conector USB</t>
  </si>
  <si>
    <t>Plug &amp; Play</t>
  </si>
  <si>
    <t>Diametro de Parlante 40mm</t>
  </si>
  <si>
    <t>Largo de cable 3,5m</t>
  </si>
  <si>
    <t>AURICULAR VINCHA OH50 SOUL C/CABLE OFICCE</t>
  </si>
  <si>
    <t xml:space="preserve">SOPORTE BICI/MOTO SOUL Q800 TACTIL </t>
  </si>
  <si>
    <t>COD.: SOP-Q800</t>
  </si>
  <si>
    <t>• Material Reforzado</t>
  </si>
  <si>
    <t>• Resistente a Salpicaduras</t>
  </si>
  <si>
    <t>• Giro de 360º</t>
  </si>
  <si>
    <t>SOPORTE BICI/MOTO SOUL Q900 CON CIERRE IMPERMEABLE</t>
  </si>
  <si>
    <t>COD.: SOP-Q900</t>
  </si>
  <si>
    <t>• Ventana Transparente</t>
  </si>
  <si>
    <t>ADAPTADORES  AUDIO POR FM</t>
  </si>
  <si>
    <t>El Reproductor FM sirve tanto para cargar tu teléfono como para escuchar la música de tus dispositivos en tu auto.</t>
  </si>
  <si>
    <t>CABLE SOUL CLASSIC 1M IPHONE</t>
  </si>
  <si>
    <t>CABLE SOUL CLASSIC 1M MICRO USB</t>
  </si>
  <si>
    <t>CABLE SOUL CLASSIC 1M TIPO C</t>
  </si>
  <si>
    <t>CABLE SOUL CLASSIC 2M IPHONE</t>
  </si>
  <si>
    <t>CABLE SOUL CLASSIC 2M MICRO USB</t>
  </si>
  <si>
    <t>CABLE SOUL CLASSIC 2M TIPO C</t>
  </si>
  <si>
    <t>CABLE SOUL CLASSIC 2M TIPO C A IPHONE PD</t>
  </si>
  <si>
    <t>CABLE HDMI SOUL</t>
  </si>
  <si>
    <t>1503650103</t>
  </si>
  <si>
    <t>MANOS LIBRES SOUL CERO TWS 200 AMARILLO</t>
  </si>
  <si>
    <t>6602140108</t>
  </si>
  <si>
    <t>CARGADOR SOUL FAST PD 45W</t>
  </si>
  <si>
    <t>CARG.SOUL FAST PD 45W SIN CABLE</t>
  </si>
  <si>
    <t>CARG.SOUL FAST PD 45W CON CABLE IPHONE</t>
  </si>
  <si>
    <t>CARG.SOUL FAST PD 45W CON CABLE TIPO C</t>
  </si>
  <si>
    <t>2504000901</t>
  </si>
  <si>
    <t>2504000903</t>
  </si>
  <si>
    <t>2504000906</t>
  </si>
  <si>
    <t>CARGADOR SOUL PD QC BLANCO SALIDA QC 20W C/CABLE C A TIPO C</t>
  </si>
  <si>
    <t>2504000406</t>
  </si>
  <si>
    <t xml:space="preserve">CARGADOR SOUL 2.4 </t>
  </si>
  <si>
    <t>CARGADOR SOUL BLANCO 2,4A USB SIN CABLE</t>
  </si>
  <si>
    <t>2504000244</t>
  </si>
  <si>
    <t>CARGADOR SOUL BLANCO 2,4A USB CON CABLE MICRO USB</t>
  </si>
  <si>
    <t>2504000246</t>
  </si>
  <si>
    <t>CARGADOR SOUL BLANCO 2,4A USB CON CABLE IPHONE</t>
  </si>
  <si>
    <t>2504000247</t>
  </si>
  <si>
    <t>CARGADOR SOUL BLANCO 2,4A USB CON CABLE TIPO C</t>
  </si>
  <si>
    <t>2504000248</t>
  </si>
  <si>
    <t>INCLUYE CABLE USB A..</t>
  </si>
  <si>
    <t>BASE CARGADOR INALAMBRICO S50 LED LIGHT 15W</t>
  </si>
  <si>
    <t>COD.: BCI-S50</t>
  </si>
  <si>
    <t>• Cable de 1 Metro</t>
  </si>
  <si>
    <t>• Luces LED</t>
  </si>
  <si>
    <t>• Para Teléfonos con Tecnología Qi</t>
  </si>
  <si>
    <t>• No incluye Cargador de Pared</t>
  </si>
  <si>
    <t>BASE CARGADOR INALAMBRICO S100 STAND PLEGABLE NEGRO 15W</t>
  </si>
  <si>
    <t>BASE CARGADOR INALAMBRICO S100 STAND PLEGABLE BLANCO 15W</t>
  </si>
  <si>
    <t>COD.: BCI-S100</t>
  </si>
  <si>
    <t>Cargador y Soporte</t>
  </si>
  <si>
    <t>BASE CARGADOR INALAMBRICO S300 3EN1 MAGNETICO 15W</t>
  </si>
  <si>
    <t>• Compatible con: IPh / A-Pods / A-Watch</t>
  </si>
  <si>
    <t>COD.: BCI-S300</t>
  </si>
  <si>
    <t>TECLADO+MOUSE USB SOUL OCW150 NEGRO</t>
  </si>
  <si>
    <t>MOUSE CONECCION USB CABLE 1,35M 1200 DPI</t>
  </si>
  <si>
    <t>TECLADO CONECCION USB CABLE 1,35M</t>
  </si>
  <si>
    <t>TECLADO+MOUSE INALAMBRICO SOUL OC100 NEGRO</t>
  </si>
  <si>
    <t>TECLADO LATINO 105 LETRAS</t>
  </si>
  <si>
    <t>TECLADO LLEVA 1 PILA AAA NO LA TRAE</t>
  </si>
  <si>
    <t>MOUSE DE 4 TECLAS LLEVA 1 PILA AA NO LA TRAE</t>
  </si>
  <si>
    <t>TECLADO + MOUSE INALAMBRICO SOUL OCW200 BLANCO</t>
  </si>
  <si>
    <t>TECLADO + MOUSE INALAMBRICO SOUL OCW200 NEGRO</t>
  </si>
  <si>
    <t>TECLADO 79 TECLAS</t>
  </si>
  <si>
    <t>DISEÑO COMPACTO</t>
  </si>
  <si>
    <t>DISTANCIA 10 M / NO NECESITA SOFTWARE / ARRANCA DIRECTAMENTE</t>
  </si>
  <si>
    <t>TECLADO INALAMBRICO SOUL OKW150 BLANCO</t>
  </si>
  <si>
    <t>TECLADO INALAMBRICO SOUL OKW150 NEGRO</t>
  </si>
  <si>
    <t>TECLADO 100 TECLAS</t>
  </si>
  <si>
    <t>TECLADO INALAMBRICO SOUL OKW200 GRIS/NEGRO</t>
  </si>
  <si>
    <t>DISEÑO ULTRA SLIM</t>
  </si>
  <si>
    <t>TECLADO 78 TECLAS</t>
  </si>
  <si>
    <t>FUNDA CANDY IPHONE 16 E CRISTAL</t>
  </si>
  <si>
    <t>FUNDA CANDY IPHONE 17 CRISTAL</t>
  </si>
  <si>
    <t>FUNDA CANDY IPHONE 17 AIR CRISTAL</t>
  </si>
  <si>
    <t>FUNDA CANDY IPHONE 17 PRO CRISTAL</t>
  </si>
  <si>
    <t>FUNDA CANDY XIAOMI REDMI 14C CRISTAL</t>
  </si>
  <si>
    <t>FUNDA CANDY XIAOMI REDMI A5 CRISTAL</t>
  </si>
  <si>
    <t>FUNDA CANDY SAMSUNG A07 CRISTAL</t>
  </si>
  <si>
    <t>3084174402</t>
  </si>
  <si>
    <t>FUNDA CANDY SAMSUNG A17 CRISTAL</t>
  </si>
  <si>
    <t>3084174412</t>
  </si>
  <si>
    <t>MANOS LIBRES SOUL CERO TWS 200 CELESTE</t>
  </si>
  <si>
    <t>6602140106</t>
  </si>
  <si>
    <t xml:space="preserve">AURICULARES / MANOS LIBRES TWS S150 BLUETOOTH SOUL       </t>
  </si>
  <si>
    <t>MANOS LIBRES TWS SOUL SPORT C/HOOK AIR S150 NEGRO</t>
  </si>
  <si>
    <t>6602230151</t>
  </si>
  <si>
    <t>CABLE SOUL CLASSIC 1M TIPO C A IPHONE PD</t>
  </si>
  <si>
    <t>1511030504</t>
  </si>
  <si>
    <t>1511030502</t>
  </si>
  <si>
    <t>1511030501</t>
  </si>
  <si>
    <t>1511030503</t>
  </si>
  <si>
    <t>RUNNIG BELT SOUL 5.5 AZUL</t>
  </si>
  <si>
    <t>RUNNIG BELT SOUL 5.5 NEGRO</t>
  </si>
  <si>
    <t>3850010402</t>
  </si>
  <si>
    <t>3850010401</t>
  </si>
  <si>
    <t>SOPORTE TV PARED SOUL</t>
  </si>
  <si>
    <t>SOPORTE TV P/PARED FIJO 14" A 42"</t>
  </si>
  <si>
    <t>SOPORTE TV P/PARED BASCULANTE 14" A 42"</t>
  </si>
  <si>
    <t>SOPORTE TV P/PARED BASCULANTE 26" A 63"</t>
  </si>
  <si>
    <t>4530010101</t>
  </si>
  <si>
    <t>4530010201</t>
  </si>
  <si>
    <t>4530010202</t>
  </si>
  <si>
    <t>• Capacidad de Peso: 25Kg.</t>
  </si>
  <si>
    <t>• Montaje: Fijo</t>
  </si>
  <si>
    <t>• Orificios VESA: 200 x 200 mm.</t>
  </si>
  <si>
    <t>• Capacidad de Peso: 30Kg.</t>
  </si>
  <si>
    <t>• Montaje: Basculante</t>
  </si>
  <si>
    <t>• Ángulo Inclinación: De -5° a +15°</t>
  </si>
  <si>
    <t>• Compatible con: TV de 32" a 55"</t>
  </si>
  <si>
    <t>• Capacidad de Peso: 45Kg.</t>
  </si>
  <si>
    <t>• Compatible con: TV de 14" a 63"</t>
  </si>
  <si>
    <t>PARLANTES SOUL XL50</t>
  </si>
  <si>
    <t>PARLANTE SOUL BT XL50 BOX BEAT 30W 8 PULGADAS</t>
  </si>
  <si>
    <t>Boton Trebble, Echo</t>
  </si>
  <si>
    <t>Dimensiones: 27cm. x 34cm. X 22cm.</t>
  </si>
  <si>
    <t>Entrada Auxiliar 3,5mm: Si</t>
  </si>
  <si>
    <t>Entrada Guitarra Pin 6,3 mm: Si</t>
  </si>
  <si>
    <t>Entrada Microfono 6,3 mm: Si</t>
  </si>
  <si>
    <t>Microfono a Pila 2xAA: Si</t>
  </si>
  <si>
    <t>Parlante: 8 Pulgadas</t>
  </si>
  <si>
    <t>Potencia: 30W</t>
  </si>
  <si>
    <t>Control Remoto: Si</t>
  </si>
  <si>
    <t>Microfono Pin 6,3 mm: Si</t>
  </si>
  <si>
    <t>PARLANTES SOUL XL550</t>
  </si>
  <si>
    <t>PARLANTE SOUL BT XL550 EVO SOUND 40W 2 X 6,5 PULGADAS</t>
  </si>
  <si>
    <t>Cable de carga: Tipo Pin (incluido)</t>
  </si>
  <si>
    <t>Correa de Transporte: Si</t>
  </si>
  <si>
    <t>Dimensiones: 46,5cm. x 26,5cm. X 21,5cm.</t>
  </si>
  <si>
    <t>Parlante: 2 X 6,5 Pulgadas</t>
  </si>
  <si>
    <t>Potencia: 40W</t>
  </si>
  <si>
    <t>PARLANTES SOUL XL900</t>
  </si>
  <si>
    <t>PARLANTE SOUL BT XL900 SOUND TECH 30W 12 PULGADAS</t>
  </si>
  <si>
    <t>Cable de carga: Tipo Pin, Tambien entrada Micro Usb</t>
  </si>
  <si>
    <t>Dimensiones: 32cm. x 48,5cm. X 29cm.</t>
  </si>
  <si>
    <t>Manija de Transporte: Si</t>
  </si>
  <si>
    <t>Rueda para transporte: Si</t>
  </si>
  <si>
    <t>Parlante: 12 Pulgadas</t>
  </si>
  <si>
    <t>PARLANTES SOUL XM2650</t>
  </si>
  <si>
    <t>PARLANTE SOUL BT NITRO ZONE XM2650 50W LED</t>
  </si>
  <si>
    <t>Potencia: 50W</t>
  </si>
  <si>
    <t>BASS BOOST: Soporta los sonidos Graves</t>
  </si>
  <si>
    <t>PARLANTES SOUL XM2700</t>
  </si>
  <si>
    <t>PARLANTE SOUL BT NITRO BREAK XM2700 50W LED</t>
  </si>
  <si>
    <t>Con ajuste de Sonidos Graves y Agudos</t>
  </si>
  <si>
    <t>Bateria: Si aproximadamente 4 Hs de duracion</t>
  </si>
  <si>
    <t>Entrada USB lector de Pendrive: Si</t>
  </si>
  <si>
    <t>PARLANTES SOUL XM2750</t>
  </si>
  <si>
    <t>PARLANTE SOUL BT NITRO MOOD XM2750 80W LED</t>
  </si>
  <si>
    <t>Potencia: 80W</t>
  </si>
  <si>
    <t>Cable de carga: Tipo Pin, Tambien entrada tipo C</t>
  </si>
  <si>
    <t>Entrada Auxiliar 3,5mm: Si con provision de Cable</t>
  </si>
  <si>
    <t>Dimensiones: 28cm. x 35cm. X 28,4cm.</t>
  </si>
  <si>
    <t>Entrada Microfono Pin 6,3 mm: Si</t>
  </si>
  <si>
    <t>Dimensiones: 24,6cm. x 60cm. X 26,8cm.</t>
  </si>
  <si>
    <t>Microfono inalambrico: Si</t>
  </si>
  <si>
    <t>Entrada Guitarra: Si</t>
  </si>
  <si>
    <t>Dimensiones: 22cm. x 42,5cm. X 21cm.</t>
  </si>
  <si>
    <t>VIDRIO FULL GLUE PARA IPHONE 16/17</t>
  </si>
  <si>
    <t>POWER BANK / BANCO DE ENERGIA SOUL</t>
  </si>
  <si>
    <t>POWER INALAMBRICO SOUL 10000mAh GRIS</t>
  </si>
  <si>
    <t>2508200203</t>
  </si>
  <si>
    <t>FUNCION QI INALAMBRICO</t>
  </si>
  <si>
    <t xml:space="preserve">CABLE AUDIO </t>
  </si>
  <si>
    <t>3085367004</t>
  </si>
  <si>
    <t>3085367005</t>
  </si>
  <si>
    <t>3085367401</t>
  </si>
  <si>
    <t>3085367402</t>
  </si>
  <si>
    <t>FUNDA PUFFER IMPORTADA PARA IPHONE 15 AZUL</t>
  </si>
  <si>
    <t>FUNDA PUFFER IMPORTADA PARA IPHONE 15 ROSA</t>
  </si>
  <si>
    <t>FUNDA PUFFER IMPORTADA PARA IPHONE 16 NEGRO</t>
  </si>
  <si>
    <t>FUNDA PUFFER IMPORTADA PARA IPHONE 16 TRANSPARENTE</t>
  </si>
  <si>
    <t>VIDRIO FULL GLUE PARA XIAOMI REDMI A2</t>
  </si>
  <si>
    <t>VIDRIO FULL GLUE PARA XIAOMI REDMI A4</t>
  </si>
  <si>
    <t>5704174501</t>
  </si>
  <si>
    <t>5704175101</t>
  </si>
  <si>
    <t>VIDRIO FULL GLUE PARA IPHONE 17</t>
  </si>
  <si>
    <t>VIDRIO FULL GLUE PARA IPHONE 17 AIR</t>
  </si>
  <si>
    <t>5704367901</t>
  </si>
  <si>
    <t>5704368001</t>
  </si>
  <si>
    <t>CARGADOR AUTO BALI 1 USB+1 PD C  BL-345 48W CABLE C A C</t>
  </si>
  <si>
    <t>CARGADOR AUTO BALI 1 USB+1 PD C  BL-345 48W CABLE USB A MICRO USB</t>
  </si>
  <si>
    <t>CARGADOR AUTO BALI 1 USB+1 PD C  BL-345 48W CABLE C A IPHONE</t>
  </si>
  <si>
    <t>1 USB QUALCOM 18W + USB PD TIPO C 30W</t>
  </si>
  <si>
    <t>5707174131</t>
  </si>
  <si>
    <t>5707174181</t>
  </si>
  <si>
    <t>5707174221</t>
  </si>
  <si>
    <t>5707174281</t>
  </si>
  <si>
    <t>5707174291</t>
  </si>
  <si>
    <t>5707367001</t>
  </si>
  <si>
    <t>5707367101</t>
  </si>
  <si>
    <t>5707367201</t>
  </si>
  <si>
    <t>5707367601</t>
  </si>
  <si>
    <t>PROTECTOR DE CAMARA PARA IPHONE 11PRO/PR MAX/12P LILA</t>
  </si>
  <si>
    <t>PROTECTOR DE CAMARA PARA IPHONE 11PRO/PR MAX/12P ORO</t>
  </si>
  <si>
    <t>5708173971</t>
  </si>
  <si>
    <t>5708174221</t>
  </si>
  <si>
    <t>5708174291</t>
  </si>
  <si>
    <t>5708174301</t>
  </si>
  <si>
    <t>5708367001</t>
  </si>
  <si>
    <t>5708367101</t>
  </si>
  <si>
    <t>5708367201</t>
  </si>
  <si>
    <t>5708367401</t>
  </si>
  <si>
    <t>5708367501</t>
  </si>
  <si>
    <t>5708367601</t>
  </si>
  <si>
    <t>PAD COLOCACION HIDROGEL SOUL</t>
  </si>
  <si>
    <t>5702070401</t>
  </si>
  <si>
    <t>5001010601</t>
  </si>
  <si>
    <t>ADAPTADOR AUTO FM150 3 USB-A + 2 USB-C HUB</t>
  </si>
  <si>
    <t>3 Salidas Usb 3,1+ 2 Salida C</t>
  </si>
  <si>
    <t xml:space="preserve">Manos Libres, Carga y sintonizá el mismo dial en la radio y el </t>
  </si>
  <si>
    <t>reproductor FM, conectá por bluetooth tu teléfono al Reproductor FM y</t>
  </si>
  <si>
    <t>parlantes de tu vehículo.</t>
  </si>
  <si>
    <t xml:space="preserve">ya está. Ahora vas a poder escuchar la música de tu celular en los </t>
  </si>
  <si>
    <t>2501000410</t>
  </si>
  <si>
    <t>2501000430</t>
  </si>
  <si>
    <t>2501000440</t>
  </si>
  <si>
    <t>CARGADOR AUTO 2.4A 10W 2 USB SIN CABLE</t>
  </si>
  <si>
    <t>CARGADOR AUTO 2.4A 10W 2 USB CON CABLE IPHONE</t>
  </si>
  <si>
    <t>CARGADOR AUTO 2.4A 10W 2 USB CON CABLE TYPE C</t>
  </si>
  <si>
    <t>2 SALIDA USB CON MAS CABLE USB DE CARGA RAPIDA SEGÚN MODELO</t>
  </si>
  <si>
    <t>POTENCIA 2,4A 10 WATS</t>
  </si>
  <si>
    <t>CARGADOR AUTO 2,4A</t>
  </si>
  <si>
    <t>2501000710</t>
  </si>
  <si>
    <t>2501000730</t>
  </si>
  <si>
    <t>2501000740</t>
  </si>
  <si>
    <t>CARGADOR AUTO 38W</t>
  </si>
  <si>
    <t>1 SALIDA USB + 1 SALIDA C QC CON MAS CABLE USB DE CARGA RAPIDA SEGÚN MODELO</t>
  </si>
  <si>
    <t>POTENCIA 38W</t>
  </si>
  <si>
    <t>CARGADOR AUTO 38W PD+USB SIN CABLE</t>
  </si>
  <si>
    <t>1501010310</t>
  </si>
  <si>
    <t>1501010320</t>
  </si>
  <si>
    <t>1501010340</t>
  </si>
  <si>
    <t>ADAPTADOR ETHERNET</t>
  </si>
  <si>
    <t>Funciones principales: Permite conectar PCs, notebooks o tablets que no tienen puerto Ethernet a una red cableada mediante su conector USB (o USB-C). Al usar cable de red RJ45, ofrece una conexión más estable que Wi-Fi, ideal para streaming, videollamadas, descargas o juegos online.</t>
  </si>
  <si>
    <t>ADAPTADOR ETHERNET HEMBRA A MACHO USB O TIPO C 100 MBPS</t>
  </si>
  <si>
    <t>Funciones principales: Salida de audio 3.5 mm hembra:
Permite conectar auriculares o parlantes con conector miniplug (3.5 mm) a dispositivos que solo tienen puerto USB-C o Lightning (como smartphones, tablets o iPads).  Podes usar los auriculares mientras cargas tu dispositivo. Solo compatible  con dispositivos con puerto USB-C que admiten salida de audio digital.</t>
  </si>
  <si>
    <t>ADAPTADOR TYPE C+IPHO+AUDIO 3.5 HEMBRA+CARGA</t>
  </si>
  <si>
    <t>ADAPTADOR TIPO C</t>
  </si>
  <si>
    <t>Funciones principales: es conectar un dispositivo con un puerto USB Type-C (o USB-C) a una pantalla, monitor o televisor con un puerto HDMI. Disponible para dispositivos comptabibles con Sam DeX y Mot Ready-for. Este adaptador convierte la señal de video y audio que sale por el puerto USB-C de tu dispositivo y la adapta para que pueda ser mostrada en una pantalla o monitor con entrada HDMI.</t>
  </si>
  <si>
    <t>ADAPTADOR VIDEO HDMI MACHO A USB-C MACHO 4K</t>
  </si>
  <si>
    <t>CARGADOR VIAJERO PRO21 LITE USB + SALIDA C SIN CABLE</t>
  </si>
  <si>
    <t>2511015030</t>
  </si>
  <si>
    <t>CARGADOR VIAJERO PRO21 LITE USB + SALIDA C CON CABLE C</t>
  </si>
  <si>
    <t>CARGADOR VIAJERO PRO21 LITE II USB + SALIDA C + CABLE C</t>
  </si>
  <si>
    <t>CARGADOR VIAJERO PRO21 30W TURBO TIPO C A C BLANCO</t>
  </si>
  <si>
    <t>CARGADOR VIAJERO PRO21 POWER USB C + USB QUALCOM + CABLE TIPO C</t>
  </si>
  <si>
    <t>CARGADOR VIAJERO PRO21 45W TURBO TIPO C A C NEGRO</t>
  </si>
  <si>
    <t>SALIDA TIPO C  SALIDA 45W</t>
  </si>
  <si>
    <t>CARGADOR COCHE PRO21 S/CABLE SALIDA USB+ SALIDA C</t>
  </si>
  <si>
    <t>2511024101</t>
  </si>
  <si>
    <t>CARGADOR COCHE PRO21 S/CABLE FAST SALIDA USB+ SALIDA C</t>
  </si>
  <si>
    <t>2511025101</t>
  </si>
  <si>
    <t>'2511023121</t>
  </si>
  <si>
    <t>CARGADOR COCHE PRO21 3.4 SALIDA USB+ SALIDA C  C/CABLE C</t>
  </si>
  <si>
    <t>VIDRIO FULL GLUE PARA MOTO G04</t>
  </si>
  <si>
    <t>5704083631</t>
  </si>
  <si>
    <t>PROTEC.CAMARA DIAMOND P/ SAMSUNG A35 AZUL</t>
  </si>
  <si>
    <t>PROTEC.CAMARA DIAMOND P/ SAMSUNG A35 LILA</t>
  </si>
  <si>
    <t>PROTEC.CAMARA DIAMOND P/ SAMSUNG A35 ORO</t>
  </si>
  <si>
    <t>PROTEC.CAMARA DIAMOND P/ SAMSUNG A35 ROJO</t>
  </si>
  <si>
    <t>PROTEC.CAMARA DIAMOND P/ SAMSUNG A35 VIOLETA</t>
  </si>
  <si>
    <t>PROTEC.CAMARA DIAMOND P/ SAMSUNG A25 AZUL</t>
  </si>
  <si>
    <t>PROTEC.CAMARA DIAMOND P/ SAMSUNG A25 LILA</t>
  </si>
  <si>
    <t>PROTEC.CAMARA DIAMOND P/ SAMSUNG A25 ORO</t>
  </si>
  <si>
    <t>PROTEC.CAMARA DIAMOND P/ SAMSUNG A25 ROJO</t>
  </si>
  <si>
    <t>PROTEC.CAMARA DIAMOND P/ SAMSUNG A25 VIOLETA</t>
  </si>
  <si>
    <t>PROTEC.CAMARA DIAMOND P/ SAMSUNG A13 AZUL</t>
  </si>
  <si>
    <t>PROTEC.CAMARA DIAMOND P/ SAMSUNG A13 LILA</t>
  </si>
  <si>
    <t>PROTEC.CAMARA DIAMOND P/ SAMSUNG A13 ORO</t>
  </si>
  <si>
    <t>PROTEC.CAMARA DIAMOND P/ SAMSUNG A13 ROJO</t>
  </si>
  <si>
    <t>PROTEC.CAMARA DIAMOND P/ SAMSUNG A13 VIOLETA</t>
  </si>
  <si>
    <t>PROTEC.CAMARA DIAMOND P/ SAMSUNG A05 AZUL</t>
  </si>
  <si>
    <t>PROTEC.CAMARA DIAMOND P/ SAMSUNG A05 LILA</t>
  </si>
  <si>
    <t>PROTEC.CAMARA DIAMOND P/ SAMSUNG A05 ORO</t>
  </si>
  <si>
    <t>PROTEC.CAMARA DIAMOND P/ SAMSUNG A05 ROJO</t>
  </si>
  <si>
    <t>PROTEC.CAMARA DIAMOND P/ SAMSUNG A05 VIOLETA</t>
  </si>
  <si>
    <t>PROTEC.CAMARA DIAMOND P/ IPHONE 16 PRO MAX AZUL</t>
  </si>
  <si>
    <t>PROTEC.CAMARA DIAMOND P/ IPHONE 16 PRO MAX LILA</t>
  </si>
  <si>
    <t>PROTEC.CAMARA DIAMOND P/ IPHONE 16 PRO MAX ORO</t>
  </si>
  <si>
    <t>PROTEC.CAMARA DIAMOND P/ IPHONE 16 PRO MAX ROJO</t>
  </si>
  <si>
    <t>PROTEC.CAMARA DIAMOND P/ IPHONE 16 PRO MAX VIOLETA</t>
  </si>
  <si>
    <t>PROTEC.CAMARA DIAMOND P/ IPHONE 16 PRO AZUL</t>
  </si>
  <si>
    <t>PROTEC.CAMARA DIAMOND P/ IPHONE 16 PRO LILA</t>
  </si>
  <si>
    <t>PROTEC.CAMARA DIAMOND P/ IPHONE 16 PRO ORO</t>
  </si>
  <si>
    <t>PROTEC.CAMARA DIAMOND P/ IPHONE 16 PRO ROJO</t>
  </si>
  <si>
    <t>PROTEC.CAMARA DIAMOND P/ IPHONE 16/16 PLUS AZUL</t>
  </si>
  <si>
    <t>PROTEC.CAMARA DIAMOND P/ IPHONE 16/16 PLUS LILA</t>
  </si>
  <si>
    <t>PROTEC.CAMARA DIAMOND P/ IPHONE 16/16 PLUS ORO</t>
  </si>
  <si>
    <t>PROTEC.CAMARA DIAMOND P/ IPHONE 16/16 PLUS ROJO</t>
  </si>
  <si>
    <t>PROTEC.CAMARA DIAMOND P/ IPHONE 16/16 PLUS VIOLETA</t>
  </si>
  <si>
    <t>PROTEC.CAMARA DIAMOND P/ IPHONE 15 PRO MAX LILA</t>
  </si>
  <si>
    <t>PROTEC.CAMARA DIAMOND P/ IPHONE 15 PRO MAX ROJO</t>
  </si>
  <si>
    <t>PROTEC.CAMARA DIAMOND P/ IPHONE 15 PRO MAX VIOLETA</t>
  </si>
  <si>
    <t>PROTEC.CAMARA DIAMOND P/ IPHONE 15 PRO AZUL</t>
  </si>
  <si>
    <t>PROTEC.CAMARA DIAMOND P/ IPHONE 15 PRO LILA</t>
  </si>
  <si>
    <t>PROTEC.CAMARA DIAMOND P/ IPHONE 15 PRO ROJO</t>
  </si>
  <si>
    <t>PROTEC.CAMARA DIAMOND P/ IPHONE 15 PRO VIOLETA</t>
  </si>
  <si>
    <t>PROTEC.CAMARA DIAMOND P/ IPHONE 15/15 PLUS AZUL</t>
  </si>
  <si>
    <t>PROTEC.CAMARA DIAMOND P/ IPHONE 15/15 PLUS LILA</t>
  </si>
  <si>
    <t>PROTEC.CAMARA DIAMOND P/ IPHONE 15/15 PLUS ORO</t>
  </si>
  <si>
    <t>PROTEC.CAMARA DIAMOND P/ IPHONE 15/15 PLUS ROJO</t>
  </si>
  <si>
    <t>PROTEC.CAMARA DIAMOND P/ IPHONE 15/15 PLUS VIOLETA</t>
  </si>
  <si>
    <t>PROTECTOR DE CAMARA PARA SAMSUNG A25 LILA</t>
  </si>
  <si>
    <t>PROTECTOR DE CAMARA PARA SAMSUNG A25 NEGRO</t>
  </si>
  <si>
    <t>PROTECTOR DE CAMARA PARA SAMSUNG A25 PLATA</t>
  </si>
  <si>
    <t>PROTECTOR DE CAMARA PARA SAMSUNG A25 ORO</t>
  </si>
  <si>
    <t>PROTECTOR DE CAMARA PARA SAMSUNG A24 ROSA</t>
  </si>
  <si>
    <t>PROTECTOR DE CAMARA PARA SAMSUNG A24 VERDE</t>
  </si>
  <si>
    <t>PROTECTOR DE CAMARA PARA SAMSUNG A15 CELESTE</t>
  </si>
  <si>
    <t>PROTECTOR DE CAMARA PARA SAMSUNG A15 LILA</t>
  </si>
  <si>
    <t>PROTECTOR DE CAMARA PARA SAMSUNG A15 NEGRO</t>
  </si>
  <si>
    <t>PROTECTOR DE CAMARA PARA SAMSUNG A15 PLATA</t>
  </si>
  <si>
    <t>PROTECTOR DE CAMARA PARA SAMSUNG A15 ORO</t>
  </si>
  <si>
    <t>PROTECTOR DE CAMARA PARA SAMSUNG A14 LILA</t>
  </si>
  <si>
    <t>PROTECTOR DE CAMARA PARA SAMSUNG A14 PLATA</t>
  </si>
  <si>
    <t>PROTECTOR DE CAMARA PARA SAMSUNG A14 VERDE</t>
  </si>
  <si>
    <t>PROTECTOR DE CAMARA PARA SAMSUNG A05 CELESTE</t>
  </si>
  <si>
    <t>PROTECTOR DE CAMARA PARA SAMSUNG A05 NEGRO</t>
  </si>
  <si>
    <t>PROTECTOR DE CAMARA PARA SAMSUNG A05 PLATA</t>
  </si>
  <si>
    <t>PROTECTOR DE CAMARA PARA SAMSUNG A05 ORO</t>
  </si>
  <si>
    <t>PROTECTOR DE CAMARA PARA IPHONE 16 PRO MAX LILA</t>
  </si>
  <si>
    <t>PROTECTOR DE CAMARA PARA IPHONE 16 PRO MAX PLATA</t>
  </si>
  <si>
    <t>PROTECTOR DE CAMARA PARA IPHONE 16 PRO MAX ROSA</t>
  </si>
  <si>
    <t>PROTECTOR DE CAMARA PARA IPHONE 16 PRO MAX ORO</t>
  </si>
  <si>
    <t>PROTECTOR DE CAMARA PARA IPHONE 16 PRO MAX VIOLETA</t>
  </si>
  <si>
    <t>PROTECTOR DE CAMARA PARA IPHONE 15 PRO MAX LILA</t>
  </si>
  <si>
    <t>PROTECTOR DE CAMARA PARA IPHONE 15 PRO MAX PLATA</t>
  </si>
  <si>
    <t>PROTECTOR DE CAMARA PARA IPHONE 15 PRO MAX ROSA</t>
  </si>
  <si>
    <t>PROTECTOR DE CAMARA PARA IPHONE 15 PRO MAX ORO</t>
  </si>
  <si>
    <t>PROTECTOR DE CAMARA PARA IPHONE 15 PRO MAX VIOLETA</t>
  </si>
  <si>
    <t>PROTECTOR DE CAMARA PARA IPHONE 15 PRO LILA</t>
  </si>
  <si>
    <t>PROTECTOR DE CAMARA PARA IPHONE 15 PRO PLATA</t>
  </si>
  <si>
    <t>PROTECTOR DE CAMARA PARA IPHONE 15 PRO ROSA</t>
  </si>
  <si>
    <t>PROTECTOR DE CAMARA PARA IPHONE 15 PRO ORO</t>
  </si>
  <si>
    <t>PROTECTOR DE CAMARA PARA IPHONE 15 PRO VIOLETA</t>
  </si>
  <si>
    <t>PROTECTOR DE CAMARA PARA IPHONE 15/15 PLUS LILA</t>
  </si>
  <si>
    <t>PROTECTOR DE CAMARA PARA IPHONE 15/15 PLUS PLATA</t>
  </si>
  <si>
    <t>PROTECTOR DE CAMARA PARA IPHONE 15/15 PLUS ORO</t>
  </si>
  <si>
    <t>PROTECTOR DE CAMARA PARA IPHONE 15/15 PLUS ROSA</t>
  </si>
  <si>
    <t>PROTECTOR DE CAMARA PARA IPHONE 15/15 PLUS VIOLETA</t>
  </si>
  <si>
    <t>PILA ALCALINA MAXELL AA PACK 10 UNIDADES</t>
  </si>
  <si>
    <t>1020010109</t>
  </si>
  <si>
    <t>PILA ALCALINA MAXELL AA PACK 4+2 UNIDADES</t>
  </si>
  <si>
    <t>1020010112</t>
  </si>
  <si>
    <t xml:space="preserve">PILA ALCALINA MAXELL AAA PACK 6 UNIDADES </t>
  </si>
  <si>
    <t>1020010204</t>
  </si>
  <si>
    <t>WATERBAG FLOAT HASTA 7" ZIP NEGRO</t>
  </si>
  <si>
    <t>WATERBAG FLOAT HASTA 7" ZIP BLANCO</t>
  </si>
  <si>
    <t>WATERBAG FLOAT HASTA 7,6" ZIP NEGRO</t>
  </si>
  <si>
    <t>PROTECTOR DE CAMARA PARA SAMSUNG A06 CELESTE</t>
  </si>
  <si>
    <t>PROTECTOR DE CAMARA PARA SAMSUNG A06 NEGRO</t>
  </si>
  <si>
    <t>PROTECTOR DE CAMARA PARA SAMSUNG A06 PLATA</t>
  </si>
  <si>
    <t>PROTECTOR DE CAMARA PARA SAMSUNG A06 ORO</t>
  </si>
  <si>
    <t>PROTECTOR DE CAMARA PARA SAMSUNG A16 CELESTE</t>
  </si>
  <si>
    <t>PROTECTOR DE CAMARA PARA SAMSUNG A16 NEGRO</t>
  </si>
  <si>
    <t>PROTECTOR DE CAMARA PARA SAMSUNG A16 PLATA</t>
  </si>
  <si>
    <t>PROTECTOR DE CAMARA PARA SAMSUNG A16 ORO</t>
  </si>
  <si>
    <t>5707174351</t>
  </si>
  <si>
    <t>5707174341</t>
  </si>
  <si>
    <t>SOPORTE NOTEBOOK PLEGABLE SOUL ZB11 PLATA</t>
  </si>
  <si>
    <t>SOPORTE MONITOR P/ESC. BRAZO SIMPLE VESA SOP-M100</t>
  </si>
  <si>
    <t>SOPORTE MONITOR P/ESC. BRAZO DOBLE VESA SOP-M200</t>
  </si>
  <si>
    <t>4530010401</t>
  </si>
  <si>
    <t>4530010402</t>
  </si>
  <si>
    <t>• Peso Bruto: 8Kg.</t>
  </si>
  <si>
    <t>• Ajuste Altura: 40cm.</t>
  </si>
  <si>
    <t>• Ángulo Inclinación: De -90° a 90° (Vertical</t>
  </si>
  <si>
    <t>• Orificios VESA: 100 x 100 mm.</t>
  </si>
  <si>
    <t>• Material: PVC</t>
  </si>
  <si>
    <t>• Color: Negro</t>
  </si>
  <si>
    <t>CABLE RCA MACHO X3 A RCA MACHO X3 1.5M DE LARGO</t>
  </si>
  <si>
    <t>1506500201</t>
  </si>
  <si>
    <t>CABLE SOUL CLASSIC 2M TIPO C A TIPO C PD</t>
  </si>
  <si>
    <t>WATERBAG FLOAT HASTA 7,6" ZIP BLANCO</t>
  </si>
  <si>
    <t>PROTEC.CAMARA DIAMOND P/ IPHONE 13/13 MINI PLATA</t>
  </si>
  <si>
    <t>5708366201</t>
  </si>
  <si>
    <t>PROTEC.CAMARA DIAMOND P/ IPHONE 13/13 MINI ROSA</t>
  </si>
  <si>
    <t>PROTEC.CAMARA DIAMOND P/ IPHONE 13 PRO /13 PRO MAX ROSA</t>
  </si>
  <si>
    <t>5708366301</t>
  </si>
  <si>
    <t>PROTEC.CAMARA DIAMOND P/ IPHONE 13 PRO /13 PRO MAX PLATA</t>
  </si>
  <si>
    <t>PROTECTOR DE CAMARA PARA IPHONE 13/13 MINI PLATA</t>
  </si>
  <si>
    <t>5707366201</t>
  </si>
  <si>
    <t>PROTECTOR DE CAMARA PARA IPHONE 13/13 MINI AZUL</t>
  </si>
  <si>
    <t>PROTECTOR DE CAMARA PARA IPHONE 13/13 MINI NEGRO</t>
  </si>
  <si>
    <t>PROTECTOR DE CAMARA PARA IPHONE 13/13 MINI ROSA</t>
  </si>
  <si>
    <t>5707366301</t>
  </si>
  <si>
    <t>PROTECTOR DE CAMARA PARA IPHONE 13 PRO / 13 PRO MAX AZUL</t>
  </si>
  <si>
    <t>PROTECTOR DE CAMARA PARA IPHONE 13 PRO / 13 PRO MAX NEGRO</t>
  </si>
  <si>
    <t>PROTECTOR DE CAMARA PARA IPHONE 13 PRO / 13 PRO MAX PLATA</t>
  </si>
  <si>
    <t>PROTECTOR DE CAMARA PARA IPHONE 13 PRO / 13 PRO MAX ROSA</t>
  </si>
  <si>
    <t>PARLANTES SOUL XM2850</t>
  </si>
  <si>
    <t>PARLANTES SOUL XM2900</t>
  </si>
  <si>
    <t>Potencia: 20W</t>
  </si>
  <si>
    <t>Dimensiones: 40,5cm. x 16,4cm. X 21,6cm.</t>
  </si>
  <si>
    <t>Dimensiones: 51cm. x 26cm. X 20cm.</t>
  </si>
  <si>
    <t>PARLANTE SOUL BT BOOM POWER  XM2950 80W LED W.PROOF</t>
  </si>
  <si>
    <t>PARLANTE SOUL BT BOOM PARTY XM2900 80W LED W.PROOF</t>
  </si>
  <si>
    <t>PARLANTES SOUL XM2950</t>
  </si>
  <si>
    <t>PARLANTE SOUL BT BOOM HOUSE XM2850 20W LED WATER PROOF</t>
  </si>
  <si>
    <t>Entrada Microfono 6,3 mm: Si       Con Control de Volumen Individual</t>
  </si>
  <si>
    <t>Entrada Guitarra Pin 6,3 mm: Si    Con Control de Volumen Individual</t>
  </si>
  <si>
    <t>Con Correa</t>
  </si>
  <si>
    <t>Drum Kit: Kit de Sonidos de Bateria</t>
  </si>
  <si>
    <t>Dimensiones: 46cm. x 24cm. X 21cm.</t>
  </si>
  <si>
    <t xml:space="preserve">ESTUCHE WATER BAG DE CALIDAD </t>
  </si>
  <si>
    <t>PAD CLASICO SOUL</t>
  </si>
  <si>
    <t>9001020402</t>
  </si>
  <si>
    <t>MOUSE PAD OFFICE ERGONOMICO  SOUL 23x19 NEGRO</t>
  </si>
  <si>
    <t>Cable de 1,35 metros</t>
  </si>
  <si>
    <t>Conexión por USB</t>
  </si>
  <si>
    <t>DPI 1.200</t>
  </si>
  <si>
    <t>MOUSE USB SOUL OM200 NEGRO</t>
  </si>
  <si>
    <t>MOUSE USB SOUL OM200 ROJO</t>
  </si>
  <si>
    <t>MOUSE USB SOUL OM200 AZUL</t>
  </si>
  <si>
    <t>MOUSE USB SOUL OM150 AZUL</t>
  </si>
  <si>
    <t>MOUSE USB SOUL OM150 GRIS</t>
  </si>
  <si>
    <t>MOUSE USB SOUL OM150 NEGRO</t>
  </si>
  <si>
    <t>MOUSE USB SOUL OM150 ROJO</t>
  </si>
  <si>
    <t>MOUSE USB SOUL OM100 BLANCO</t>
  </si>
  <si>
    <t>MOUSE USB SOUL OM100 NEGRO</t>
  </si>
  <si>
    <t>MOUSE USB SOUL OM100 ROJO</t>
  </si>
  <si>
    <t>8032010111</t>
  </si>
  <si>
    <t>8032010117</t>
  </si>
  <si>
    <t>MOUSE INALAMBRICO SOUL W250 NEGRO</t>
  </si>
  <si>
    <t>MOUSE INALAMBRICO SOUL W250 VERDE</t>
  </si>
  <si>
    <t>Conexión Inalámbrica</t>
  </si>
  <si>
    <t>Distancia de Uso: 10 Metros (Aprox.)</t>
  </si>
  <si>
    <t>Alimentación: 1 Pila AA (No incluida)</t>
  </si>
  <si>
    <t>1600 DPI</t>
  </si>
  <si>
    <t>No necesita software</t>
  </si>
  <si>
    <t>Compatible con WINDOWS / MAC OS. / LINUX</t>
  </si>
  <si>
    <t>MOUSE BLUETOOT INALAMBRICO SOUL BT300 NEGRO</t>
  </si>
  <si>
    <t>8032010101</t>
  </si>
  <si>
    <t>Conexión Inalámbrica + Conexión por Bluetooth</t>
  </si>
  <si>
    <t>Energia</t>
  </si>
  <si>
    <t>VIDRIO FULL GLUE PARA MOTO G53 NEGRO</t>
  </si>
  <si>
    <t>VIDRIO FULL GLUE PARA SAMS.S25</t>
  </si>
  <si>
    <t>VIDRIO FULL GLUE PARA SAMS.S25 +</t>
  </si>
  <si>
    <t>VIDRIO FULL GLUE PARA SAMS.S25 ULTRA</t>
  </si>
  <si>
    <t>5704174421</t>
  </si>
  <si>
    <t>5704174431</t>
  </si>
  <si>
    <t>5704174391</t>
  </si>
  <si>
    <t>1.   Por Mostrador: El Minimo De Compra Es De $ 200.000,00</t>
  </si>
  <si>
    <t>2.   Por Expreso o Micro: El Minimo De Compra Es De $ 200.000,00</t>
  </si>
  <si>
    <t>3.   Por Comisionista: Minimo De Compra $ 200.000,00</t>
  </si>
  <si>
    <t>4.   Por Jet Paq : El Minimo De Compra Es De $ 400.000,00</t>
  </si>
  <si>
    <t>5.   Por Envio Con Camioneta Dentro De C.A.B.A.: Minimo De Compra $ 200.000,00 (Otras Ubiciones O Montos Consulte Costo De Envio )</t>
  </si>
  <si>
    <t>1020010202</t>
  </si>
  <si>
    <t>8032010401</t>
  </si>
  <si>
    <t>8032010403</t>
  </si>
  <si>
    <t>8032010404</t>
  </si>
  <si>
    <t>Abrir el archivo y tocar el recuadro inferior izquierdo, automáticamente aparecen las solapas detrás de la palabra TOTALES. Los productos están separados por rubro, son 9 solapas diferenciadas por colores. En cada una puede cargar el pedido en la columna de CANTIDAD PEDIDA. Una vez que termine de cargarlo, en la solapa TOTALES le aparece el importe final de su pedido. Guarda el archivo y lo envía por mail o WhatsApp para armarlo. Si es cliente nuevo debe ingresar a la solapa DATOS y completarlos. Cualquier consulta nos avisa</t>
  </si>
  <si>
    <t>AURICULARES MAXELL</t>
  </si>
  <si>
    <t>FLIP COVER UNIVERSALES 6.5 PULGADAS AZUL</t>
  </si>
  <si>
    <t>3010900404</t>
  </si>
  <si>
    <t>FLIP COVER UNIVERSALES 6.5 PULGADAS FUCSIA</t>
  </si>
  <si>
    <t>3010900405</t>
  </si>
  <si>
    <t>FLIP COVER UNIVERSALES 6.5 PULGADAS NEGRO</t>
  </si>
  <si>
    <t>3010900401</t>
  </si>
  <si>
    <t>ADAPTADOR BLUETOOTH MULTIMEDIA PARA AUTO</t>
  </si>
  <si>
    <t>ADAPTAD.BT MULTIMEDIA PARA AUTO</t>
  </si>
  <si>
    <t>Convertí tu sistema Apple CarPlay y Android Auto en inalámbrico de forma simple y rápida. Este adaptador permite conectar tu celular al auto vía Bluetooth, eliminando la necesidad de cables y brindando una experiencia más cómoda y moderna. Solo conectás el dispositivo y disfrutás de tu música, mapas y apps automáticamente.</t>
  </si>
  <si>
    <t>1501010370</t>
  </si>
  <si>
    <t>CABLE SOUL CLASSIC 1M FRASCO X30 IPHONE</t>
  </si>
  <si>
    <t>CABLE SOUL CLASSIC 1M FRASCO X30 MICRO USB</t>
  </si>
  <si>
    <t>CABLE SOUL CLASSIC 1M FRASCO X30 TIPO C A TIPO C</t>
  </si>
  <si>
    <t>FILM HIDROGEL SOUL X25 TABLET MATE</t>
  </si>
  <si>
    <t>5702020241</t>
  </si>
  <si>
    <t>MANOS LIBRES SOUL S99 PIN TIPO C</t>
  </si>
  <si>
    <t>MANOS LIBRES S99 SOUL NEGRO TIPO C</t>
  </si>
  <si>
    <t>MANOS LIBRES S99 SOUL BLANCO TIPO C</t>
  </si>
  <si>
    <t>6602130101</t>
  </si>
  <si>
    <t>6602130102</t>
  </si>
  <si>
    <t>MOUSE PAD OFFICE SMALL SOUL 25x20 NEGRO</t>
  </si>
  <si>
    <t>9001020401</t>
  </si>
  <si>
    <t>MOUSE PAD OFFICE LARGE SOUL 70x30 NEGRO</t>
  </si>
  <si>
    <t>9001020403</t>
  </si>
  <si>
    <t>PARLANTE SOUL USB OFFICE NEGRO/ROJO</t>
  </si>
  <si>
    <t>Control de Volumen</t>
  </si>
  <si>
    <t>Corriente por USB</t>
  </si>
  <si>
    <t>Audio por 3,5 mm.</t>
  </si>
  <si>
    <t>PARLANTE SOUL USB OFFICE</t>
  </si>
  <si>
    <t>SOUL TAG RASTREADOR PARA IPHONE</t>
  </si>
  <si>
    <t>TAG</t>
  </si>
  <si>
    <t>CAMARA IP WIFI 1080P 2MP VIGILANCIA</t>
  </si>
  <si>
    <t>CAMARA IP WIFI</t>
  </si>
  <si>
    <t>SILICON CASE PARA IPHONE 14/13 FUCSIA</t>
  </si>
  <si>
    <t>SILICON CASE PARA IPHONE 14/13 NEGRO</t>
  </si>
  <si>
    <t>FUNDA ANTIGOLPE PARA IPHONE 14/13</t>
  </si>
  <si>
    <t>FUNDA DE TPU PUFFER PARA IPHONE 14/13 AZUL</t>
  </si>
  <si>
    <t>FUNDA DE TPU PUFFER PARA IPHONE 14/13 BEIGE</t>
  </si>
  <si>
    <t>FUNDA DE TPU PUFFER PARA IPHONE 14/13 FUCSIA</t>
  </si>
  <si>
    <t>FUNDA DE TPU PUFFER PARA IPHONE 14/13 NEGRO</t>
  </si>
  <si>
    <t>FUNDA DE TPU PUFFER PARA IPHONE 14/13 ROJO</t>
  </si>
  <si>
    <t>CABLE USB BALI BL-03 TIPO C GRIS</t>
  </si>
  <si>
    <t>CABLE USB BALI BL-03 TIPO C ROJO</t>
  </si>
  <si>
    <t>CABLE USB BALI BL-03 TIPO C AZUL</t>
  </si>
  <si>
    <t>1511030302</t>
  </si>
  <si>
    <t>1511030303</t>
  </si>
  <si>
    <t>1511030304</t>
  </si>
  <si>
    <t>EL TL-WA850RE ETHERNET PERMITE QUE EL EXTENDER FUNCIONE COMO UN ADAPTADOR INALÁMBRICO PARA CONECTAR DISPOSITIVOS CABLEADOS COMO REPRODUCTORES DE BLU-RAY®, CONSOLAS DE VIDEOJUEGOS, GRABADORAS DE DVD Y TELEVISORES DE INTERNET. AL MISMO TIEMPO, EL DISPOSITIVO PUEDE COMPARTIR LA RED INALÁMBRICA TAMBIÉN. 300MBPS.</t>
  </si>
  <si>
    <t>AUMENTA LA SEÑAL INALÁMBRICA A ÁREAS PREVIAMENTE INALCANZABLES O DIFÍCILES DE CABLEAR SIN PROBLEMAS. COMPATIBLE CON DISPOSITIVOS WI-FI 802.11 B / G / NY 802.11AC. VELOCIDADES DE DOBLE BANDA DE HASTA 750 MBPS. EL PUERTO ETHERNET PERMITE QUE EL EXTENSOR FUNCIONE COMO UN ADAPTADOR INALÁMBRICO PARA CONECTAR DISPOSITIVOS CABLEADOS.</t>
  </si>
  <si>
    <t xml:space="preserve">EXTENSOR TP LINK TL-WA850RE 300Mbps </t>
  </si>
  <si>
    <t>EXTENSOR TP LINK TL-RE200 750Mbps</t>
  </si>
  <si>
    <t>CABLE SOUL HDMI REFORZA 3M LARGO</t>
  </si>
  <si>
    <t>1503650203</t>
  </si>
  <si>
    <t>POWER BANK CLASSIC 400 10000 mAh 22.5W NEGRO</t>
  </si>
  <si>
    <t>POWER BANK CLASSIC 400 10000 mAh 22.5W BLANCO</t>
  </si>
  <si>
    <t>POWER BANK PRO 100 10000 mAh 22.5W BLANCO</t>
  </si>
  <si>
    <t>POWER BANK PRO 100 10000 mAh 22.5W AZUL</t>
  </si>
  <si>
    <t>• Carga Rápida 22,5 W</t>
  </si>
  <si>
    <t>• Dos Cables Integrados (IPH &amp; USB-C)</t>
  </si>
  <si>
    <t>• Display Digital</t>
  </si>
  <si>
    <t>• Capacidad 10.000 mAh</t>
  </si>
  <si>
    <t>SALIDA USB / CON CABLE CARGADOR TIPO C</t>
  </si>
  <si>
    <t>SOPORTE MAGNETICO SOUL Q40</t>
  </si>
  <si>
    <t>COD.: SOP-Q40</t>
  </si>
  <si>
    <t>• Gíra el aro de la base hacia la derecha para liberar la ventosa.</t>
  </si>
  <si>
    <t>• Gira el aro hacia la izquierda para fijar y bloquear.</t>
  </si>
  <si>
    <t>• ANILLO MAGNÉTICO + ANILLO ADHESIVO</t>
  </si>
  <si>
    <t>CORDON BANDOLERA 130CM CORAL</t>
  </si>
  <si>
    <t>CORDON BANDOLERA 130CM NEGRO</t>
  </si>
  <si>
    <t>CORDON BANDOLERA 130CM NARANJA</t>
  </si>
  <si>
    <t>CORDON BANDOLERA 130CM ROJO</t>
  </si>
  <si>
    <t>CORDON BANDOLERA 130CM AZUL</t>
  </si>
  <si>
    <t>CORDON BANDOLERA 130CM ROSA</t>
  </si>
  <si>
    <t>CORDON BANDOLERA 130CM CELESTE</t>
  </si>
  <si>
    <t>CORDON BANDOLERA 130CM VIOLETA</t>
  </si>
  <si>
    <t>CORDON BANDOLERA 130CM VERDE</t>
  </si>
  <si>
    <t>CORDON BANDOLERA 130CM AMARILLO</t>
  </si>
  <si>
    <t>4501040100</t>
  </si>
  <si>
    <t>4501040101</t>
  </si>
  <si>
    <t>4501040102</t>
  </si>
  <si>
    <t>4501040103</t>
  </si>
  <si>
    <t>4501040104</t>
  </si>
  <si>
    <t>4501040105</t>
  </si>
  <si>
    <t>4501040106</t>
  </si>
  <si>
    <t>4501040107</t>
  </si>
  <si>
    <t>4501040108</t>
  </si>
  <si>
    <t>4501040109</t>
  </si>
  <si>
    <t>CORDON BANDOLERA</t>
  </si>
  <si>
    <t>Desde 2004 Trabajando Juntos avalan nuestra Experiencia, 22 Años Compartidos</t>
  </si>
  <si>
    <t>ADAPTADOR USB WIFI TP LINK TL-W722N</t>
  </si>
  <si>
    <t>VELOCIDAD INALÁMBRICA EXCEPCIONAL DE HASTA 150 MBPS. BRINDA LA MEJOR EXPERIENCIA PARA TRANSMISIÓN DE VIDEO O LLAMADAS POR INTERNET. CIFRADO DE SEGURIDAD INALÁMBRICA FÁCIL, CON SOLO PRESIONAR EL BOTÓN WPS. ANTENA DESMONTABLE DE 4DBI, FORTALECE NOTABLEMENTE LA POTENCIA DE LA SEÑAL DEL ADAPTADOR USB. WINDOWS 10 / 8.1 / 8/7 / XP, MAC OS X, LINUX</t>
  </si>
  <si>
    <t>SOPORTE MANITOS FLEXIBLES</t>
  </si>
  <si>
    <t>PARA TELEFONO</t>
  </si>
  <si>
    <t>COVER SILICONA PARA MOTO G15/G17/G56 AZUL</t>
  </si>
  <si>
    <t>COVER SILICONA PARA MOTO G15/G17/G56 NEGRO</t>
  </si>
  <si>
    <t>COVER SILICONA PARA MOTO G15/G17/G56 ROJO</t>
  </si>
  <si>
    <t>COVER SILICONA PARA MOTO G15/G17/G56 ROSA</t>
  </si>
  <si>
    <t>COVER SILICONA PARA MOTO G15/G17/G56 LILA</t>
  </si>
  <si>
    <t>FUNDA CANDY MOTO G15/G17/G56 CRISTAL</t>
  </si>
  <si>
    <t>FUNDA ANTIGOLPE PARA MOTO G15/G17/G56</t>
  </si>
  <si>
    <t>CABLE SOUL CLASSIC 1M TIPO C A TIPO C PD</t>
  </si>
  <si>
    <t>Mas de 22 Años Compartidos</t>
  </si>
  <si>
    <t>CARGADOR AUTO 38W PD+USB CON CABLE TIPO C A IPHONE</t>
  </si>
  <si>
    <t>CARGADOR AUTO 38W PD+USB CON CABLE TIPO C A TIPO C</t>
  </si>
  <si>
    <t>SALIDA TIPO PD (TIPO C) CON TECNOLOGIA QUALCOM</t>
  </si>
  <si>
    <t>CARG.SOUL FAST PD 35W SALIDA TIPO C, SIN CABLE</t>
  </si>
  <si>
    <t>CARG.SOUL FAST PD 35W SALIDA TIPO C, CON CABLE IPHONE</t>
  </si>
  <si>
    <t>CARG.SOUL FAST PD 35W SALIDA TIPO C, CON CABLE TIPO C</t>
  </si>
  <si>
    <t>SOPORTE BRAZO EXTENDIBLE SOUL Q450 NEGRO</t>
  </si>
  <si>
    <t>COD.: SOP-Q450</t>
  </si>
  <si>
    <t>• Brazo Flexible</t>
  </si>
  <si>
    <t>SOPORTE GRAVITY SOUL Q500 NEGRO</t>
  </si>
  <si>
    <t>COD.: SOP-Q500</t>
  </si>
  <si>
    <t>• Apoyá tu celular sobre el soporte Q500</t>
  </si>
  <si>
    <t>• el mismo se ajustará automáticamente a las dimensiones</t>
  </si>
  <si>
    <t>SOPORTE AJUSTABLE SOUL Q300 NEGRO</t>
  </si>
  <si>
    <t>COD.: SOP-Q300</t>
  </si>
  <si>
    <t>• Brazo Extendible</t>
  </si>
  <si>
    <t>VIDRIO FULL GLUE PARA MOTO G04 S</t>
  </si>
  <si>
    <t>5704083671</t>
  </si>
  <si>
    <t>COVER SILICONA PARA IPHONE 16 PRO MAX CELESTE</t>
  </si>
  <si>
    <t>3012367606</t>
  </si>
  <si>
    <t>COVER SILICONA PARA IPHONE 16 PRO MAX VERDE</t>
  </si>
  <si>
    <t>3012367609</t>
  </si>
  <si>
    <t>3012368206</t>
  </si>
  <si>
    <t>COVER SILICONA PARA IPHONE 17 PRO MAX CELESTE</t>
  </si>
  <si>
    <t>COVER SILICONA PARA IPHONE 17 PRO MAX LILA</t>
  </si>
  <si>
    <t>COVER SILICONA PARA IPHONE 17 PRO MAX NEGRO</t>
  </si>
  <si>
    <t>COVER SILICONA PARA IPHONE 17 PRO MAX ROSA</t>
  </si>
  <si>
    <t>3012368208</t>
  </si>
  <si>
    <t>3012368201</t>
  </si>
  <si>
    <t>3012368205</t>
  </si>
  <si>
    <t>COVER SILICONA PARA SAMS S25 AZUL</t>
  </si>
  <si>
    <t>3012174424</t>
  </si>
  <si>
    <t>COVER SILICONA PARA SAMS S25 FUCSIA</t>
  </si>
  <si>
    <t>COVER SILICONA PARA SAMS S25 NEGRO</t>
  </si>
  <si>
    <t>COVER SILICONA PARA SAMS S25 ROJO</t>
  </si>
  <si>
    <t>3012174427</t>
  </si>
  <si>
    <t>3012174421</t>
  </si>
  <si>
    <t>3012174423</t>
  </si>
  <si>
    <t>COVER SILICONA PARA SAMS S24 ULTRA AZUL</t>
  </si>
  <si>
    <t>3012174264</t>
  </si>
  <si>
    <t>COVER SILICONA PARA SAMS S24 ULTRA FUCSIA</t>
  </si>
  <si>
    <t>COVER SILICONA PARA SAMS S24 ULTRA ROJO</t>
  </si>
  <si>
    <t>3012174265</t>
  </si>
  <si>
    <t>3012174263</t>
  </si>
  <si>
    <t>CABLE SOUL HDMI PVC 3M LARGO</t>
  </si>
  <si>
    <t>FUNDA MAGNETICA</t>
  </si>
  <si>
    <t>FUNDA MAGNETICA IPHONE 17 NEGRA</t>
  </si>
  <si>
    <t>FUNDA MAGNETICA IPHONE 17 PRO NEGRA</t>
  </si>
  <si>
    <t>FUNDA MAGNETICA SAMS S25 + NEGRA</t>
  </si>
  <si>
    <t>3013367901</t>
  </si>
  <si>
    <t>3013368101</t>
  </si>
  <si>
    <t>3013368201</t>
  </si>
  <si>
    <t>3013174431</t>
  </si>
  <si>
    <t>FUNDA MAGNETICA IPHONE 17 PRO MAX NEGRA</t>
  </si>
  <si>
    <t>AURICULAR VINCHA SOUL L600 SONICSHOCK BLANCO CON CABLE</t>
  </si>
  <si>
    <t>6602190102</t>
  </si>
  <si>
    <t xml:space="preserve">AURICULARES / MANOS LIBRES BT 50 BLUETOOTH        </t>
  </si>
  <si>
    <t>6602170302</t>
  </si>
  <si>
    <t>Bluetooth 5.0 alcance de 10 metros. Cable de carga 
Duración de la batería 3 horas (aprox)
Entrada Auxiliar Si. 
Manos libres Si 
Tiempo de carga 1.5 hs</t>
  </si>
  <si>
    <t xml:space="preserve">AURICULARES / MANOS LIBRES BT 350 BLUETOOTH        </t>
  </si>
  <si>
    <t>AURICULAR VINCHA SOUL BT350 BLUETOOTH NEGRO</t>
  </si>
  <si>
    <t>6602170201</t>
  </si>
  <si>
    <t>Bluetooth 5.0 alcance de 10 metros. Cable de carga 
Microfono: Si                                                                                                                                                                                    Duración de la batería 3 horas (aprox)
Entrada Auxiliar Si. 
Manos libres Si 
Tiempo de carga 1.5 hs</t>
  </si>
  <si>
    <t>ADAPTADOR USB TP-LINK ARCHER T3U PLUS AC1300</t>
  </si>
  <si>
    <t>Adaptador USB Wifi Dual Band AC1300 TP-Link Archer T3U</t>
  </si>
  <si>
    <t>ADAPTADOR C A PIN 3,5</t>
  </si>
  <si>
    <t>ADAPTADOR TIPO C MACHO A PIN 3.5M HEMBRA SOUL</t>
  </si>
  <si>
    <t>1501010301</t>
  </si>
  <si>
    <t>Funciones principales: Conversión de puerto USB-C a salida de audio 3.5 mm:
Permite conectar auriculares o parlantes con conector de audio tradicional (minijack) a dispositivos que no tienen salida para auriculares, como muchos teléfonos, tablets o notebooks modernos. Solo compatible  con dispositivos con puerto USB-C que admiten salida de audio digital.</t>
  </si>
  <si>
    <t>CABLE SOUL FLAT IPHONE ROSA</t>
  </si>
  <si>
    <t>1503080105</t>
  </si>
  <si>
    <t>CABLE SOUL FLAT TIPO C ROSA</t>
  </si>
  <si>
    <t>1503080305</t>
  </si>
  <si>
    <t>POWER BANK CLASSIC 400 20000 mAh 22.5W BLANCO</t>
  </si>
  <si>
    <t>POWER BANK CLASSIC 400 20000 mAh 22.5W NEGRO</t>
  </si>
  <si>
    <t>• Capacidad 20.000 mAh</t>
  </si>
  <si>
    <t>POWER BANK PRO 100 10000 mAh 22.5W NEGRO</t>
  </si>
  <si>
    <t>POWER BANK PRO 100 10000 mAh 22.5W NARANJA</t>
  </si>
  <si>
    <t>COVER SILICONA PARA IPHONE 17 NEGRO</t>
  </si>
  <si>
    <t>COVER SILICONA PARA IPHONE 17 PRO NEGRO</t>
  </si>
  <si>
    <t>3012367901</t>
  </si>
  <si>
    <t>3012368101</t>
  </si>
  <si>
    <t xml:space="preserve">MEMORIA MICRO SD 16 GB CLASE 10 MAXELL CON ADAPTADOR SD </t>
  </si>
  <si>
    <t>6001020851</t>
  </si>
  <si>
    <t>PILA ALCALINA ESPECIAL 23-A PEDIR MULTIPLOS DE 5 VINNIC</t>
  </si>
  <si>
    <t>1008050101</t>
  </si>
  <si>
    <t>PILA ALCALINA ESPECIAL 27-A PEDIR MULTIPLOS DE 5 VINNIC</t>
  </si>
  <si>
    <t>1008050201</t>
  </si>
  <si>
    <t>CABLE USB PROLONGACION PIXER ZIPLOC 1.5 MTS DE LARGO</t>
  </si>
  <si>
    <t>1502010401</t>
  </si>
  <si>
    <t>CABLE HDMI A HDMI 4K SUPER REFORZADO 3MTS</t>
  </si>
  <si>
    <t>CABLE HDMI A HDMI MALLADO 5MTS.</t>
  </si>
  <si>
    <t>'HUB 8 EN 1 HDMI+TF/SD+RJ45+USB</t>
  </si>
  <si>
    <t>HUB</t>
  </si>
  <si>
    <t>1503710101</t>
  </si>
  <si>
    <t>ADAP.MULTI HUB 8EN1 TYPE-C A HDMI+PD+USB 3.0+RJ45+SD+MICRO SD</t>
  </si>
  <si>
    <t>POWER BANK GENERICO</t>
  </si>
  <si>
    <t>PRODUCTO SIN GARANTIA</t>
  </si>
  <si>
    <t>POWER BANK 12000MaH MI PORTATIL NO ORIGINAL</t>
  </si>
  <si>
    <t>ANTENA WIFI</t>
  </si>
  <si>
    <t>ANTENA WI FI 2.0</t>
  </si>
  <si>
    <t xml:space="preserve">ADAPTADOR OTG USB MACHO A TIPO C HEMBRA </t>
  </si>
  <si>
    <t>SOPORTE PARA CELULAR SOUL Q50 CON ESPEJO</t>
  </si>
  <si>
    <t>COD.: SOP-Q50</t>
  </si>
  <si>
    <t>AURICULAR VINCHA SOUL BT50 BLUETOOTH BLANCO</t>
  </si>
  <si>
    <t>VIDRIO FULL GLUE PARA SAMS.A02S/02/03S</t>
  </si>
  <si>
    <t>5704173861</t>
  </si>
  <si>
    <t>VIDRIO FULL GLUE PARA SAMS.A04/M13 5G</t>
  </si>
  <si>
    <t>5704174091</t>
  </si>
  <si>
    <t>VIDRIO FULL GLUE PARA SAMS.A04E NEGRO</t>
  </si>
  <si>
    <t>5704174121</t>
  </si>
  <si>
    <t>VIDRIO FULL GLUE PARA SAMS.A04S NEGRO</t>
  </si>
  <si>
    <t>5704174101</t>
  </si>
  <si>
    <t>VIDRIO FULL GLUE PARA SAMS.A12/M12 NEGRO</t>
  </si>
  <si>
    <t>5704173851</t>
  </si>
  <si>
    <t>VIDRIO FULL GLUE PARA SAMS.A02</t>
  </si>
  <si>
    <t>5704173901</t>
  </si>
  <si>
    <t>VIDRIO FULL GLUE PARA SAMS.A03S</t>
  </si>
  <si>
    <t>5704173961</t>
  </si>
  <si>
    <t>VIDRIO FULL GLUE PARA SAMS.A13 NEGRO</t>
  </si>
  <si>
    <t>5704173971</t>
  </si>
  <si>
    <t>VIDRIO FULL GLUE PARA SAMS.A03 CORE</t>
  </si>
  <si>
    <t>5704174001</t>
  </si>
  <si>
    <t>VIDRIO FULL GLUE PARA SAMS.A03</t>
  </si>
  <si>
    <t>5704174071</t>
  </si>
  <si>
    <t>VIDRIO FULL GLUE PARA SAMS.A04 CORE</t>
  </si>
  <si>
    <t xml:space="preserve">Lista 08/2026   </t>
  </si>
  <si>
    <t>CARGADOR VIAJERO PRO21 LITE II USB + SALIDA C SIN CABLE</t>
  </si>
  <si>
    <t>CARGADOR VIAJERO PRO21 LITE II USB + SALIDA C + MICRO USB</t>
  </si>
  <si>
    <t>CARGADOR VIAJERO PRO21 3,1A IPHONE +2 USB</t>
  </si>
  <si>
    <t>2511010321</t>
  </si>
  <si>
    <t>CARGADOR VIAJERO PRO21 4.3 18W C+USB TIPO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</si>
</sst>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quot;$&quot;\ * #,##0.00_-;\-&quot;$&quot;\ * #,##0.00_-;_-&quot;$&quot;\ * &quot;-&quot;??_-;_-@_-"/>
    <numFmt numFmtId="43" formatCode="_-* #,##0.00_-;\-* #,##0.00_-;_-* &quot;-&quot;??_-;_-@_-"/>
    <numFmt numFmtId="164" formatCode="_ &quot;$&quot;\ * #,##0.00_ ;_ &quot;$&quot;\ * \-#,##0.00_ ;_ &quot;$&quot;\ * &quot;-&quot;??_ ;_ @_ "/>
    <numFmt numFmtId="165" formatCode="_ * #,##0.00_ ;_ * \-#,##0.00_ ;_ * &quot;-&quot;??_ ;_ @_ "/>
    <numFmt numFmtId="166" formatCode="&quot;$&quot;\ #,##0.00"/>
    <numFmt numFmtId="167" formatCode="[$USD]\ #,##0.00"/>
    <numFmt numFmtId="168" formatCode="[$$-2C0A]\ #,##0.00"/>
    <numFmt numFmtId="169" formatCode="_ [$USD]\ * #,##0.00_ ;_ [$USD]\ * \-#,##0.00_ ;_ [$USD]\ * &quot;-&quot;??_ ;_ @_ "/>
    <numFmt numFmtId="170" formatCode="_-&quot;$&quot;\ * #,##0.00_-;\-&quot;$&quot;\ * #,##0.00_-;_-&quot;$&quot;\ * &quot;-&quot;??_-;_-@"/>
    <numFmt numFmtId="171" formatCode="&quot;$&quot;\ #,##0"/>
    <numFmt numFmtId="172" formatCode="[$$-2C0A]\ #,##0"/>
    <numFmt numFmtId="173" formatCode="_-[$USD]\ * #,##0.00_-;\-[$USD]\ * #,##0.00_-;_-[$USD]\ * &quot;-&quot;??_-;_-@_-"/>
  </numFmts>
  <fonts count="507">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charset val="1"/>
      <scheme val="minor"/>
    </font>
    <font>
      <sz val="11"/>
      <color theme="1"/>
      <name val="Verdana"/>
      <family val="2"/>
      <charset val="1"/>
      <scheme val="minor"/>
    </font>
    <font>
      <u/>
      <sz val="10"/>
      <color indexed="12"/>
      <name val="Arial"/>
      <family val="2"/>
    </font>
    <font>
      <sz val="10"/>
      <name val="Verdana"/>
      <family val="2"/>
    </font>
    <font>
      <b/>
      <sz val="11"/>
      <name val="Verdana"/>
      <family val="2"/>
    </font>
    <font>
      <b/>
      <sz val="12"/>
      <name val="Verdana"/>
      <family val="2"/>
    </font>
    <font>
      <b/>
      <sz val="10"/>
      <name val="Verdana"/>
      <family val="2"/>
    </font>
    <font>
      <b/>
      <sz val="16"/>
      <name val="Verdana"/>
      <family val="2"/>
    </font>
    <font>
      <b/>
      <sz val="18"/>
      <name val="Verdana"/>
      <family val="2"/>
    </font>
    <font>
      <sz val="8"/>
      <name val="Arial"/>
      <family val="2"/>
    </font>
    <font>
      <sz val="10"/>
      <name val="Arial"/>
      <family val="2"/>
    </font>
    <font>
      <sz val="10"/>
      <name val="Tahoma"/>
      <family val="2"/>
    </font>
    <font>
      <sz val="11"/>
      <name val="Verdana"/>
      <family val="2"/>
    </font>
    <font>
      <sz val="10"/>
      <color indexed="8"/>
      <name val="Verdana"/>
      <family val="2"/>
    </font>
    <font>
      <sz val="12"/>
      <name val="宋体"/>
      <charset val="134"/>
    </font>
    <font>
      <sz val="10"/>
      <name val="KaiTi"/>
      <family val="3"/>
    </font>
    <font>
      <sz val="15"/>
      <name val="Verdana"/>
      <family val="2"/>
    </font>
    <font>
      <sz val="20"/>
      <name val="Verdana"/>
      <family val="2"/>
    </font>
    <font>
      <b/>
      <sz val="20"/>
      <name val="Verdana"/>
      <family val="2"/>
    </font>
    <font>
      <sz val="11"/>
      <color theme="1"/>
      <name val="Verdana"/>
      <family val="2"/>
    </font>
    <font>
      <sz val="11"/>
      <color theme="1"/>
      <name val="Verdana"/>
      <family val="2"/>
      <scheme val="minor"/>
    </font>
    <font>
      <sz val="11"/>
      <color theme="0"/>
      <name val="Verdana"/>
      <family val="2"/>
      <scheme val="minor"/>
    </font>
    <font>
      <sz val="11"/>
      <color rgb="FF006100"/>
      <name val="Verdana"/>
      <family val="2"/>
      <scheme val="minor"/>
    </font>
    <font>
      <b/>
      <sz val="11"/>
      <color rgb="FFFA7D00"/>
      <name val="Verdana"/>
      <family val="2"/>
      <scheme val="minor"/>
    </font>
    <font>
      <b/>
      <sz val="11"/>
      <color theme="0"/>
      <name val="Verdana"/>
      <family val="2"/>
      <scheme val="minor"/>
    </font>
    <font>
      <sz val="11"/>
      <color rgb="FFFA7D00"/>
      <name val="Verdana"/>
      <family val="2"/>
      <scheme val="minor"/>
    </font>
    <font>
      <b/>
      <sz val="11"/>
      <color theme="3"/>
      <name val="Verdana"/>
      <family val="2"/>
      <scheme val="minor"/>
    </font>
    <font>
      <sz val="11"/>
      <color rgb="FF3F3F76"/>
      <name val="Verdana"/>
      <family val="2"/>
      <scheme val="minor"/>
    </font>
    <font>
      <sz val="11"/>
      <color rgb="FF9C0006"/>
      <name val="Verdana"/>
      <family val="2"/>
      <scheme val="minor"/>
    </font>
    <font>
      <sz val="11"/>
      <color rgb="FF9C6500"/>
      <name val="Verdana"/>
      <family val="2"/>
      <scheme val="minor"/>
    </font>
    <font>
      <sz val="11"/>
      <color theme="1"/>
      <name val="Verdana"/>
      <family val="2"/>
      <charset val="1"/>
      <scheme val="minor"/>
    </font>
    <font>
      <b/>
      <sz val="11"/>
      <color rgb="FF3F3F3F"/>
      <name val="Verdana"/>
      <family val="2"/>
      <scheme val="minor"/>
    </font>
    <font>
      <sz val="11"/>
      <color rgb="FFFF0000"/>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8"/>
      <color theme="3"/>
      <name val="Verdana"/>
      <family val="2"/>
      <scheme val="major"/>
    </font>
    <font>
      <b/>
      <sz val="11"/>
      <color theme="1"/>
      <name val="Verdana"/>
      <family val="2"/>
      <scheme val="minor"/>
    </font>
    <font>
      <sz val="10"/>
      <name val="Verdana"/>
      <family val="2"/>
      <scheme val="major"/>
    </font>
    <font>
      <sz val="12"/>
      <name val="Verdana"/>
      <family val="2"/>
      <scheme val="major"/>
    </font>
    <font>
      <b/>
      <sz val="10"/>
      <name val="Verdana"/>
      <family val="2"/>
      <scheme val="major"/>
    </font>
    <font>
      <b/>
      <sz val="20"/>
      <name val="Verdana"/>
      <family val="2"/>
      <scheme val="major"/>
    </font>
    <font>
      <sz val="10"/>
      <color theme="1"/>
      <name val="Verdana"/>
      <family val="2"/>
    </font>
    <font>
      <sz val="10"/>
      <color rgb="FF000000"/>
      <name val="Verdana"/>
      <family val="2"/>
      <scheme val="major"/>
    </font>
    <font>
      <b/>
      <sz val="25"/>
      <color theme="0"/>
      <name val="Verdana"/>
      <family val="2"/>
    </font>
    <font>
      <sz val="10"/>
      <color theme="1"/>
      <name val="Verdana"/>
      <family val="2"/>
      <scheme val="minor"/>
    </font>
    <font>
      <sz val="11"/>
      <color rgb="FF000000"/>
      <name val="Calibri"/>
      <family val="2"/>
    </font>
    <font>
      <sz val="10"/>
      <color theme="1"/>
      <name val="Verdana"/>
      <family val="2"/>
      <scheme val="major"/>
    </font>
    <font>
      <b/>
      <sz val="26"/>
      <color theme="0"/>
      <name val="Verdana"/>
      <family val="2"/>
    </font>
    <font>
      <sz val="20"/>
      <name val="Verdana"/>
      <family val="2"/>
      <scheme val="major"/>
    </font>
    <font>
      <sz val="11"/>
      <name val="Verdana"/>
      <family val="2"/>
      <scheme val="major"/>
    </font>
    <font>
      <sz val="10"/>
      <color rgb="FF000000"/>
      <name val="Verdana"/>
      <family val="2"/>
    </font>
    <font>
      <sz val="14"/>
      <color rgb="FF000000"/>
      <name val="Verdana"/>
      <family val="2"/>
    </font>
    <font>
      <b/>
      <sz val="14"/>
      <color rgb="FF000000"/>
      <name val="Verdana"/>
      <family val="2"/>
    </font>
    <font>
      <b/>
      <sz val="15"/>
      <color theme="0"/>
      <name val="Verdana"/>
      <family val="2"/>
      <scheme val="major"/>
    </font>
    <font>
      <b/>
      <sz val="11"/>
      <name val="Verdana"/>
      <family val="2"/>
      <scheme val="major"/>
    </font>
    <font>
      <b/>
      <sz val="16"/>
      <color indexed="12"/>
      <name val="Verdana"/>
      <family val="2"/>
      <scheme val="major"/>
    </font>
    <font>
      <b/>
      <sz val="15"/>
      <color theme="0"/>
      <name val="Verdana"/>
      <family val="2"/>
    </font>
    <font>
      <b/>
      <sz val="12"/>
      <color rgb="FFFF9900"/>
      <name val="Verdana"/>
      <family val="2"/>
      <scheme val="major"/>
    </font>
    <font>
      <b/>
      <sz val="30"/>
      <color theme="0"/>
      <name val="Verdana"/>
      <family val="2"/>
    </font>
    <font>
      <sz val="10"/>
      <color rgb="FF000000"/>
      <name val="Verdana"/>
      <family val="2"/>
      <scheme val="minor"/>
    </font>
    <font>
      <b/>
      <sz val="25"/>
      <color theme="0"/>
      <name val="Verdana"/>
      <family val="2"/>
      <scheme val="major"/>
    </font>
    <font>
      <b/>
      <sz val="22"/>
      <color indexed="62"/>
      <name val="Verdana"/>
      <family val="2"/>
      <scheme val="major"/>
    </font>
    <font>
      <sz val="10"/>
      <name val="Verdana"/>
      <family val="2"/>
      <scheme val="minor"/>
    </font>
    <font>
      <b/>
      <sz val="18"/>
      <color rgb="FFFF0000"/>
      <name val="Verdana"/>
      <family val="2"/>
    </font>
    <font>
      <i/>
      <sz val="20"/>
      <color rgb="FF000000"/>
      <name val="Verdana"/>
      <family val="2"/>
    </font>
    <font>
      <i/>
      <sz val="20"/>
      <color rgb="FF333333"/>
      <name val="Verdana"/>
      <family val="2"/>
    </font>
    <font>
      <b/>
      <i/>
      <sz val="22"/>
      <name val="Verdana"/>
      <family val="2"/>
    </font>
    <font>
      <b/>
      <sz val="10"/>
      <color rgb="FFFF0000"/>
      <name val="Verdana"/>
      <family val="2"/>
    </font>
    <font>
      <b/>
      <sz val="20"/>
      <color theme="0"/>
      <name val="Verdana"/>
      <family val="2"/>
    </font>
    <font>
      <b/>
      <sz val="30"/>
      <name val="Verdana"/>
      <family val="2"/>
    </font>
    <font>
      <sz val="15"/>
      <name val="Verdana"/>
      <family val="2"/>
      <scheme val="major"/>
    </font>
    <font>
      <b/>
      <sz val="16"/>
      <color theme="0"/>
      <name val="Verdana"/>
      <family val="2"/>
    </font>
    <font>
      <b/>
      <sz val="20"/>
      <color rgb="FF99CC00"/>
      <name val="Verdana"/>
      <family val="2"/>
      <scheme val="major"/>
    </font>
    <font>
      <sz val="14"/>
      <name val="Verdana"/>
      <family val="2"/>
      <scheme val="major"/>
    </font>
    <font>
      <sz val="30"/>
      <name val="Verdana"/>
      <family val="2"/>
      <scheme val="major"/>
    </font>
    <font>
      <b/>
      <sz val="16"/>
      <name val="Verdana"/>
      <family val="2"/>
      <scheme val="major"/>
    </font>
    <font>
      <sz val="11"/>
      <color theme="1"/>
      <name val="Verdana"/>
      <family val="2"/>
      <scheme val="minor"/>
    </font>
    <font>
      <sz val="11"/>
      <color indexed="8"/>
      <name val="Calibri"/>
      <family val="2"/>
    </font>
    <font>
      <sz val="11"/>
      <color indexed="8"/>
      <name val="宋体"/>
      <charset val="134"/>
    </font>
    <font>
      <sz val="10"/>
      <name val="Helv"/>
      <charset val="134"/>
    </font>
    <font>
      <u/>
      <sz val="12"/>
      <color theme="10"/>
      <name val="宋体"/>
      <charset val="134"/>
    </font>
    <font>
      <u/>
      <sz val="11"/>
      <color theme="10"/>
      <name val="Verdana"/>
      <family val="2"/>
      <scheme val="minor"/>
    </font>
    <font>
      <sz val="10"/>
      <name val="Helv"/>
      <family val="2"/>
    </font>
    <font>
      <b/>
      <sz val="10"/>
      <color theme="0"/>
      <name val="Verdana"/>
      <family val="2"/>
    </font>
    <font>
      <sz val="9"/>
      <color rgb="FF000000"/>
      <name val="Verdana"/>
      <family val="2"/>
      <scheme val="major"/>
    </font>
    <font>
      <sz val="11"/>
      <color theme="1"/>
      <name val="Tahoma"/>
      <family val="2"/>
    </font>
    <font>
      <sz val="8"/>
      <color theme="1"/>
      <name val="Verdana"/>
      <family val="2"/>
      <scheme val="major"/>
    </font>
    <font>
      <sz val="9"/>
      <color theme="1"/>
      <name val="Verdana"/>
      <family val="2"/>
      <scheme val="major"/>
    </font>
    <font>
      <i/>
      <sz val="20"/>
      <color theme="1"/>
      <name val="Verdana"/>
      <family val="2"/>
    </font>
    <font>
      <b/>
      <sz val="25"/>
      <color indexed="9"/>
      <name val="Verdana"/>
      <family val="2"/>
      <scheme val="major"/>
    </font>
    <font>
      <sz val="12"/>
      <color theme="1"/>
      <name val="Verdana"/>
      <family val="2"/>
    </font>
    <font>
      <b/>
      <sz val="25"/>
      <name val="Verdana"/>
      <family val="2"/>
    </font>
    <font>
      <sz val="20"/>
      <name val="Arial"/>
      <family val="2"/>
    </font>
    <font>
      <b/>
      <sz val="10"/>
      <color theme="1"/>
      <name val="Verdana"/>
      <family val="2"/>
      <scheme val="minor"/>
    </font>
    <font>
      <sz val="10"/>
      <name val="Verdana"/>
      <family val="2"/>
      <scheme val="major"/>
    </font>
    <font>
      <sz val="28"/>
      <name val="Arial"/>
      <family val="2"/>
    </font>
    <font>
      <i/>
      <sz val="16"/>
      <color rgb="FF333333"/>
      <name val="Verdana"/>
      <family val="2"/>
    </font>
    <font>
      <b/>
      <sz val="10"/>
      <name val="Tahoma"/>
      <family val="2"/>
    </font>
    <font>
      <b/>
      <sz val="26"/>
      <color rgb="FFFF0000"/>
      <name val="Verdana"/>
      <family val="2"/>
      <scheme val="major"/>
    </font>
    <font>
      <b/>
      <sz val="20"/>
      <color rgb="FFFF0000"/>
      <name val="Verdana"/>
      <family val="2"/>
      <scheme val="major"/>
    </font>
    <font>
      <sz val="8"/>
      <color theme="1"/>
      <name val="Verdana"/>
      <family val="2"/>
      <scheme val="minor"/>
    </font>
    <font>
      <sz val="11"/>
      <color rgb="FF000000"/>
      <name val="Verdana"/>
      <family val="2"/>
      <scheme val="major"/>
    </font>
    <font>
      <b/>
      <sz val="12"/>
      <color rgb="FFFF0000"/>
      <name val="Verdana"/>
      <family val="2"/>
      <scheme val="major"/>
    </font>
    <font>
      <b/>
      <sz val="48"/>
      <color rgb="FFFF0000"/>
      <name val="Verdana"/>
      <family val="2"/>
      <scheme val="major"/>
    </font>
    <font>
      <b/>
      <sz val="10"/>
      <color rgb="FFFF0000"/>
      <name val="Verdana"/>
      <family val="2"/>
      <scheme val="major"/>
    </font>
    <font>
      <b/>
      <sz val="48"/>
      <color rgb="FFFF0000"/>
      <name val="Verdana"/>
      <family val="2"/>
    </font>
    <font>
      <b/>
      <sz val="13"/>
      <color theme="0"/>
      <name val="Verdana"/>
      <family val="2"/>
    </font>
    <font>
      <sz val="10"/>
      <name val="Verdana"/>
      <family val="2"/>
      <scheme val="major"/>
    </font>
    <font>
      <sz val="8"/>
      <color indexed="8"/>
      <name val="Calibri"/>
      <family val="2"/>
    </font>
    <font>
      <sz val="10"/>
      <name val="Arial"/>
      <family val="2"/>
    </font>
    <font>
      <sz val="30"/>
      <color rgb="FF000000"/>
      <name val="Verdana"/>
      <family val="2"/>
      <scheme val="minor"/>
    </font>
  </fonts>
  <fills count="43">
    <fill>
      <patternFill patternType="none"/>
    </fill>
    <fill>
      <patternFill patternType="gray125"/>
    </fill>
    <fill>
      <patternFill patternType="solid">
        <fgColor indexed="50"/>
        <bgColor indexed="64"/>
      </patternFill>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rgb="FF99CC00"/>
        <bgColor indexed="64"/>
      </patternFill>
    </fill>
    <fill>
      <patternFill patternType="solid">
        <fgColor rgb="FFFFC000"/>
        <bgColor indexed="64"/>
      </patternFill>
    </fill>
    <fill>
      <patternFill patternType="solid">
        <fgColor theme="6" tint="0.39997558519241921"/>
        <bgColor indexed="64"/>
      </patternFill>
    </fill>
    <fill>
      <patternFill patternType="solid">
        <fgColor rgb="FFFFCC00"/>
        <bgColor indexed="64"/>
      </patternFill>
    </fill>
    <fill>
      <patternFill patternType="solid">
        <fgColor rgb="FF4EA4D8"/>
        <bgColor indexed="64"/>
      </patternFill>
    </fill>
  </fills>
  <borders count="177">
    <border>
      <left/>
      <right/>
      <top/>
      <bottom/>
      <diagonal/>
    </border>
    <border>
      <left style="medium">
        <color indexed="50"/>
      </left>
      <right/>
      <top/>
      <bottom/>
      <diagonal/>
    </border>
    <border>
      <left/>
      <right style="medium">
        <color indexed="50"/>
      </right>
      <top/>
      <bottom/>
      <diagonal/>
    </border>
    <border>
      <left/>
      <right style="thick">
        <color indexed="50"/>
      </right>
      <top/>
      <bottom/>
      <diagonal/>
    </border>
    <border>
      <left style="thick">
        <color indexed="50"/>
      </left>
      <right style="thick">
        <color indexed="50"/>
      </right>
      <top style="thick">
        <color indexed="50"/>
      </top>
      <bottom style="thin">
        <color indexed="50"/>
      </bottom>
      <diagonal/>
    </border>
    <border>
      <left style="thick">
        <color indexed="50"/>
      </left>
      <right style="thick">
        <color indexed="50"/>
      </right>
      <top style="thin">
        <color indexed="50"/>
      </top>
      <bottom style="thin">
        <color indexed="50"/>
      </bottom>
      <diagonal/>
    </border>
    <border>
      <left style="thick">
        <color indexed="50"/>
      </left>
      <right style="thick">
        <color indexed="50"/>
      </right>
      <top style="thin">
        <color indexed="50"/>
      </top>
      <bottom style="thick">
        <color indexed="50"/>
      </bottom>
      <diagonal/>
    </border>
    <border>
      <left style="thick">
        <color indexed="50"/>
      </left>
      <right/>
      <top/>
      <bottom/>
      <diagonal/>
    </border>
    <border>
      <left style="thick">
        <color indexed="50"/>
      </left>
      <right style="thick">
        <color indexed="50"/>
      </right>
      <top style="thin">
        <color indexed="50"/>
      </top>
      <bottom/>
      <diagonal/>
    </border>
    <border>
      <left style="thick">
        <color indexed="50"/>
      </left>
      <right style="thick">
        <color indexed="50"/>
      </right>
      <top/>
      <bottom style="thin">
        <color indexed="50"/>
      </bottom>
      <diagonal/>
    </border>
    <border>
      <left/>
      <right/>
      <top/>
      <bottom style="thick">
        <color indexed="50"/>
      </bottom>
      <diagonal/>
    </border>
    <border>
      <left style="thick">
        <color indexed="50"/>
      </left>
      <right style="thick">
        <color indexed="50"/>
      </right>
      <top style="thick">
        <color indexed="50"/>
      </top>
      <bottom/>
      <diagonal/>
    </border>
    <border>
      <left style="thick">
        <color indexed="50"/>
      </left>
      <right style="thick">
        <color indexed="50"/>
      </right>
      <top/>
      <bottom/>
      <diagonal/>
    </border>
    <border>
      <left style="thick">
        <color indexed="50"/>
      </left>
      <right style="thick">
        <color indexed="50"/>
      </right>
      <top/>
      <bottom style="thick">
        <color indexed="50"/>
      </bottom>
      <diagonal/>
    </border>
    <border>
      <left/>
      <right style="thick">
        <color indexed="50"/>
      </right>
      <top style="thin">
        <color indexed="50"/>
      </top>
      <bottom style="thin">
        <color indexed="50"/>
      </bottom>
      <diagonal/>
    </border>
    <border>
      <left style="thick">
        <color indexed="50"/>
      </left>
      <right/>
      <top style="thick">
        <color indexed="50"/>
      </top>
      <bottom/>
      <diagonal/>
    </border>
    <border>
      <left style="thick">
        <color indexed="50"/>
      </left>
      <right/>
      <top/>
      <bottom style="thick">
        <color indexed="50"/>
      </bottom>
      <diagonal/>
    </border>
    <border>
      <left/>
      <right/>
      <top style="thick">
        <color indexed="50"/>
      </top>
      <bottom/>
      <diagonal/>
    </border>
    <border>
      <left style="thick">
        <color indexed="50"/>
      </left>
      <right/>
      <top style="thin">
        <color indexed="50"/>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ck">
        <color rgb="FF99CC00"/>
      </left>
      <right style="thick">
        <color rgb="FF99CC00"/>
      </right>
      <top style="thin">
        <color rgb="FF99CC00"/>
      </top>
      <bottom style="thick">
        <color rgb="FF99CC00"/>
      </bottom>
      <diagonal/>
    </border>
    <border>
      <left style="medium">
        <color rgb="FF99CC00"/>
      </left>
      <right/>
      <top style="medium">
        <color rgb="FF99CC00"/>
      </top>
      <bottom style="medium">
        <color rgb="FF99CC00"/>
      </bottom>
      <diagonal/>
    </border>
    <border>
      <left style="thick">
        <color rgb="FF99CC00"/>
      </left>
      <right style="thick">
        <color rgb="FF99CC00"/>
      </right>
      <top style="thin">
        <color rgb="FF99CC00"/>
      </top>
      <bottom style="thin">
        <color rgb="FF99CC00"/>
      </bottom>
      <diagonal/>
    </border>
    <border>
      <left style="thick">
        <color rgb="FF99CC00"/>
      </left>
      <right style="thick">
        <color rgb="FF99CC00"/>
      </right>
      <top/>
      <bottom style="thin">
        <color rgb="FF99CC00"/>
      </bottom>
      <diagonal/>
    </border>
    <border>
      <left style="thick">
        <color rgb="FF99CC00"/>
      </left>
      <right style="thick">
        <color rgb="FF99CC00"/>
      </right>
      <top style="thick">
        <color rgb="FF99CC00"/>
      </top>
      <bottom style="thin">
        <color rgb="FF99CC00"/>
      </bottom>
      <diagonal/>
    </border>
    <border>
      <left style="thick">
        <color rgb="FF99CC00"/>
      </left>
      <right style="thick">
        <color rgb="FF99CC00"/>
      </right>
      <top style="thick">
        <color indexed="50"/>
      </top>
      <bottom style="thin">
        <color rgb="FF99CC00"/>
      </bottom>
      <diagonal/>
    </border>
    <border>
      <left/>
      <right/>
      <top style="medium">
        <color rgb="FF99CC00"/>
      </top>
      <bottom/>
      <diagonal/>
    </border>
    <border>
      <left style="thick">
        <color rgb="FF99CC00"/>
      </left>
      <right style="thick">
        <color rgb="FF99CC00"/>
      </right>
      <top style="thin">
        <color rgb="FF99CC00"/>
      </top>
      <bottom/>
      <diagonal/>
    </border>
    <border>
      <left style="thick">
        <color rgb="FF99CC00"/>
      </left>
      <right style="thick">
        <color rgb="FF99CC00"/>
      </right>
      <top/>
      <bottom/>
      <diagonal/>
    </border>
    <border>
      <left/>
      <right/>
      <top style="thick">
        <color rgb="FF99CC00"/>
      </top>
      <bottom/>
      <diagonal/>
    </border>
    <border>
      <left style="thick">
        <color rgb="FF99CC00"/>
      </left>
      <right style="thick">
        <color rgb="FF99CC00"/>
      </right>
      <top style="thin">
        <color rgb="FF99CC00"/>
      </top>
      <bottom style="thick">
        <color indexed="50"/>
      </bottom>
      <diagonal/>
    </border>
    <border>
      <left style="thick">
        <color rgb="FF99CC00"/>
      </left>
      <right/>
      <top style="thin">
        <color rgb="FF99CC00"/>
      </top>
      <bottom style="thin">
        <color rgb="FF99CC00"/>
      </bottom>
      <diagonal/>
    </border>
    <border>
      <left style="thick">
        <color rgb="FF99CC00"/>
      </left>
      <right/>
      <top style="thin">
        <color rgb="FF99CC00"/>
      </top>
      <bottom style="thick">
        <color rgb="FF99CC00"/>
      </bottom>
      <diagonal/>
    </border>
    <border>
      <left style="thick">
        <color indexed="50"/>
      </left>
      <right style="thick">
        <color rgb="FF99CC00"/>
      </right>
      <top style="thin">
        <color indexed="50"/>
      </top>
      <bottom style="thin">
        <color indexed="50"/>
      </bottom>
      <diagonal/>
    </border>
    <border>
      <left style="thick">
        <color rgb="FF99CC00"/>
      </left>
      <right/>
      <top style="thin">
        <color rgb="FF99CC00"/>
      </top>
      <bottom/>
      <diagonal/>
    </border>
    <border>
      <left style="thick">
        <color rgb="FF99CC00"/>
      </left>
      <right style="thick">
        <color rgb="FF99CC00"/>
      </right>
      <top style="thick">
        <color indexed="50"/>
      </top>
      <bottom/>
      <diagonal/>
    </border>
    <border>
      <left style="thick">
        <color rgb="FF99CC00"/>
      </left>
      <right style="thick">
        <color rgb="FF99CC00"/>
      </right>
      <top/>
      <bottom style="thick">
        <color rgb="FF99CC00"/>
      </bottom>
      <diagonal/>
    </border>
    <border>
      <left style="thick">
        <color rgb="FF99CC00"/>
      </left>
      <right style="thick">
        <color indexed="50"/>
      </right>
      <top style="thin">
        <color rgb="FF99CC00"/>
      </top>
      <bottom style="thin">
        <color rgb="FF99CC00"/>
      </bottom>
      <diagonal/>
    </border>
    <border>
      <left style="thick">
        <color rgb="FF99CC00"/>
      </left>
      <right style="thick">
        <color rgb="FF99CC00"/>
      </right>
      <top style="thin">
        <color indexed="50"/>
      </top>
      <bottom style="thin">
        <color indexed="50"/>
      </bottom>
      <diagonal/>
    </border>
    <border>
      <left/>
      <right style="thick">
        <color rgb="FF99CC00"/>
      </right>
      <top style="thin">
        <color rgb="FF99CC00"/>
      </top>
      <bottom style="thin">
        <color rgb="FF99CC00"/>
      </bottom>
      <diagonal/>
    </border>
    <border>
      <left style="thick">
        <color rgb="FF99CC00"/>
      </left>
      <right style="thick">
        <color rgb="FF99CC00"/>
      </right>
      <top style="thick">
        <color rgb="FF99CC00"/>
      </top>
      <bottom/>
      <diagonal/>
    </border>
    <border>
      <left style="medium">
        <color rgb="FF99CC00"/>
      </left>
      <right/>
      <top/>
      <bottom style="medium">
        <color rgb="FF99CC00"/>
      </bottom>
      <diagonal/>
    </border>
    <border>
      <left style="thick">
        <color indexed="50"/>
      </left>
      <right style="thick">
        <color rgb="FF99CC00"/>
      </right>
      <top/>
      <bottom/>
      <diagonal/>
    </border>
    <border>
      <left/>
      <right/>
      <top style="thick">
        <color rgb="FF99CC00"/>
      </top>
      <bottom style="thick">
        <color rgb="FF99CC00"/>
      </bottom>
      <diagonal/>
    </border>
    <border>
      <left style="thick">
        <color indexed="50"/>
      </left>
      <right style="thick">
        <color rgb="FF99CC00"/>
      </right>
      <top/>
      <bottom style="thick">
        <color indexed="50"/>
      </bottom>
      <diagonal/>
    </border>
    <border>
      <left/>
      <right style="thick">
        <color rgb="FF99CC00"/>
      </right>
      <top/>
      <bottom/>
      <diagonal/>
    </border>
    <border>
      <left style="thick">
        <color rgb="FF99CC00"/>
      </left>
      <right style="thick">
        <color rgb="FF99CC00"/>
      </right>
      <top/>
      <bottom style="thick">
        <color indexed="50"/>
      </bottom>
      <diagonal/>
    </border>
    <border>
      <left/>
      <right/>
      <top/>
      <bottom style="thick">
        <color rgb="FF99CC00"/>
      </bottom>
      <diagonal/>
    </border>
    <border>
      <left style="thick">
        <color rgb="FF99CC00"/>
      </left>
      <right/>
      <top style="thick">
        <color rgb="FF99CC00"/>
      </top>
      <bottom style="thin">
        <color rgb="FF99CC00"/>
      </bottom>
      <diagonal/>
    </border>
    <border>
      <left style="thick">
        <color indexed="50"/>
      </left>
      <right/>
      <top style="thin">
        <color indexed="50"/>
      </top>
      <bottom style="thin">
        <color indexed="50"/>
      </bottom>
      <diagonal/>
    </border>
    <border>
      <left style="thick">
        <color indexed="50"/>
      </left>
      <right/>
      <top style="thin">
        <color indexed="50"/>
      </top>
      <bottom style="thick">
        <color indexed="50"/>
      </bottom>
      <diagonal/>
    </border>
    <border>
      <left/>
      <right style="thick">
        <color rgb="FF99CC00"/>
      </right>
      <top style="thin">
        <color rgb="FF99CC00"/>
      </top>
      <bottom style="thick">
        <color rgb="FF99CC00"/>
      </bottom>
      <diagonal/>
    </border>
    <border>
      <left style="thick">
        <color rgb="FF99CC00"/>
      </left>
      <right style="thick">
        <color indexed="50"/>
      </right>
      <top style="thick">
        <color rgb="FF99CC00"/>
      </top>
      <bottom style="thin">
        <color rgb="FF99CC00"/>
      </bottom>
      <diagonal/>
    </border>
    <border>
      <left style="thick">
        <color indexed="50"/>
      </left>
      <right style="thick">
        <color rgb="FF99CC00"/>
      </right>
      <top style="thick">
        <color indexed="50"/>
      </top>
      <bottom/>
      <diagonal/>
    </border>
    <border>
      <left style="thick">
        <color indexed="50"/>
      </left>
      <right/>
      <top style="thick">
        <color indexed="50"/>
      </top>
      <bottom style="thin">
        <color indexed="50"/>
      </bottom>
      <diagonal/>
    </border>
    <border>
      <left style="thick">
        <color rgb="FF99CC00"/>
      </left>
      <right/>
      <top style="thick">
        <color indexed="50"/>
      </top>
      <bottom style="thin">
        <color rgb="FF99CC00"/>
      </bottom>
      <diagonal/>
    </border>
    <border>
      <left style="thick">
        <color rgb="FF99CC00"/>
      </left>
      <right/>
      <top style="thin">
        <color rgb="FF99CC00"/>
      </top>
      <bottom style="thick">
        <color indexed="50"/>
      </bottom>
      <diagonal/>
    </border>
    <border>
      <left style="thick">
        <color rgb="FF99CC00"/>
      </left>
      <right style="thick">
        <color rgb="FF99CC00"/>
      </right>
      <top style="thick">
        <color rgb="FF99CC00"/>
      </top>
      <bottom style="thin">
        <color indexed="50"/>
      </bottom>
      <diagonal/>
    </border>
    <border>
      <left style="thick">
        <color rgb="FF99CC00"/>
      </left>
      <right style="thick">
        <color rgb="FF99CC00"/>
      </right>
      <top style="thin">
        <color indexed="50"/>
      </top>
      <bottom style="thick">
        <color rgb="FF99CC00"/>
      </bottom>
      <diagonal/>
    </border>
    <border>
      <left/>
      <right style="thick">
        <color rgb="FF99CC00"/>
      </right>
      <top style="thick">
        <color rgb="FF99CC00"/>
      </top>
      <bottom/>
      <diagonal/>
    </border>
    <border>
      <left/>
      <right style="thick">
        <color rgb="FF99CC00"/>
      </right>
      <top/>
      <bottom style="thin">
        <color rgb="FF99CC00"/>
      </bottom>
      <diagonal/>
    </border>
    <border>
      <left/>
      <right style="thick">
        <color rgb="FF99CC00"/>
      </right>
      <top style="thin">
        <color rgb="FF99CC00"/>
      </top>
      <bottom/>
      <diagonal/>
    </border>
    <border>
      <left style="thick">
        <color rgb="FF99CC00"/>
      </left>
      <right style="thick">
        <color indexed="50"/>
      </right>
      <top/>
      <bottom/>
      <diagonal/>
    </border>
    <border>
      <left/>
      <right style="thick">
        <color rgb="FF99CC00"/>
      </right>
      <top/>
      <bottom style="thick">
        <color rgb="FF99CC00"/>
      </bottom>
      <diagonal/>
    </border>
    <border>
      <left style="thick">
        <color rgb="FF99CC00"/>
      </left>
      <right style="thick">
        <color rgb="FF99CC00"/>
      </right>
      <top/>
      <bottom style="thin">
        <color indexed="50"/>
      </bottom>
      <diagonal/>
    </border>
    <border>
      <left/>
      <right style="thick">
        <color rgb="FF99CC00"/>
      </right>
      <top style="thin">
        <color rgb="FF99CC00"/>
      </top>
      <bottom style="thick">
        <color indexed="50"/>
      </bottom>
      <diagonal/>
    </border>
    <border>
      <left style="thick">
        <color indexed="50"/>
      </left>
      <right style="thick">
        <color indexed="50"/>
      </right>
      <top style="thin">
        <color rgb="FF99CC00"/>
      </top>
      <bottom style="thin">
        <color rgb="FF99CC00"/>
      </bottom>
      <diagonal/>
    </border>
    <border>
      <left/>
      <right style="thick">
        <color rgb="FF99CC00"/>
      </right>
      <top style="thick">
        <color rgb="FF99CC00"/>
      </top>
      <bottom style="thin">
        <color rgb="FF99CC00"/>
      </bottom>
      <diagonal/>
    </border>
    <border>
      <left/>
      <right/>
      <top style="medium">
        <color rgb="FF99CC00"/>
      </top>
      <bottom style="medium">
        <color rgb="FF99CC00"/>
      </bottom>
      <diagonal/>
    </border>
    <border>
      <left style="medium">
        <color rgb="FF99CC00"/>
      </left>
      <right/>
      <top style="medium">
        <color rgb="FF99CC00"/>
      </top>
      <bottom/>
      <diagonal/>
    </border>
    <border>
      <left style="thick">
        <color indexed="50"/>
      </left>
      <right style="thick">
        <color indexed="50"/>
      </right>
      <top style="thin">
        <color indexed="50"/>
      </top>
      <bottom style="thick">
        <color rgb="FF99CC00"/>
      </bottom>
      <diagonal/>
    </border>
    <border>
      <left/>
      <right/>
      <top/>
      <bottom style="medium">
        <color indexed="64"/>
      </bottom>
      <diagonal/>
    </border>
    <border>
      <left style="medium">
        <color indexed="50"/>
      </left>
      <right/>
      <top/>
      <bottom/>
      <diagonal/>
    </border>
    <border>
      <left style="medium">
        <color indexed="64"/>
      </left>
      <right/>
      <top/>
      <bottom style="medium">
        <color indexed="64"/>
      </bottom>
      <diagonal/>
    </border>
    <border>
      <left/>
      <right/>
      <top style="thin">
        <color rgb="FF99CC00"/>
      </top>
      <bottom style="thin">
        <color rgb="FF99CC00"/>
      </bottom>
      <diagonal/>
    </border>
    <border>
      <left style="thick">
        <color rgb="FF99CC00"/>
      </left>
      <right style="thick">
        <color indexed="50"/>
      </right>
      <top style="thin">
        <color rgb="FF99CC00"/>
      </top>
      <bottom/>
      <diagonal/>
    </border>
    <border>
      <left/>
      <right/>
      <top style="thick">
        <color rgb="FF99CC00"/>
      </top>
      <bottom style="thin">
        <color rgb="FF99CC00"/>
      </bottom>
      <diagonal/>
    </border>
    <border>
      <left style="thick">
        <color rgb="FF99CC00"/>
      </left>
      <right/>
      <top style="thick">
        <color rgb="FF99CC00"/>
      </top>
      <bottom/>
      <diagonal/>
    </border>
    <border>
      <left style="thick">
        <color rgb="FF99CC00"/>
      </left>
      <right/>
      <top/>
      <bottom style="thin">
        <color rgb="FF99CC00"/>
      </bottom>
      <diagonal/>
    </border>
    <border>
      <left style="thick">
        <color rgb="FF99CC00"/>
      </left>
      <right/>
      <top/>
      <bottom/>
      <diagonal/>
    </border>
    <border>
      <left style="thick">
        <color indexed="50"/>
      </left>
      <right style="thick">
        <color rgb="FF99CC00"/>
      </right>
      <top style="thin">
        <color indexed="50"/>
      </top>
      <bottom/>
      <diagonal/>
    </border>
    <border>
      <left style="thick">
        <color indexed="50"/>
      </left>
      <right style="thick">
        <color rgb="FF99CC00"/>
      </right>
      <top/>
      <bottom style="thin">
        <color indexed="50"/>
      </bottom>
      <diagonal/>
    </border>
    <border>
      <left/>
      <right style="thick">
        <color indexed="50"/>
      </right>
      <top/>
      <bottom style="thin">
        <color indexed="50"/>
      </bottom>
      <diagonal/>
    </border>
    <border>
      <left/>
      <right/>
      <top style="medium">
        <color auto="1"/>
      </top>
      <bottom/>
      <diagonal/>
    </border>
    <border>
      <left/>
      <right style="medium">
        <color auto="1"/>
      </right>
      <top/>
      <bottom/>
      <diagonal/>
    </border>
    <border>
      <left/>
      <right style="medium">
        <color auto="1"/>
      </right>
      <top/>
      <bottom style="medium">
        <color indexed="64"/>
      </bottom>
      <diagonal/>
    </border>
    <border>
      <left style="medium">
        <color indexed="64"/>
      </left>
      <right style="medium">
        <color indexed="64"/>
      </right>
      <top/>
      <bottom style="medium">
        <color indexed="64"/>
      </bottom>
      <diagonal/>
    </border>
    <border>
      <left style="medium">
        <color auto="1"/>
      </left>
      <right style="medium">
        <color auto="1"/>
      </right>
      <top style="medium">
        <color indexed="64"/>
      </top>
      <bottom/>
      <diagonal/>
    </border>
    <border>
      <left style="thick">
        <color indexed="50"/>
      </left>
      <right style="thick">
        <color indexed="50"/>
      </right>
      <top style="thick">
        <color rgb="FF99CC00"/>
      </top>
      <bottom style="thin">
        <color indexed="50"/>
      </bottom>
      <diagonal/>
    </border>
    <border>
      <left style="thick">
        <color indexed="50"/>
      </left>
      <right/>
      <top/>
      <bottom style="thin">
        <color indexed="50"/>
      </bottom>
      <diagonal/>
    </border>
    <border>
      <left/>
      <right/>
      <top style="thin">
        <color indexed="50"/>
      </top>
      <bottom style="thin">
        <color indexed="50"/>
      </bottom>
      <diagonal/>
    </border>
    <border>
      <left style="thick">
        <color rgb="FF99CC00"/>
      </left>
      <right/>
      <top/>
      <bottom style="thick">
        <color rgb="FF99CC00"/>
      </bottom>
      <diagonal/>
    </border>
    <border>
      <left/>
      <right style="medium">
        <color indexed="64"/>
      </right>
      <top style="medium">
        <color auto="1"/>
      </top>
      <bottom/>
      <diagonal/>
    </border>
    <border>
      <left style="medium">
        <color indexed="64"/>
      </left>
      <right/>
      <top style="medium">
        <color indexed="64"/>
      </top>
      <bottom/>
      <diagonal/>
    </border>
    <border>
      <left style="thick">
        <color rgb="FF99CC00"/>
      </left>
      <right style="thick">
        <color indexed="50"/>
      </right>
      <top style="thick">
        <color rgb="FF99CC00"/>
      </top>
      <bottom style="thin">
        <color indexed="50"/>
      </bottom>
      <diagonal/>
    </border>
    <border>
      <left style="thick">
        <color rgb="FF99CC00"/>
      </left>
      <right style="thick">
        <color indexed="50"/>
      </right>
      <top/>
      <bottom style="thin">
        <color rgb="FF99CC00"/>
      </bottom>
      <diagonal/>
    </border>
    <border>
      <left/>
      <right/>
      <top/>
      <bottom style="medium">
        <color rgb="FF99CC00"/>
      </bottom>
      <diagonal/>
    </border>
    <border>
      <left style="medium">
        <color rgb="FF99CC00"/>
      </left>
      <right/>
      <top/>
      <bottom/>
      <diagonal/>
    </border>
    <border>
      <left style="thin">
        <color indexed="64"/>
      </left>
      <right style="thin">
        <color indexed="64"/>
      </right>
      <top/>
      <bottom/>
      <diagonal/>
    </border>
    <border>
      <left style="medium">
        <color auto="1"/>
      </left>
      <right/>
      <top/>
      <bottom/>
      <diagonal/>
    </border>
    <border>
      <left style="medium">
        <color auto="1"/>
      </left>
      <right style="medium">
        <color auto="1"/>
      </right>
      <top/>
      <bottom/>
      <diagonal/>
    </border>
    <border>
      <left/>
      <right style="thick">
        <color indexed="50"/>
      </right>
      <top style="thin">
        <color indexed="50"/>
      </top>
      <bottom/>
      <diagonal/>
    </border>
    <border>
      <left/>
      <right style="thick">
        <color indexed="50"/>
      </right>
      <top style="thin">
        <color rgb="FF99CC00"/>
      </top>
      <bottom style="thin">
        <color rgb="FF99CC00"/>
      </bottom>
      <diagonal/>
    </border>
    <border>
      <left/>
      <right style="thick">
        <color indexed="50"/>
      </right>
      <top style="thick">
        <color indexed="50"/>
      </top>
      <bottom style="thin">
        <color indexed="50"/>
      </bottom>
      <diagonal/>
    </border>
    <border>
      <left/>
      <right style="thick">
        <color indexed="50"/>
      </right>
      <top style="thin">
        <color indexed="50"/>
      </top>
      <bottom style="thick">
        <color indexed="50"/>
      </bottom>
      <diagonal/>
    </border>
    <border>
      <left/>
      <right style="thick">
        <color indexed="50"/>
      </right>
      <top/>
      <bottom style="thick">
        <color indexed="50"/>
      </bottom>
      <diagonal/>
    </border>
    <border>
      <left/>
      <right style="thick">
        <color rgb="FF99CC00"/>
      </right>
      <top style="thick">
        <color indexed="50"/>
      </top>
      <bottom style="thin">
        <color indexed="50"/>
      </bottom>
      <diagonal/>
    </border>
    <border>
      <left/>
      <right style="thick">
        <color rgb="FF99CC00"/>
      </right>
      <top style="thin">
        <color indexed="50"/>
      </top>
      <bottom style="thin">
        <color indexed="50"/>
      </bottom>
      <diagonal/>
    </border>
    <border>
      <left/>
      <right style="thick">
        <color rgb="FF99CC00"/>
      </right>
      <top style="thin">
        <color indexed="50"/>
      </top>
      <bottom/>
      <diagonal/>
    </border>
    <border>
      <left/>
      <right style="thick">
        <color indexed="50"/>
      </right>
      <top style="thick">
        <color indexed="50"/>
      </top>
      <bottom/>
      <diagonal/>
    </border>
    <border>
      <left/>
      <right/>
      <top style="thin">
        <color indexed="50"/>
      </top>
      <bottom/>
      <diagonal/>
    </border>
    <border>
      <left/>
      <right/>
      <top/>
      <bottom style="thin">
        <color rgb="FF99CC00"/>
      </bottom>
      <diagonal/>
    </border>
    <border>
      <left/>
      <right style="thick">
        <color rgb="FF99CC00"/>
      </right>
      <top style="thin">
        <color indexed="50"/>
      </top>
      <bottom style="thin">
        <color rgb="FF99CC00"/>
      </bottom>
      <diagonal/>
    </border>
    <border>
      <left/>
      <right style="thick">
        <color rgb="FF99CC00"/>
      </right>
      <top style="thick">
        <color indexed="50"/>
      </top>
      <bottom style="thin">
        <color rgb="FF99CC00"/>
      </bottom>
      <diagonal/>
    </border>
    <border>
      <left/>
      <right style="thick">
        <color rgb="FF99CC00"/>
      </right>
      <top style="thin">
        <color indexed="50"/>
      </top>
      <bottom style="thick">
        <color rgb="FF99CC00"/>
      </bottom>
      <diagonal/>
    </border>
    <border>
      <left/>
      <right style="thick">
        <color rgb="FF99CC00"/>
      </right>
      <top style="thick">
        <color indexed="50"/>
      </top>
      <bottom/>
      <diagonal/>
    </border>
    <border>
      <left/>
      <right/>
      <top style="thin">
        <color rgb="FF99CC00"/>
      </top>
      <bottom/>
      <diagonal/>
    </border>
    <border>
      <left/>
      <right style="thick">
        <color rgb="FF99CC00"/>
      </right>
      <top style="thin">
        <color indexed="50"/>
      </top>
      <bottom style="thick">
        <color indexed="50"/>
      </bottom>
      <diagonal/>
    </border>
    <border>
      <left/>
      <right style="thick">
        <color rgb="FF99CC00"/>
      </right>
      <top/>
      <bottom style="thin">
        <color indexed="50"/>
      </bottom>
      <diagonal/>
    </border>
    <border>
      <left/>
      <right/>
      <top style="thick">
        <color indexed="50"/>
      </top>
      <bottom style="thin">
        <color rgb="FF99CC00"/>
      </bottom>
      <diagonal/>
    </border>
    <border>
      <left/>
      <right style="thick">
        <color indexed="50"/>
      </right>
      <top style="thin">
        <color rgb="FF99CC00"/>
      </top>
      <bottom/>
      <diagonal/>
    </border>
    <border>
      <left/>
      <right style="thick">
        <color indexed="50"/>
      </right>
      <top style="thick">
        <color rgb="FF99CC00"/>
      </top>
      <bottom style="thin">
        <color rgb="FF99CC00"/>
      </bottom>
      <diagonal/>
    </border>
    <border>
      <left style="thick">
        <color indexed="50"/>
      </left>
      <right/>
      <top style="thick">
        <color rgb="FF99CC00"/>
      </top>
      <bottom style="thin">
        <color indexed="50"/>
      </bottom>
      <diagonal/>
    </border>
    <border>
      <left style="thick">
        <color rgb="FF99CC00"/>
      </left>
      <right style="thick">
        <color rgb="FF99CC00"/>
      </right>
      <top style="thin">
        <color indexed="50"/>
      </top>
      <bottom/>
      <diagonal/>
    </border>
    <border>
      <left style="thick">
        <color indexed="50"/>
      </left>
      <right style="thick">
        <color indexed="50"/>
      </right>
      <top style="thick">
        <color indexed="50"/>
      </top>
      <bottom style="thin">
        <color rgb="FF99CC00"/>
      </bottom>
      <diagonal/>
    </border>
    <border>
      <left/>
      <right style="medium">
        <color rgb="FF99CC00"/>
      </right>
      <top/>
      <bottom/>
      <diagonal/>
    </border>
    <border>
      <left style="medium">
        <color indexed="64"/>
      </left>
      <right style="medium">
        <color indexed="64"/>
      </right>
      <top style="medium">
        <color indexed="64"/>
      </top>
      <bottom style="medium">
        <color indexed="64"/>
      </bottom>
      <diagonal/>
    </border>
    <border>
      <left style="thick">
        <color indexed="50"/>
      </left>
      <right style="thick">
        <color rgb="FF99CC00"/>
      </right>
      <top style="thick">
        <color indexed="50"/>
      </top>
      <bottom style="thin">
        <color indexed="50"/>
      </bottom>
      <diagonal/>
    </border>
    <border>
      <left style="thick">
        <color indexed="50"/>
      </left>
      <right style="thick">
        <color rgb="FF99CC00"/>
      </right>
      <top style="thin">
        <color indexed="50"/>
      </top>
      <bottom style="thick">
        <color indexed="50"/>
      </bottom>
      <diagonal/>
    </border>
    <border>
      <left style="thick">
        <color rgb="FF99CC00"/>
      </left>
      <right style="thick">
        <color indexed="50"/>
      </right>
      <top style="thin">
        <color rgb="FF99CC00"/>
      </top>
      <bottom style="thick">
        <color rgb="FF99CC00"/>
      </bottom>
      <diagonal/>
    </border>
    <border>
      <left style="thick">
        <color indexed="50"/>
      </left>
      <right style="thick">
        <color indexed="50"/>
      </right>
      <top style="thin">
        <color indexed="50"/>
      </top>
      <bottom style="thin">
        <color rgb="FF99CC00"/>
      </bottom>
      <diagonal/>
    </border>
    <border>
      <left style="thick">
        <color indexed="50"/>
      </left>
      <right style="thick">
        <color indexed="50"/>
      </right>
      <top style="thin">
        <color rgb="FF99CC00"/>
      </top>
      <bottom/>
      <diagonal/>
    </border>
    <border>
      <left/>
      <right style="thick">
        <color rgb="FF99CC00"/>
      </right>
      <top style="medium">
        <color rgb="FF99CC00"/>
      </top>
      <bottom style="thin">
        <color rgb="FF99CC00"/>
      </bottom>
      <diagonal/>
    </border>
    <border>
      <left style="thick">
        <color rgb="FF99CC00"/>
      </left>
      <right style="thick">
        <color rgb="FF99CC00"/>
      </right>
      <top style="medium">
        <color rgb="FF99CC00"/>
      </top>
      <bottom style="thin">
        <color rgb="FF99CC00"/>
      </bottom>
      <diagonal/>
    </border>
    <border>
      <left style="thick">
        <color rgb="FF99CC00"/>
      </left>
      <right/>
      <top style="medium">
        <color rgb="FF99CC00"/>
      </top>
      <bottom style="thin">
        <color rgb="FF99CC00"/>
      </bottom>
      <diagonal/>
    </border>
    <border>
      <left/>
      <right style="thick">
        <color rgb="FF99CC00"/>
      </right>
      <top style="thin">
        <color rgb="FF99CC00"/>
      </top>
      <bottom style="thin">
        <color indexed="50"/>
      </bottom>
      <diagonal/>
    </border>
    <border>
      <left style="thick">
        <color indexed="50"/>
      </left>
      <right style="thick">
        <color rgb="FF99CC00"/>
      </right>
      <top style="thin">
        <color indexed="50"/>
      </top>
      <bottom style="thick">
        <color rgb="FF99CC00"/>
      </bottom>
      <diagonal/>
    </border>
    <border>
      <left/>
      <right/>
      <top style="thick">
        <color indexed="50"/>
      </top>
      <bottom style="thick">
        <color rgb="FF99CC00"/>
      </bottom>
      <diagonal/>
    </border>
    <border>
      <left/>
      <right/>
      <top style="thick">
        <color indexed="50"/>
      </top>
      <bottom style="thick">
        <color indexed="50"/>
      </bottom>
      <diagonal/>
    </border>
    <border>
      <left style="thick">
        <color indexed="50"/>
      </left>
      <right style="thick">
        <color indexed="50"/>
      </right>
      <top style="thick">
        <color rgb="FF99CC00"/>
      </top>
      <bottom/>
      <diagonal/>
    </border>
    <border>
      <left style="thin">
        <color rgb="FF92D050"/>
      </left>
      <right style="thin">
        <color rgb="FF92D050"/>
      </right>
      <top style="thin">
        <color rgb="FF92D050"/>
      </top>
      <bottom style="thin">
        <color rgb="FF92D050"/>
      </bottom>
      <diagonal/>
    </border>
    <border>
      <left style="thick">
        <color rgb="FF99CC00"/>
      </left>
      <right style="thick">
        <color indexed="50"/>
      </right>
      <top style="thick">
        <color rgb="FF99CC00"/>
      </top>
      <bottom/>
      <diagonal/>
    </border>
    <border>
      <left style="thick">
        <color indexed="50"/>
      </left>
      <right style="thick">
        <color indexed="50"/>
      </right>
      <top/>
      <bottom style="thick">
        <color rgb="FF99CC00"/>
      </bottom>
      <diagonal/>
    </border>
    <border>
      <left style="medium">
        <color indexed="50"/>
      </left>
      <right style="thick">
        <color indexed="50"/>
      </right>
      <top style="thin">
        <color indexed="50"/>
      </top>
      <bottom style="thin">
        <color indexed="50"/>
      </bottom>
      <diagonal/>
    </border>
    <border>
      <left style="medium">
        <color indexed="50"/>
      </left>
      <right style="medium">
        <color indexed="50"/>
      </right>
      <top style="thin">
        <color indexed="50"/>
      </top>
      <bottom style="thin">
        <color indexed="50"/>
      </bottom>
      <diagonal/>
    </border>
    <border>
      <left style="thick">
        <color indexed="50"/>
      </left>
      <right style="thick">
        <color rgb="FF99CC00"/>
      </right>
      <top style="thin">
        <color indexed="50"/>
      </top>
      <bottom style="thin">
        <color rgb="FF99CC00"/>
      </bottom>
      <diagonal/>
    </border>
    <border>
      <left style="thick">
        <color indexed="50"/>
      </left>
      <right style="thick">
        <color rgb="FF99CC00"/>
      </right>
      <top style="thin">
        <color rgb="FF99CC00"/>
      </top>
      <bottom style="thin">
        <color rgb="FF99CC00"/>
      </bottom>
      <diagonal/>
    </border>
    <border>
      <left style="thick">
        <color indexed="50"/>
      </left>
      <right style="thick">
        <color rgb="FF99CC00"/>
      </right>
      <top style="thin">
        <color rgb="FF99CC00"/>
      </top>
      <bottom/>
      <diagonal/>
    </border>
    <border>
      <left/>
      <right style="thick">
        <color rgb="FF99CC00"/>
      </right>
      <top style="hair">
        <color indexed="64"/>
      </top>
      <bottom/>
      <diagonal/>
    </border>
    <border>
      <left style="thin">
        <color rgb="FF92D050"/>
      </left>
      <right/>
      <top style="thin">
        <color rgb="FF92D050"/>
      </top>
      <bottom style="thin">
        <color rgb="FF92D050"/>
      </bottom>
      <diagonal/>
    </border>
    <border>
      <left style="thick">
        <color rgb="FF99CC00"/>
      </left>
      <right style="thick">
        <color indexed="50"/>
      </right>
      <top style="thick">
        <color indexed="50"/>
      </top>
      <bottom style="thin">
        <color rgb="FF99CC00"/>
      </bottom>
      <diagonal/>
    </border>
    <border>
      <left style="thick">
        <color rgb="FF99CC00"/>
      </left>
      <right/>
      <top style="thin">
        <color indexed="50"/>
      </top>
      <bottom style="thin">
        <color rgb="FF99CC00"/>
      </bottom>
      <diagonal/>
    </border>
    <border>
      <left style="thick">
        <color rgb="FF99CC00"/>
      </left>
      <right style="thick">
        <color rgb="FF99CC00"/>
      </right>
      <top style="thin">
        <color indexed="50"/>
      </top>
      <bottom style="thin">
        <color rgb="FF99CC00"/>
      </bottom>
      <diagonal/>
    </border>
    <border>
      <left/>
      <right style="thick">
        <color indexed="50"/>
      </right>
      <top style="thick">
        <color indexed="50"/>
      </top>
      <bottom style="thick">
        <color indexed="50"/>
      </bottom>
      <diagonal/>
    </border>
    <border>
      <left style="thick">
        <color indexed="50"/>
      </left>
      <right style="thick">
        <color indexed="50"/>
      </right>
      <top style="thick">
        <color indexed="50"/>
      </top>
      <bottom style="thick">
        <color indexed="50"/>
      </bottom>
      <diagonal/>
    </border>
    <border>
      <left style="thick">
        <color indexed="50"/>
      </left>
      <right/>
      <top style="thick">
        <color indexed="50"/>
      </top>
      <bottom style="thick">
        <color indexed="50"/>
      </bottom>
      <diagonal/>
    </border>
  </borders>
  <cellStyleXfs count="42237">
    <xf numFmtId="167" fontId="0" fillId="0" borderId="0"/>
    <xf numFmtId="167" fontId="415" fillId="5" borderId="0" applyNumberFormat="0" applyBorder="0" applyAlignment="0" applyProtection="0"/>
    <xf numFmtId="167" fontId="415" fillId="6" borderId="0" applyNumberFormat="0" applyBorder="0" applyAlignment="0" applyProtection="0"/>
    <xf numFmtId="167" fontId="415" fillId="7" borderId="0" applyNumberFormat="0" applyBorder="0" applyAlignment="0" applyProtection="0"/>
    <xf numFmtId="167" fontId="415" fillId="8" borderId="0" applyNumberFormat="0" applyBorder="0" applyAlignment="0" applyProtection="0"/>
    <xf numFmtId="167" fontId="415" fillId="9" borderId="0" applyNumberFormat="0" applyBorder="0" applyAlignment="0" applyProtection="0"/>
    <xf numFmtId="167" fontId="415" fillId="10" borderId="0" applyNumberFormat="0" applyBorder="0" applyAlignment="0" applyProtection="0"/>
    <xf numFmtId="167" fontId="415" fillId="11" borderId="0" applyNumberFormat="0" applyBorder="0" applyAlignment="0" applyProtection="0"/>
    <xf numFmtId="167" fontId="415" fillId="12" borderId="0" applyNumberFormat="0" applyBorder="0" applyAlignment="0" applyProtection="0"/>
    <xf numFmtId="167" fontId="415" fillId="13" borderId="0" applyNumberFormat="0" applyBorder="0" applyAlignment="0" applyProtection="0"/>
    <xf numFmtId="167" fontId="415" fillId="14" borderId="0" applyNumberFormat="0" applyBorder="0" applyAlignment="0" applyProtection="0"/>
    <xf numFmtId="167" fontId="415" fillId="15" borderId="0" applyNumberFormat="0" applyBorder="0" applyAlignment="0" applyProtection="0"/>
    <xf numFmtId="167" fontId="415" fillId="16" borderId="0" applyNumberFormat="0" applyBorder="0" applyAlignment="0" applyProtection="0"/>
    <xf numFmtId="167" fontId="416" fillId="17" borderId="0" applyNumberFormat="0" applyBorder="0" applyAlignment="0" applyProtection="0"/>
    <xf numFmtId="167" fontId="416" fillId="18" borderId="0" applyNumberFormat="0" applyBorder="0" applyAlignment="0" applyProtection="0"/>
    <xf numFmtId="167" fontId="416" fillId="19" borderId="0" applyNumberFormat="0" applyBorder="0" applyAlignment="0" applyProtection="0"/>
    <xf numFmtId="167" fontId="416" fillId="20" borderId="0" applyNumberFormat="0" applyBorder="0" applyAlignment="0" applyProtection="0"/>
    <xf numFmtId="167" fontId="416" fillId="21" borderId="0" applyNumberFormat="0" applyBorder="0" applyAlignment="0" applyProtection="0"/>
    <xf numFmtId="167" fontId="416" fillId="22" borderId="0" applyNumberFormat="0" applyBorder="0" applyAlignment="0" applyProtection="0"/>
    <xf numFmtId="167" fontId="417" fillId="23" borderId="0" applyNumberFormat="0" applyBorder="0" applyAlignment="0" applyProtection="0"/>
    <xf numFmtId="167" fontId="418" fillId="24" borderId="32" applyNumberFormat="0" applyAlignment="0" applyProtection="0"/>
    <xf numFmtId="167" fontId="419" fillId="25" borderId="33" applyNumberFormat="0" applyAlignment="0" applyProtection="0"/>
    <xf numFmtId="167" fontId="420" fillId="0" borderId="34" applyNumberFormat="0" applyFill="0" applyAlignment="0" applyProtection="0"/>
    <xf numFmtId="167" fontId="421" fillId="0" borderId="0" applyNumberFormat="0" applyFill="0" applyBorder="0" applyAlignment="0" applyProtection="0"/>
    <xf numFmtId="167" fontId="416" fillId="26" borderId="0" applyNumberFormat="0" applyBorder="0" applyAlignment="0" applyProtection="0"/>
    <xf numFmtId="167" fontId="416" fillId="27" borderId="0" applyNumberFormat="0" applyBorder="0" applyAlignment="0" applyProtection="0"/>
    <xf numFmtId="167" fontId="416" fillId="28" borderId="0" applyNumberFormat="0" applyBorder="0" applyAlignment="0" applyProtection="0"/>
    <xf numFmtId="167" fontId="416" fillId="29" borderId="0" applyNumberFormat="0" applyBorder="0" applyAlignment="0" applyProtection="0"/>
    <xf numFmtId="167" fontId="416" fillId="30" borderId="0" applyNumberFormat="0" applyBorder="0" applyAlignment="0" applyProtection="0"/>
    <xf numFmtId="167" fontId="416" fillId="31" borderId="0" applyNumberFormat="0" applyBorder="0" applyAlignment="0" applyProtection="0"/>
    <xf numFmtId="167" fontId="422" fillId="32" borderId="32" applyNumberFormat="0" applyAlignment="0" applyProtection="0"/>
    <xf numFmtId="167" fontId="397" fillId="0" borderId="0" applyNumberFormat="0" applyFill="0" applyBorder="0" applyAlignment="0" applyProtection="0">
      <alignment vertical="top"/>
      <protection locked="0"/>
    </xf>
    <xf numFmtId="167" fontId="423" fillId="33" borderId="0" applyNumberFormat="0" applyBorder="0" applyAlignment="0" applyProtection="0"/>
    <xf numFmtId="165" fontId="405" fillId="0" borderId="0" applyFont="0" applyFill="0" applyBorder="0" applyAlignment="0" applyProtection="0"/>
    <xf numFmtId="164" fontId="405" fillId="0" borderId="0" applyFont="0" applyFill="0" applyBorder="0" applyAlignment="0" applyProtection="0"/>
    <xf numFmtId="164" fontId="405" fillId="0" borderId="0" applyFont="0" applyFill="0" applyBorder="0" applyAlignment="0" applyProtection="0"/>
    <xf numFmtId="167" fontId="424" fillId="34" borderId="0" applyNumberFormat="0" applyBorder="0" applyAlignment="0" applyProtection="0"/>
    <xf numFmtId="167" fontId="414" fillId="0" borderId="0"/>
    <xf numFmtId="167" fontId="415" fillId="0" borderId="0"/>
    <xf numFmtId="167" fontId="414" fillId="0" borderId="0"/>
    <xf numFmtId="167" fontId="405" fillId="0" borderId="0"/>
    <xf numFmtId="167" fontId="425" fillId="0" borderId="0"/>
    <xf numFmtId="167" fontId="415" fillId="35" borderId="35" applyNumberFormat="0" applyFont="0" applyAlignment="0" applyProtection="0"/>
    <xf numFmtId="167" fontId="426" fillId="24" borderId="36" applyNumberFormat="0" applyAlignment="0" applyProtection="0"/>
    <xf numFmtId="167" fontId="427" fillId="0" borderId="0" applyNumberFormat="0" applyFill="0" applyBorder="0" applyAlignment="0" applyProtection="0"/>
    <xf numFmtId="167" fontId="428" fillId="0" borderId="0" applyNumberFormat="0" applyFill="0" applyBorder="0" applyAlignment="0" applyProtection="0"/>
    <xf numFmtId="167" fontId="429" fillId="0" borderId="37" applyNumberFormat="0" applyFill="0" applyAlignment="0" applyProtection="0"/>
    <xf numFmtId="167" fontId="430" fillId="0" borderId="38" applyNumberFormat="0" applyFill="0" applyAlignment="0" applyProtection="0"/>
    <xf numFmtId="167" fontId="421" fillId="0" borderId="39" applyNumberFormat="0" applyFill="0" applyAlignment="0" applyProtection="0"/>
    <xf numFmtId="167" fontId="431" fillId="0" borderId="0" applyNumberFormat="0" applyFill="0" applyBorder="0" applyAlignment="0" applyProtection="0"/>
    <xf numFmtId="167" fontId="432" fillId="0" borderId="40" applyNumberFormat="0" applyFill="0" applyAlignment="0" applyProtection="0"/>
    <xf numFmtId="167" fontId="396" fillId="0" borderId="0"/>
    <xf numFmtId="167" fontId="395" fillId="0" borderId="0"/>
    <xf numFmtId="167" fontId="394" fillId="0" borderId="0"/>
    <xf numFmtId="167" fontId="393" fillId="0" borderId="0"/>
    <xf numFmtId="167" fontId="392" fillId="0" borderId="0"/>
    <xf numFmtId="167" fontId="391" fillId="0" borderId="0"/>
    <xf numFmtId="167" fontId="390" fillId="0" borderId="0"/>
    <xf numFmtId="167" fontId="389" fillId="0" borderId="0"/>
    <xf numFmtId="167" fontId="388" fillId="0" borderId="0"/>
    <xf numFmtId="167" fontId="387" fillId="0" borderId="0"/>
    <xf numFmtId="167" fontId="386" fillId="0" borderId="0"/>
    <xf numFmtId="167" fontId="385" fillId="0" borderId="0"/>
    <xf numFmtId="167" fontId="384" fillId="0" borderId="0"/>
    <xf numFmtId="167" fontId="383" fillId="0" borderId="0"/>
    <xf numFmtId="167" fontId="382" fillId="0" borderId="0"/>
    <xf numFmtId="167" fontId="381" fillId="0" borderId="0"/>
    <xf numFmtId="167" fontId="380" fillId="0" borderId="0"/>
    <xf numFmtId="167" fontId="379" fillId="0" borderId="0"/>
    <xf numFmtId="167" fontId="378" fillId="0" borderId="0"/>
    <xf numFmtId="167" fontId="377" fillId="0" borderId="0"/>
    <xf numFmtId="167" fontId="376" fillId="0" borderId="0"/>
    <xf numFmtId="167" fontId="375" fillId="0" borderId="0"/>
    <xf numFmtId="167" fontId="374" fillId="0" borderId="0"/>
    <xf numFmtId="167" fontId="373" fillId="0" borderId="0"/>
    <xf numFmtId="167" fontId="372" fillId="0" borderId="0"/>
    <xf numFmtId="167" fontId="371" fillId="0" borderId="0"/>
    <xf numFmtId="167" fontId="370" fillId="0" borderId="0"/>
    <xf numFmtId="167" fontId="369" fillId="0" borderId="0"/>
    <xf numFmtId="167" fontId="368" fillId="0" borderId="0"/>
    <xf numFmtId="0" fontId="367" fillId="0" borderId="0"/>
    <xf numFmtId="0" fontId="366" fillId="0" borderId="0"/>
    <xf numFmtId="0" fontId="365" fillId="0" borderId="0"/>
    <xf numFmtId="0" fontId="364" fillId="0" borderId="0"/>
    <xf numFmtId="0" fontId="363" fillId="0" borderId="0"/>
    <xf numFmtId="0" fontId="362" fillId="0" borderId="0"/>
    <xf numFmtId="0" fontId="361" fillId="0" borderId="0"/>
    <xf numFmtId="0" fontId="360" fillId="0" borderId="0"/>
    <xf numFmtId="0" fontId="359" fillId="0" borderId="0"/>
    <xf numFmtId="0" fontId="358" fillId="0" borderId="0"/>
    <xf numFmtId="0" fontId="357" fillId="0" borderId="0"/>
    <xf numFmtId="0" fontId="356" fillId="0" borderId="0"/>
    <xf numFmtId="0" fontId="355" fillId="0" borderId="0"/>
    <xf numFmtId="0" fontId="354" fillId="0" borderId="0"/>
    <xf numFmtId="0" fontId="353" fillId="0" borderId="0"/>
    <xf numFmtId="0" fontId="352" fillId="0" borderId="0"/>
    <xf numFmtId="0" fontId="351" fillId="0" borderId="0"/>
    <xf numFmtId="0" fontId="350" fillId="0" borderId="0"/>
    <xf numFmtId="0" fontId="349" fillId="0" borderId="0"/>
    <xf numFmtId="0" fontId="348" fillId="0" borderId="0"/>
    <xf numFmtId="0" fontId="347" fillId="0" borderId="0"/>
    <xf numFmtId="0" fontId="346" fillId="0" borderId="0"/>
    <xf numFmtId="0" fontId="345" fillId="0" borderId="0"/>
    <xf numFmtId="0" fontId="344" fillId="0" borderId="0"/>
    <xf numFmtId="0" fontId="343" fillId="0" borderId="0"/>
    <xf numFmtId="0" fontId="342" fillId="0" borderId="0"/>
    <xf numFmtId="0" fontId="341" fillId="0" borderId="0"/>
    <xf numFmtId="0" fontId="340" fillId="0" borderId="0"/>
    <xf numFmtId="0" fontId="339" fillId="0" borderId="0"/>
    <xf numFmtId="0" fontId="338" fillId="0" borderId="0"/>
    <xf numFmtId="0" fontId="337" fillId="0" borderId="0"/>
    <xf numFmtId="0" fontId="336" fillId="0" borderId="0"/>
    <xf numFmtId="0" fontId="335" fillId="0" borderId="0"/>
    <xf numFmtId="0" fontId="334" fillId="0" borderId="0"/>
    <xf numFmtId="0" fontId="333" fillId="0" borderId="0"/>
    <xf numFmtId="0" fontId="332" fillId="0" borderId="0"/>
    <xf numFmtId="0" fontId="472" fillId="0" borderId="0"/>
    <xf numFmtId="44" fontId="332" fillId="0" borderId="0" applyFont="0" applyFill="0" applyBorder="0" applyAlignment="0" applyProtection="0"/>
    <xf numFmtId="44" fontId="473" fillId="0" borderId="0" applyFont="0" applyFill="0" applyBorder="0" applyAlignment="0" applyProtection="0"/>
    <xf numFmtId="164" fontId="405" fillId="0" borderId="0" applyFont="0" applyFill="0" applyBorder="0" applyAlignment="0" applyProtection="0"/>
    <xf numFmtId="164" fontId="332"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0" fontId="475" fillId="0" borderId="0"/>
    <xf numFmtId="44" fontId="473" fillId="0" borderId="0" applyFont="0" applyFill="0" applyBorder="0" applyAlignment="0" applyProtection="0"/>
    <xf numFmtId="0" fontId="409" fillId="0" borderId="0">
      <alignment vertical="center"/>
    </xf>
    <xf numFmtId="0" fontId="476" fillId="0" borderId="0" applyNumberFormat="0" applyFill="0" applyBorder="0" applyAlignment="0" applyProtection="0">
      <alignment vertical="top"/>
      <protection locked="0"/>
    </xf>
    <xf numFmtId="0" fontId="474" fillId="0" borderId="0"/>
    <xf numFmtId="164" fontId="405" fillId="0" borderId="0" applyFont="0" applyFill="0" applyBorder="0" applyAlignment="0" applyProtection="0"/>
    <xf numFmtId="0" fontId="405" fillId="0" borderId="0"/>
    <xf numFmtId="165" fontId="40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332" fillId="0" borderId="0"/>
    <xf numFmtId="0" fontId="405" fillId="0" borderId="0"/>
    <xf numFmtId="0" fontId="405" fillId="0" borderId="0"/>
    <xf numFmtId="9" fontId="473" fillId="0" borderId="0" applyFont="0" applyFill="0" applyBorder="0" applyAlignment="0" applyProtection="0"/>
    <xf numFmtId="9" fontId="473" fillId="0" borderId="0" applyFont="0" applyFill="0" applyBorder="0" applyAlignment="0" applyProtection="0"/>
    <xf numFmtId="9" fontId="473" fillId="0" borderId="0" applyFont="0" applyFill="0" applyBorder="0" applyAlignment="0" applyProtection="0"/>
    <xf numFmtId="9" fontId="405" fillId="0" borderId="0" applyFont="0" applyFill="0" applyBorder="0" applyAlignment="0" applyProtection="0"/>
    <xf numFmtId="9" fontId="405" fillId="0" borderId="0" applyFont="0" applyFill="0" applyBorder="0" applyAlignment="0" applyProtection="0"/>
    <xf numFmtId="0" fontId="409" fillId="0" borderId="0">
      <alignment vertical="center"/>
    </xf>
    <xf numFmtId="169" fontId="332" fillId="0" borderId="0" applyFont="0" applyFill="0" applyBorder="0" applyAlignment="0" applyProtection="0"/>
    <xf numFmtId="0" fontId="332" fillId="0" borderId="0"/>
    <xf numFmtId="170" fontId="332" fillId="0" borderId="0" applyFont="0" applyFill="0" applyBorder="0" applyAlignment="0" applyProtection="0"/>
    <xf numFmtId="43" fontId="473" fillId="0" borderId="0" applyFont="0" applyFill="0" applyBorder="0" applyAlignment="0" applyProtection="0"/>
    <xf numFmtId="169" fontId="332" fillId="0" borderId="0" applyFont="0" applyFill="0" applyBorder="0" applyAlignment="0" applyProtection="0"/>
    <xf numFmtId="169" fontId="332" fillId="0" borderId="0" applyFont="0" applyFill="0" applyBorder="0" applyAlignment="0" applyProtection="0"/>
    <xf numFmtId="43" fontId="332" fillId="0" borderId="0" applyFont="0" applyFill="0" applyBorder="0" applyAlignment="0" applyProtection="0"/>
    <xf numFmtId="169" fontId="332" fillId="0" borderId="0" applyFont="0" applyFill="0" applyBorder="0" applyAlignment="0" applyProtection="0"/>
    <xf numFmtId="0" fontId="331" fillId="0" borderId="0"/>
    <xf numFmtId="0" fontId="330" fillId="0" borderId="0"/>
    <xf numFmtId="0" fontId="329" fillId="0" borderId="0"/>
    <xf numFmtId="0" fontId="477" fillId="0" borderId="0" applyNumberFormat="0" applyFill="0" applyBorder="0" applyAlignment="0" applyProtection="0"/>
    <xf numFmtId="0" fontId="478" fillId="0" borderId="0"/>
    <xf numFmtId="43" fontId="473" fillId="0" borderId="0" applyFont="0" applyFill="0" applyBorder="0" applyAlignment="0" applyProtection="0"/>
    <xf numFmtId="44" fontId="329"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329"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329" fillId="0" borderId="0"/>
    <xf numFmtId="0" fontId="328" fillId="0" borderId="0"/>
    <xf numFmtId="0" fontId="327" fillId="0" borderId="0"/>
    <xf numFmtId="0" fontId="326" fillId="0" borderId="0"/>
    <xf numFmtId="0" fontId="325" fillId="0" borderId="0"/>
    <xf numFmtId="0" fontId="324" fillId="0" borderId="0"/>
    <xf numFmtId="0" fontId="323" fillId="0" borderId="0"/>
    <xf numFmtId="0" fontId="322" fillId="0" borderId="0"/>
    <xf numFmtId="0" fontId="321" fillId="0" borderId="0"/>
    <xf numFmtId="0" fontId="320" fillId="0" borderId="0"/>
    <xf numFmtId="0" fontId="319" fillId="0" borderId="0"/>
    <xf numFmtId="0" fontId="318" fillId="0" borderId="0"/>
    <xf numFmtId="0" fontId="317" fillId="0" borderId="0"/>
    <xf numFmtId="0" fontId="316" fillId="0" borderId="0"/>
    <xf numFmtId="167" fontId="405" fillId="0" borderId="0"/>
    <xf numFmtId="167" fontId="316" fillId="5" borderId="0" applyNumberFormat="0" applyBorder="0" applyAlignment="0" applyProtection="0"/>
    <xf numFmtId="167" fontId="316" fillId="6" borderId="0" applyNumberFormat="0" applyBorder="0" applyAlignment="0" applyProtection="0"/>
    <xf numFmtId="167" fontId="316" fillId="7" borderId="0" applyNumberFormat="0" applyBorder="0" applyAlignment="0" applyProtection="0"/>
    <xf numFmtId="167" fontId="316" fillId="8" borderId="0" applyNumberFormat="0" applyBorder="0" applyAlignment="0" applyProtection="0"/>
    <xf numFmtId="167" fontId="316" fillId="9" borderId="0" applyNumberFormat="0" applyBorder="0" applyAlignment="0" applyProtection="0"/>
    <xf numFmtId="167" fontId="316" fillId="10" borderId="0" applyNumberFormat="0" applyBorder="0" applyAlignment="0" applyProtection="0"/>
    <xf numFmtId="167" fontId="316" fillId="11" borderId="0" applyNumberFormat="0" applyBorder="0" applyAlignment="0" applyProtection="0"/>
    <xf numFmtId="167" fontId="316" fillId="12" borderId="0" applyNumberFormat="0" applyBorder="0" applyAlignment="0" applyProtection="0"/>
    <xf numFmtId="167" fontId="316" fillId="13" borderId="0" applyNumberFormat="0" applyBorder="0" applyAlignment="0" applyProtection="0"/>
    <xf numFmtId="167" fontId="316" fillId="14" borderId="0" applyNumberFormat="0" applyBorder="0" applyAlignment="0" applyProtection="0"/>
    <xf numFmtId="167" fontId="316" fillId="15" borderId="0" applyNumberFormat="0" applyBorder="0" applyAlignment="0" applyProtection="0"/>
    <xf numFmtId="167" fontId="316" fillId="16" borderId="0" applyNumberFormat="0" applyBorder="0" applyAlignment="0" applyProtection="0"/>
    <xf numFmtId="164" fontId="405" fillId="0" borderId="0" applyFont="0" applyFill="0" applyBorder="0" applyAlignment="0" applyProtection="0"/>
    <xf numFmtId="167" fontId="316" fillId="0" borderId="0"/>
    <xf numFmtId="167" fontId="395" fillId="0" borderId="0"/>
    <xf numFmtId="167" fontId="316" fillId="35" borderId="35" applyNumberFormat="0" applyFont="0" applyAlignment="0" applyProtection="0"/>
    <xf numFmtId="167" fontId="395"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167"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44" fontId="316" fillId="0" borderId="0" applyFont="0" applyFill="0" applyBorder="0" applyAlignment="0" applyProtection="0"/>
    <xf numFmtId="44" fontId="473" fillId="0" borderId="0" applyFont="0" applyFill="0" applyBorder="0" applyAlignment="0" applyProtection="0"/>
    <xf numFmtId="164" fontId="316"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316" fillId="0" borderId="0"/>
    <xf numFmtId="169" fontId="316" fillId="0" borderId="0" applyFont="0" applyFill="0" applyBorder="0" applyAlignment="0" applyProtection="0"/>
    <xf numFmtId="0" fontId="316" fillId="0" borderId="0"/>
    <xf numFmtId="170" fontId="316" fillId="0" borderId="0" applyFont="0" applyFill="0" applyBorder="0" applyAlignment="0" applyProtection="0"/>
    <xf numFmtId="43" fontId="473" fillId="0" borderId="0" applyFont="0" applyFill="0" applyBorder="0" applyAlignment="0" applyProtection="0"/>
    <xf numFmtId="169" fontId="316" fillId="0" borderId="0" applyFont="0" applyFill="0" applyBorder="0" applyAlignment="0" applyProtection="0"/>
    <xf numFmtId="169" fontId="316" fillId="0" borderId="0" applyFont="0" applyFill="0" applyBorder="0" applyAlignment="0" applyProtection="0"/>
    <xf numFmtId="43" fontId="316" fillId="0" borderId="0" applyFont="0" applyFill="0" applyBorder="0" applyAlignment="0" applyProtection="0"/>
    <xf numFmtId="169" fontId="316" fillId="0" borderId="0" applyFont="0" applyFill="0" applyBorder="0" applyAlignment="0" applyProtection="0"/>
    <xf numFmtId="0" fontId="316" fillId="0" borderId="0"/>
    <xf numFmtId="0" fontId="316" fillId="0" borderId="0"/>
    <xf numFmtId="0" fontId="316" fillId="0" borderId="0"/>
    <xf numFmtId="43" fontId="473" fillId="0" borderId="0" applyFont="0" applyFill="0" applyBorder="0" applyAlignment="0" applyProtection="0"/>
    <xf numFmtId="44" fontId="31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31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5" fillId="0" borderId="0"/>
    <xf numFmtId="0" fontId="314" fillId="0" borderId="0"/>
    <xf numFmtId="0" fontId="313" fillId="0" borderId="0"/>
    <xf numFmtId="0" fontId="312" fillId="0" borderId="0"/>
    <xf numFmtId="0" fontId="311" fillId="0" borderId="0"/>
    <xf numFmtId="0" fontId="310" fillId="0" borderId="0"/>
    <xf numFmtId="0" fontId="309" fillId="0" borderId="0"/>
    <xf numFmtId="0" fontId="308" fillId="0" borderId="0"/>
    <xf numFmtId="0" fontId="307" fillId="0" borderId="0"/>
    <xf numFmtId="0" fontId="306" fillId="0" borderId="0"/>
    <xf numFmtId="0" fontId="305" fillId="0" borderId="0"/>
    <xf numFmtId="0" fontId="304" fillId="0" borderId="0"/>
    <xf numFmtId="0" fontId="303" fillId="0" borderId="0"/>
    <xf numFmtId="0" fontId="302" fillId="0" borderId="0"/>
    <xf numFmtId="167" fontId="405" fillId="0" borderId="0"/>
    <xf numFmtId="167" fontId="302" fillId="5" borderId="0" applyNumberFormat="0" applyBorder="0" applyAlignment="0" applyProtection="0"/>
    <xf numFmtId="167" fontId="302" fillId="6" borderId="0" applyNumberFormat="0" applyBorder="0" applyAlignment="0" applyProtection="0"/>
    <xf numFmtId="167" fontId="302" fillId="7" borderId="0" applyNumberFormat="0" applyBorder="0" applyAlignment="0" applyProtection="0"/>
    <xf numFmtId="167" fontId="302" fillId="8" borderId="0" applyNumberFormat="0" applyBorder="0" applyAlignment="0" applyProtection="0"/>
    <xf numFmtId="167" fontId="302" fillId="9" borderId="0" applyNumberFormat="0" applyBorder="0" applyAlignment="0" applyProtection="0"/>
    <xf numFmtId="167" fontId="302" fillId="10" borderId="0" applyNumberFormat="0" applyBorder="0" applyAlignment="0" applyProtection="0"/>
    <xf numFmtId="167" fontId="302" fillId="11" borderId="0" applyNumberFormat="0" applyBorder="0" applyAlignment="0" applyProtection="0"/>
    <xf numFmtId="167" fontId="302" fillId="12" borderId="0" applyNumberFormat="0" applyBorder="0" applyAlignment="0" applyProtection="0"/>
    <xf numFmtId="167" fontId="302" fillId="13" borderId="0" applyNumberFormat="0" applyBorder="0" applyAlignment="0" applyProtection="0"/>
    <xf numFmtId="167" fontId="302" fillId="14" borderId="0" applyNumberFormat="0" applyBorder="0" applyAlignment="0" applyProtection="0"/>
    <xf numFmtId="167" fontId="302" fillId="15" borderId="0" applyNumberFormat="0" applyBorder="0" applyAlignment="0" applyProtection="0"/>
    <xf numFmtId="167" fontId="302" fillId="16" borderId="0" applyNumberFormat="0" applyBorder="0" applyAlignment="0" applyProtection="0"/>
    <xf numFmtId="167" fontId="397" fillId="0" borderId="0" applyNumberFormat="0" applyFill="0" applyBorder="0" applyAlignment="0" applyProtection="0">
      <alignment vertical="top"/>
      <protection locked="0"/>
    </xf>
    <xf numFmtId="164" fontId="405" fillId="0" borderId="0" applyFont="0" applyFill="0" applyBorder="0" applyAlignment="0" applyProtection="0"/>
    <xf numFmtId="167" fontId="302" fillId="0" borderId="0"/>
    <xf numFmtId="167" fontId="302" fillId="35" borderId="35" applyNumberFormat="0" applyFont="0" applyAlignment="0" applyProtection="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44" fontId="302" fillId="0" borderId="0" applyFont="0" applyFill="0" applyBorder="0" applyAlignment="0" applyProtection="0"/>
    <xf numFmtId="44" fontId="473" fillId="0" borderId="0" applyFont="0" applyFill="0" applyBorder="0" applyAlignment="0" applyProtection="0"/>
    <xf numFmtId="164" fontId="302"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302" fillId="0" borderId="0"/>
    <xf numFmtId="169" fontId="302" fillId="0" borderId="0" applyFont="0" applyFill="0" applyBorder="0" applyAlignment="0" applyProtection="0"/>
    <xf numFmtId="0" fontId="302" fillId="0" borderId="0"/>
    <xf numFmtId="170" fontId="302" fillId="0" borderId="0" applyFont="0" applyFill="0" applyBorder="0" applyAlignment="0" applyProtection="0"/>
    <xf numFmtId="43" fontId="473" fillId="0" borderId="0" applyFont="0" applyFill="0" applyBorder="0" applyAlignment="0" applyProtection="0"/>
    <xf numFmtId="169" fontId="302" fillId="0" borderId="0" applyFont="0" applyFill="0" applyBorder="0" applyAlignment="0" applyProtection="0"/>
    <xf numFmtId="169" fontId="302" fillId="0" borderId="0" applyFont="0" applyFill="0" applyBorder="0" applyAlignment="0" applyProtection="0"/>
    <xf numFmtId="43" fontId="302" fillId="0" borderId="0" applyFont="0" applyFill="0" applyBorder="0" applyAlignment="0" applyProtection="0"/>
    <xf numFmtId="169" fontId="302" fillId="0" borderId="0" applyFont="0" applyFill="0" applyBorder="0" applyAlignment="0" applyProtection="0"/>
    <xf numFmtId="0" fontId="302" fillId="0" borderId="0"/>
    <xf numFmtId="0" fontId="302" fillId="0" borderId="0"/>
    <xf numFmtId="0" fontId="302" fillId="0" borderId="0"/>
    <xf numFmtId="43" fontId="473" fillId="0" borderId="0" applyFont="0" applyFill="0" applyBorder="0" applyAlignment="0" applyProtection="0"/>
    <xf numFmtId="44" fontId="302"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302"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167" fontId="302" fillId="5" borderId="0" applyNumberFormat="0" applyBorder="0" applyAlignment="0" applyProtection="0"/>
    <xf numFmtId="167" fontId="302" fillId="6" borderId="0" applyNumberFormat="0" applyBorder="0" applyAlignment="0" applyProtection="0"/>
    <xf numFmtId="167" fontId="302" fillId="7" borderId="0" applyNumberFormat="0" applyBorder="0" applyAlignment="0" applyProtection="0"/>
    <xf numFmtId="167" fontId="302" fillId="8" borderId="0" applyNumberFormat="0" applyBorder="0" applyAlignment="0" applyProtection="0"/>
    <xf numFmtId="167" fontId="302" fillId="9" borderId="0" applyNumberFormat="0" applyBorder="0" applyAlignment="0" applyProtection="0"/>
    <xf numFmtId="167" fontId="302" fillId="10" borderId="0" applyNumberFormat="0" applyBorder="0" applyAlignment="0" applyProtection="0"/>
    <xf numFmtId="167" fontId="302" fillId="11" borderId="0" applyNumberFormat="0" applyBorder="0" applyAlignment="0" applyProtection="0"/>
    <xf numFmtId="167" fontId="302" fillId="12" borderId="0" applyNumberFormat="0" applyBorder="0" applyAlignment="0" applyProtection="0"/>
    <xf numFmtId="167" fontId="302" fillId="13" borderId="0" applyNumberFormat="0" applyBorder="0" applyAlignment="0" applyProtection="0"/>
    <xf numFmtId="167" fontId="302" fillId="14" borderId="0" applyNumberFormat="0" applyBorder="0" applyAlignment="0" applyProtection="0"/>
    <xf numFmtId="167" fontId="302" fillId="15" borderId="0" applyNumberFormat="0" applyBorder="0" applyAlignment="0" applyProtection="0"/>
    <xf numFmtId="167" fontId="302" fillId="16" borderId="0" applyNumberFormat="0" applyBorder="0" applyAlignment="0" applyProtection="0"/>
    <xf numFmtId="167" fontId="302" fillId="0" borderId="0"/>
    <xf numFmtId="167" fontId="302" fillId="35" borderId="35" applyNumberFormat="0" applyFont="0" applyAlignment="0" applyProtection="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167"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44" fontId="302" fillId="0" borderId="0" applyFont="0" applyFill="0" applyBorder="0" applyAlignment="0" applyProtection="0"/>
    <xf numFmtId="44" fontId="473" fillId="0" borderId="0" applyFont="0" applyFill="0" applyBorder="0" applyAlignment="0" applyProtection="0"/>
    <xf numFmtId="164" fontId="302"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302" fillId="0" borderId="0"/>
    <xf numFmtId="169" fontId="302" fillId="0" borderId="0" applyFont="0" applyFill="0" applyBorder="0" applyAlignment="0" applyProtection="0"/>
    <xf numFmtId="0" fontId="302" fillId="0" borderId="0"/>
    <xf numFmtId="170" fontId="302" fillId="0" borderId="0" applyFont="0" applyFill="0" applyBorder="0" applyAlignment="0" applyProtection="0"/>
    <xf numFmtId="43" fontId="473" fillId="0" borderId="0" applyFont="0" applyFill="0" applyBorder="0" applyAlignment="0" applyProtection="0"/>
    <xf numFmtId="169" fontId="302" fillId="0" borderId="0" applyFont="0" applyFill="0" applyBorder="0" applyAlignment="0" applyProtection="0"/>
    <xf numFmtId="169" fontId="302" fillId="0" borderId="0" applyFont="0" applyFill="0" applyBorder="0" applyAlignment="0" applyProtection="0"/>
    <xf numFmtId="43" fontId="302" fillId="0" borderId="0" applyFont="0" applyFill="0" applyBorder="0" applyAlignment="0" applyProtection="0"/>
    <xf numFmtId="169" fontId="302" fillId="0" borderId="0" applyFont="0" applyFill="0" applyBorder="0" applyAlignment="0" applyProtection="0"/>
    <xf numFmtId="0" fontId="302" fillId="0" borderId="0"/>
    <xf numFmtId="0" fontId="302" fillId="0" borderId="0"/>
    <xf numFmtId="0" fontId="302" fillId="0" borderId="0"/>
    <xf numFmtId="43" fontId="473" fillId="0" borderId="0" applyFont="0" applyFill="0" applyBorder="0" applyAlignment="0" applyProtection="0"/>
    <xf numFmtId="44" fontId="302"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302"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2" fillId="0" borderId="0"/>
    <xf numFmtId="0" fontId="301" fillId="0" borderId="0"/>
    <xf numFmtId="0" fontId="300" fillId="0" borderId="0"/>
    <xf numFmtId="0" fontId="299" fillId="0" borderId="0"/>
    <xf numFmtId="0" fontId="298" fillId="0" borderId="0"/>
    <xf numFmtId="0" fontId="297" fillId="0" borderId="0"/>
    <xf numFmtId="0" fontId="296" fillId="0" borderId="0"/>
    <xf numFmtId="0" fontId="295" fillId="0" borderId="0"/>
    <xf numFmtId="0" fontId="294" fillId="0" borderId="0"/>
    <xf numFmtId="0" fontId="293" fillId="0" borderId="0"/>
    <xf numFmtId="0" fontId="292" fillId="0" borderId="0"/>
    <xf numFmtId="0" fontId="291" fillId="0" borderId="0"/>
    <xf numFmtId="0" fontId="290" fillId="0" borderId="0"/>
    <xf numFmtId="0" fontId="289" fillId="0" borderId="0"/>
    <xf numFmtId="0" fontId="288" fillId="0" borderId="0"/>
    <xf numFmtId="0" fontId="287" fillId="0" borderId="0"/>
    <xf numFmtId="0" fontId="286" fillId="0" borderId="0"/>
    <xf numFmtId="0" fontId="285" fillId="0" borderId="0"/>
    <xf numFmtId="0" fontId="284" fillId="0" borderId="0"/>
    <xf numFmtId="0" fontId="283" fillId="0" borderId="0"/>
    <xf numFmtId="0" fontId="282" fillId="0" borderId="0"/>
    <xf numFmtId="0" fontId="281" fillId="0" borderId="0"/>
    <xf numFmtId="0" fontId="280" fillId="0" borderId="0"/>
    <xf numFmtId="0" fontId="279" fillId="0" borderId="0"/>
    <xf numFmtId="0" fontId="278" fillId="0" borderId="0"/>
    <xf numFmtId="0" fontId="277" fillId="0" borderId="0"/>
    <xf numFmtId="0" fontId="276" fillId="0" borderId="0"/>
    <xf numFmtId="0" fontId="275" fillId="0" borderId="0"/>
    <xf numFmtId="0" fontId="274" fillId="0" borderId="0"/>
    <xf numFmtId="0" fontId="273" fillId="0" borderId="0"/>
    <xf numFmtId="0" fontId="272" fillId="0" borderId="0"/>
    <xf numFmtId="0" fontId="271" fillId="0" borderId="0"/>
    <xf numFmtId="44" fontId="271" fillId="0" borderId="0" applyFont="0" applyFill="0" applyBorder="0" applyAlignment="0" applyProtection="0"/>
    <xf numFmtId="44" fontId="271" fillId="0" borderId="0" applyFont="0" applyFill="0" applyBorder="0" applyAlignment="0" applyProtection="0"/>
    <xf numFmtId="0" fontId="270" fillId="0" borderId="0"/>
    <xf numFmtId="44" fontId="270" fillId="0" borderId="0" applyFont="0" applyFill="0" applyBorder="0" applyAlignment="0" applyProtection="0"/>
    <xf numFmtId="44" fontId="270" fillId="0" borderId="0" applyFont="0" applyFill="0" applyBorder="0" applyAlignment="0" applyProtection="0"/>
    <xf numFmtId="0" fontId="269" fillId="0" borderId="0"/>
    <xf numFmtId="0" fontId="268" fillId="0" borderId="0"/>
    <xf numFmtId="0" fontId="267" fillId="0" borderId="0"/>
    <xf numFmtId="0" fontId="266" fillId="0" borderId="0"/>
    <xf numFmtId="0" fontId="265" fillId="0" borderId="0"/>
    <xf numFmtId="0" fontId="264" fillId="0" borderId="0"/>
    <xf numFmtId="0" fontId="263" fillId="0" borderId="0"/>
    <xf numFmtId="0" fontId="262" fillId="0" borderId="0"/>
    <xf numFmtId="0" fontId="261" fillId="0" borderId="0"/>
    <xf numFmtId="0" fontId="260" fillId="0" borderId="0"/>
    <xf numFmtId="0" fontId="259" fillId="0" borderId="0"/>
    <xf numFmtId="0" fontId="258" fillId="0" borderId="0"/>
    <xf numFmtId="0" fontId="257" fillId="0" borderId="0"/>
    <xf numFmtId="0" fontId="256" fillId="0" borderId="0"/>
    <xf numFmtId="0" fontId="255" fillId="0" borderId="0"/>
    <xf numFmtId="0" fontId="254" fillId="0" borderId="0"/>
    <xf numFmtId="0" fontId="253" fillId="0" borderId="0"/>
    <xf numFmtId="0" fontId="252" fillId="0" borderId="0"/>
    <xf numFmtId="4" fontId="405" fillId="0" borderId="0"/>
    <xf numFmtId="0" fontId="409" fillId="0" borderId="0"/>
    <xf numFmtId="0" fontId="409" fillId="0" borderId="0">
      <alignment vertical="center"/>
    </xf>
    <xf numFmtId="0" fontId="251" fillId="0" borderId="0"/>
    <xf numFmtId="0" fontId="250" fillId="0" borderId="0"/>
    <xf numFmtId="0" fontId="249" fillId="0" borderId="0"/>
    <xf numFmtId="0" fontId="248" fillId="0" borderId="0"/>
    <xf numFmtId="0" fontId="247" fillId="0" borderId="0"/>
    <xf numFmtId="0" fontId="246" fillId="0" borderId="0"/>
    <xf numFmtId="0" fontId="245" fillId="0" borderId="0"/>
    <xf numFmtId="0" fontId="244" fillId="0" borderId="0"/>
    <xf numFmtId="0" fontId="243" fillId="0" borderId="0"/>
    <xf numFmtId="0" fontId="242" fillId="0" borderId="0"/>
    <xf numFmtId="0" fontId="241" fillId="0" borderId="0"/>
    <xf numFmtId="0" fontId="240" fillId="0" borderId="0"/>
    <xf numFmtId="0" fontId="239" fillId="0" borderId="0"/>
    <xf numFmtId="0" fontId="238" fillId="0" borderId="0"/>
    <xf numFmtId="0" fontId="237" fillId="0" borderId="0"/>
    <xf numFmtId="0" fontId="236" fillId="0" borderId="0"/>
    <xf numFmtId="0" fontId="235" fillId="0" borderId="0"/>
    <xf numFmtId="167" fontId="405" fillId="0" borderId="0"/>
    <xf numFmtId="167" fontId="235" fillId="5" borderId="0" applyNumberFormat="0" applyBorder="0" applyAlignment="0" applyProtection="0"/>
    <xf numFmtId="167" fontId="235" fillId="6" borderId="0" applyNumberFormat="0" applyBorder="0" applyAlignment="0" applyProtection="0"/>
    <xf numFmtId="167" fontId="235" fillId="7" borderId="0" applyNumberFormat="0" applyBorder="0" applyAlignment="0" applyProtection="0"/>
    <xf numFmtId="167" fontId="235" fillId="8" borderId="0" applyNumberFormat="0" applyBorder="0" applyAlignment="0" applyProtection="0"/>
    <xf numFmtId="167" fontId="235" fillId="9" borderId="0" applyNumberFormat="0" applyBorder="0" applyAlignment="0" applyProtection="0"/>
    <xf numFmtId="167" fontId="235" fillId="10" borderId="0" applyNumberFormat="0" applyBorder="0" applyAlignment="0" applyProtection="0"/>
    <xf numFmtId="167" fontId="235" fillId="11" borderId="0" applyNumberFormat="0" applyBorder="0" applyAlignment="0" applyProtection="0"/>
    <xf numFmtId="167" fontId="235" fillId="12" borderId="0" applyNumberFormat="0" applyBorder="0" applyAlignment="0" applyProtection="0"/>
    <xf numFmtId="167" fontId="235" fillId="13" borderId="0" applyNumberFormat="0" applyBorder="0" applyAlignment="0" applyProtection="0"/>
    <xf numFmtId="167" fontId="235" fillId="14" borderId="0" applyNumberFormat="0" applyBorder="0" applyAlignment="0" applyProtection="0"/>
    <xf numFmtId="167" fontId="235" fillId="15" borderId="0" applyNumberFormat="0" applyBorder="0" applyAlignment="0" applyProtection="0"/>
    <xf numFmtId="167" fontId="235" fillId="16" borderId="0" applyNumberFormat="0" applyBorder="0" applyAlignment="0" applyProtection="0"/>
    <xf numFmtId="164" fontId="405" fillId="0" borderId="0" applyFont="0" applyFill="0" applyBorder="0" applyAlignment="0" applyProtection="0"/>
    <xf numFmtId="167" fontId="235" fillId="0" borderId="0"/>
    <xf numFmtId="167" fontId="235" fillId="35" borderId="35" applyNumberFormat="0" applyFont="0" applyAlignment="0" applyProtection="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44" fontId="235" fillId="0" borderId="0" applyFont="0" applyFill="0" applyBorder="0" applyAlignment="0" applyProtection="0"/>
    <xf numFmtId="44" fontId="473" fillId="0" borderId="0" applyFont="0" applyFill="0" applyBorder="0" applyAlignment="0" applyProtection="0"/>
    <xf numFmtId="164" fontId="23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235" fillId="0" borderId="0"/>
    <xf numFmtId="169" fontId="235" fillId="0" borderId="0" applyFont="0" applyFill="0" applyBorder="0" applyAlignment="0" applyProtection="0"/>
    <xf numFmtId="0" fontId="235" fillId="0" borderId="0"/>
    <xf numFmtId="170" fontId="235" fillId="0" borderId="0" applyFont="0" applyFill="0" applyBorder="0" applyAlignment="0" applyProtection="0"/>
    <xf numFmtId="43" fontId="473" fillId="0" borderId="0" applyFont="0" applyFill="0" applyBorder="0" applyAlignment="0" applyProtection="0"/>
    <xf numFmtId="169" fontId="235" fillId="0" borderId="0" applyFont="0" applyFill="0" applyBorder="0" applyAlignment="0" applyProtection="0"/>
    <xf numFmtId="169" fontId="235" fillId="0" borderId="0" applyFont="0" applyFill="0" applyBorder="0" applyAlignment="0" applyProtection="0"/>
    <xf numFmtId="43" fontId="235" fillId="0" borderId="0" applyFont="0" applyFill="0" applyBorder="0" applyAlignment="0" applyProtection="0"/>
    <xf numFmtId="169" fontId="235" fillId="0" borderId="0" applyFont="0" applyFill="0" applyBorder="0" applyAlignment="0" applyProtection="0"/>
    <xf numFmtId="0" fontId="235" fillId="0" borderId="0"/>
    <xf numFmtId="0" fontId="235" fillId="0" borderId="0"/>
    <xf numFmtId="0" fontId="235" fillId="0" borderId="0"/>
    <xf numFmtId="43" fontId="473" fillId="0" borderId="0" applyFont="0" applyFill="0" applyBorder="0" applyAlignment="0" applyProtection="0"/>
    <xf numFmtId="44" fontId="23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23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167" fontId="235" fillId="5" borderId="0" applyNumberFormat="0" applyBorder="0" applyAlignment="0" applyProtection="0"/>
    <xf numFmtId="167" fontId="235" fillId="6" borderId="0" applyNumberFormat="0" applyBorder="0" applyAlignment="0" applyProtection="0"/>
    <xf numFmtId="167" fontId="235" fillId="7" borderId="0" applyNumberFormat="0" applyBorder="0" applyAlignment="0" applyProtection="0"/>
    <xf numFmtId="167" fontId="235" fillId="8" borderId="0" applyNumberFormat="0" applyBorder="0" applyAlignment="0" applyProtection="0"/>
    <xf numFmtId="167" fontId="235" fillId="9" borderId="0" applyNumberFormat="0" applyBorder="0" applyAlignment="0" applyProtection="0"/>
    <xf numFmtId="167" fontId="235" fillId="10" borderId="0" applyNumberFormat="0" applyBorder="0" applyAlignment="0" applyProtection="0"/>
    <xf numFmtId="167" fontId="235" fillId="11" borderId="0" applyNumberFormat="0" applyBorder="0" applyAlignment="0" applyProtection="0"/>
    <xf numFmtId="167" fontId="235" fillId="12" borderId="0" applyNumberFormat="0" applyBorder="0" applyAlignment="0" applyProtection="0"/>
    <xf numFmtId="167" fontId="235" fillId="13" borderId="0" applyNumberFormat="0" applyBorder="0" applyAlignment="0" applyProtection="0"/>
    <xf numFmtId="167" fontId="235" fillId="14" borderId="0" applyNumberFormat="0" applyBorder="0" applyAlignment="0" applyProtection="0"/>
    <xf numFmtId="167" fontId="235" fillId="15" borderId="0" applyNumberFormat="0" applyBorder="0" applyAlignment="0" applyProtection="0"/>
    <xf numFmtId="167" fontId="235" fillId="16" borderId="0" applyNumberFormat="0" applyBorder="0" applyAlignment="0" applyProtection="0"/>
    <xf numFmtId="167" fontId="235" fillId="0" borderId="0"/>
    <xf numFmtId="167" fontId="235" fillId="35" borderId="35" applyNumberFormat="0" applyFont="0" applyAlignment="0" applyProtection="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44" fontId="235" fillId="0" borderId="0" applyFont="0" applyFill="0" applyBorder="0" applyAlignment="0" applyProtection="0"/>
    <xf numFmtId="44" fontId="473" fillId="0" borderId="0" applyFont="0" applyFill="0" applyBorder="0" applyAlignment="0" applyProtection="0"/>
    <xf numFmtId="164" fontId="23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235" fillId="0" borderId="0"/>
    <xf numFmtId="169" fontId="235" fillId="0" borderId="0" applyFont="0" applyFill="0" applyBorder="0" applyAlignment="0" applyProtection="0"/>
    <xf numFmtId="0" fontId="235" fillId="0" borderId="0"/>
    <xf numFmtId="170" fontId="235" fillId="0" borderId="0" applyFont="0" applyFill="0" applyBorder="0" applyAlignment="0" applyProtection="0"/>
    <xf numFmtId="43" fontId="473" fillId="0" borderId="0" applyFont="0" applyFill="0" applyBorder="0" applyAlignment="0" applyProtection="0"/>
    <xf numFmtId="169" fontId="235" fillId="0" borderId="0" applyFont="0" applyFill="0" applyBorder="0" applyAlignment="0" applyProtection="0"/>
    <xf numFmtId="169" fontId="235" fillId="0" borderId="0" applyFont="0" applyFill="0" applyBorder="0" applyAlignment="0" applyProtection="0"/>
    <xf numFmtId="43" fontId="235" fillId="0" borderId="0" applyFont="0" applyFill="0" applyBorder="0" applyAlignment="0" applyProtection="0"/>
    <xf numFmtId="169" fontId="235" fillId="0" borderId="0" applyFont="0" applyFill="0" applyBorder="0" applyAlignment="0" applyProtection="0"/>
    <xf numFmtId="0" fontId="235" fillId="0" borderId="0"/>
    <xf numFmtId="0" fontId="235" fillId="0" borderId="0"/>
    <xf numFmtId="0" fontId="235" fillId="0" borderId="0"/>
    <xf numFmtId="43" fontId="473" fillId="0" borderId="0" applyFont="0" applyFill="0" applyBorder="0" applyAlignment="0" applyProtection="0"/>
    <xf numFmtId="44" fontId="23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23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167" fontId="235" fillId="5" borderId="0" applyNumberFormat="0" applyBorder="0" applyAlignment="0" applyProtection="0"/>
    <xf numFmtId="167" fontId="235" fillId="6" borderId="0" applyNumberFormat="0" applyBorder="0" applyAlignment="0" applyProtection="0"/>
    <xf numFmtId="167" fontId="235" fillId="7" borderId="0" applyNumberFormat="0" applyBorder="0" applyAlignment="0" applyProtection="0"/>
    <xf numFmtId="167" fontId="235" fillId="8" borderId="0" applyNumberFormat="0" applyBorder="0" applyAlignment="0" applyProtection="0"/>
    <xf numFmtId="167" fontId="235" fillId="9" borderId="0" applyNumberFormat="0" applyBorder="0" applyAlignment="0" applyProtection="0"/>
    <xf numFmtId="167" fontId="235" fillId="10" borderId="0" applyNumberFormat="0" applyBorder="0" applyAlignment="0" applyProtection="0"/>
    <xf numFmtId="167" fontId="235" fillId="11" borderId="0" applyNumberFormat="0" applyBorder="0" applyAlignment="0" applyProtection="0"/>
    <xf numFmtId="167" fontId="235" fillId="12" borderId="0" applyNumberFormat="0" applyBorder="0" applyAlignment="0" applyProtection="0"/>
    <xf numFmtId="167" fontId="235" fillId="13" borderId="0" applyNumberFormat="0" applyBorder="0" applyAlignment="0" applyProtection="0"/>
    <xf numFmtId="167" fontId="235" fillId="14" borderId="0" applyNumberFormat="0" applyBorder="0" applyAlignment="0" applyProtection="0"/>
    <xf numFmtId="167" fontId="235" fillId="15" borderId="0" applyNumberFormat="0" applyBorder="0" applyAlignment="0" applyProtection="0"/>
    <xf numFmtId="167" fontId="235" fillId="16" borderId="0" applyNumberFormat="0" applyBorder="0" applyAlignment="0" applyProtection="0"/>
    <xf numFmtId="167" fontId="235" fillId="0" borderId="0"/>
    <xf numFmtId="167" fontId="235" fillId="35" borderId="35" applyNumberFormat="0" applyFont="0" applyAlignment="0" applyProtection="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44" fontId="235" fillId="0" borderId="0" applyFont="0" applyFill="0" applyBorder="0" applyAlignment="0" applyProtection="0"/>
    <xf numFmtId="44" fontId="473" fillId="0" borderId="0" applyFont="0" applyFill="0" applyBorder="0" applyAlignment="0" applyProtection="0"/>
    <xf numFmtId="164" fontId="23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235" fillId="0" borderId="0"/>
    <xf numFmtId="169" fontId="235" fillId="0" borderId="0" applyFont="0" applyFill="0" applyBorder="0" applyAlignment="0" applyProtection="0"/>
    <xf numFmtId="0" fontId="235" fillId="0" borderId="0"/>
    <xf numFmtId="170" fontId="235" fillId="0" borderId="0" applyFont="0" applyFill="0" applyBorder="0" applyAlignment="0" applyProtection="0"/>
    <xf numFmtId="43" fontId="473" fillId="0" borderId="0" applyFont="0" applyFill="0" applyBorder="0" applyAlignment="0" applyProtection="0"/>
    <xf numFmtId="169" fontId="235" fillId="0" borderId="0" applyFont="0" applyFill="0" applyBorder="0" applyAlignment="0" applyProtection="0"/>
    <xf numFmtId="169" fontId="235" fillId="0" borderId="0" applyFont="0" applyFill="0" applyBorder="0" applyAlignment="0" applyProtection="0"/>
    <xf numFmtId="43" fontId="235" fillId="0" borderId="0" applyFont="0" applyFill="0" applyBorder="0" applyAlignment="0" applyProtection="0"/>
    <xf numFmtId="169" fontId="235" fillId="0" borderId="0" applyFont="0" applyFill="0" applyBorder="0" applyAlignment="0" applyProtection="0"/>
    <xf numFmtId="0" fontId="235" fillId="0" borderId="0"/>
    <xf numFmtId="0" fontId="235" fillId="0" borderId="0"/>
    <xf numFmtId="0" fontId="235" fillId="0" borderId="0"/>
    <xf numFmtId="43" fontId="473" fillId="0" borderId="0" applyFont="0" applyFill="0" applyBorder="0" applyAlignment="0" applyProtection="0"/>
    <xf numFmtId="44" fontId="23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23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167" fontId="235" fillId="5" borderId="0" applyNumberFormat="0" applyBorder="0" applyAlignment="0" applyProtection="0"/>
    <xf numFmtId="167" fontId="235" fillId="6" borderId="0" applyNumberFormat="0" applyBorder="0" applyAlignment="0" applyProtection="0"/>
    <xf numFmtId="167" fontId="235" fillId="7" borderId="0" applyNumberFormat="0" applyBorder="0" applyAlignment="0" applyProtection="0"/>
    <xf numFmtId="167" fontId="235" fillId="8" borderId="0" applyNumberFormat="0" applyBorder="0" applyAlignment="0" applyProtection="0"/>
    <xf numFmtId="167" fontId="235" fillId="9" borderId="0" applyNumberFormat="0" applyBorder="0" applyAlignment="0" applyProtection="0"/>
    <xf numFmtId="167" fontId="235" fillId="10" borderId="0" applyNumberFormat="0" applyBorder="0" applyAlignment="0" applyProtection="0"/>
    <xf numFmtId="167" fontId="235" fillId="11" borderId="0" applyNumberFormat="0" applyBorder="0" applyAlignment="0" applyProtection="0"/>
    <xf numFmtId="167" fontId="235" fillId="12" borderId="0" applyNumberFormat="0" applyBorder="0" applyAlignment="0" applyProtection="0"/>
    <xf numFmtId="167" fontId="235" fillId="13" borderId="0" applyNumberFormat="0" applyBorder="0" applyAlignment="0" applyProtection="0"/>
    <xf numFmtId="167" fontId="235" fillId="14" borderId="0" applyNumberFormat="0" applyBorder="0" applyAlignment="0" applyProtection="0"/>
    <xf numFmtId="167" fontId="235" fillId="15" borderId="0" applyNumberFormat="0" applyBorder="0" applyAlignment="0" applyProtection="0"/>
    <xf numFmtId="167" fontId="235" fillId="16" borderId="0" applyNumberFormat="0" applyBorder="0" applyAlignment="0" applyProtection="0"/>
    <xf numFmtId="167" fontId="235" fillId="0" borderId="0"/>
    <xf numFmtId="167" fontId="235" fillId="35" borderId="35" applyNumberFormat="0" applyFont="0" applyAlignment="0" applyProtection="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167"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44" fontId="235" fillId="0" borderId="0" applyFont="0" applyFill="0" applyBorder="0" applyAlignment="0" applyProtection="0"/>
    <xf numFmtId="44" fontId="473" fillId="0" borderId="0" applyFont="0" applyFill="0" applyBorder="0" applyAlignment="0" applyProtection="0"/>
    <xf numFmtId="164" fontId="23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235" fillId="0" borderId="0"/>
    <xf numFmtId="169" fontId="235" fillId="0" borderId="0" applyFont="0" applyFill="0" applyBorder="0" applyAlignment="0" applyProtection="0"/>
    <xf numFmtId="0" fontId="235" fillId="0" borderId="0"/>
    <xf numFmtId="170" fontId="235" fillId="0" borderId="0" applyFont="0" applyFill="0" applyBorder="0" applyAlignment="0" applyProtection="0"/>
    <xf numFmtId="43" fontId="473" fillId="0" borderId="0" applyFont="0" applyFill="0" applyBorder="0" applyAlignment="0" applyProtection="0"/>
    <xf numFmtId="169" fontId="235" fillId="0" borderId="0" applyFont="0" applyFill="0" applyBorder="0" applyAlignment="0" applyProtection="0"/>
    <xf numFmtId="169" fontId="235" fillId="0" borderId="0" applyFont="0" applyFill="0" applyBorder="0" applyAlignment="0" applyProtection="0"/>
    <xf numFmtId="43" fontId="235" fillId="0" borderId="0" applyFont="0" applyFill="0" applyBorder="0" applyAlignment="0" applyProtection="0"/>
    <xf numFmtId="169" fontId="235" fillId="0" borderId="0" applyFont="0" applyFill="0" applyBorder="0" applyAlignment="0" applyProtection="0"/>
    <xf numFmtId="0" fontId="235" fillId="0" borderId="0"/>
    <xf numFmtId="0" fontId="235" fillId="0" borderId="0"/>
    <xf numFmtId="0" fontId="235" fillId="0" borderId="0"/>
    <xf numFmtId="43" fontId="473" fillId="0" borderId="0" applyFont="0" applyFill="0" applyBorder="0" applyAlignment="0" applyProtection="0"/>
    <xf numFmtId="44" fontId="23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23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44" fontId="235" fillId="0" borderId="0" applyFont="0" applyFill="0" applyBorder="0" applyAlignment="0" applyProtection="0"/>
    <xf numFmtId="44" fontId="235" fillId="0" borderId="0" applyFont="0" applyFill="0" applyBorder="0" applyAlignment="0" applyProtection="0"/>
    <xf numFmtId="0" fontId="235" fillId="0" borderId="0"/>
    <xf numFmtId="44" fontId="235" fillId="0" borderId="0" applyFont="0" applyFill="0" applyBorder="0" applyAlignment="0" applyProtection="0"/>
    <xf numFmtId="44" fontId="235" fillId="0" borderId="0" applyFont="0" applyFill="0" applyBorder="0" applyAlignment="0" applyProtection="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5" fillId="0" borderId="0"/>
    <xf numFmtId="0" fontId="234" fillId="0" borderId="0"/>
    <xf numFmtId="0" fontId="233" fillId="0" borderId="0"/>
    <xf numFmtId="0" fontId="232" fillId="0" borderId="0"/>
    <xf numFmtId="0" fontId="231" fillId="0" borderId="0"/>
    <xf numFmtId="0" fontId="230" fillId="0" borderId="0"/>
    <xf numFmtId="0" fontId="229" fillId="0" borderId="0"/>
    <xf numFmtId="0" fontId="228" fillId="0" borderId="0"/>
    <xf numFmtId="0" fontId="227" fillId="0" borderId="0"/>
    <xf numFmtId="0" fontId="226" fillId="0" borderId="0"/>
    <xf numFmtId="0" fontId="225" fillId="0" borderId="0"/>
    <xf numFmtId="0" fontId="224" fillId="0" borderId="0"/>
    <xf numFmtId="44" fontId="473" fillId="0" borderId="0" applyFont="0" applyFill="0" applyBorder="0" applyAlignment="0" applyProtection="0"/>
    <xf numFmtId="0" fontId="224" fillId="0" borderId="0"/>
    <xf numFmtId="0" fontId="481" fillId="0" borderId="0"/>
    <xf numFmtId="0" fontId="223" fillId="0" borderId="0"/>
    <xf numFmtId="0" fontId="222" fillId="0" borderId="0"/>
    <xf numFmtId="0" fontId="221" fillId="0" borderId="0"/>
    <xf numFmtId="0" fontId="220" fillId="0" borderId="0"/>
    <xf numFmtId="0" fontId="219" fillId="0" borderId="0"/>
    <xf numFmtId="0" fontId="218" fillId="0" borderId="0"/>
    <xf numFmtId="0" fontId="217" fillId="0" borderId="0"/>
    <xf numFmtId="0" fontId="216" fillId="0" borderId="0"/>
    <xf numFmtId="0" fontId="215" fillId="0" borderId="0"/>
    <xf numFmtId="0" fontId="214" fillId="0" borderId="0"/>
    <xf numFmtId="0" fontId="213" fillId="0" borderId="0"/>
    <xf numFmtId="0" fontId="212" fillId="0" borderId="0"/>
    <xf numFmtId="0" fontId="211" fillId="0" borderId="0"/>
    <xf numFmtId="169" fontId="211" fillId="0" borderId="0" applyFont="0" applyFill="0" applyBorder="0" applyAlignment="0" applyProtection="0"/>
    <xf numFmtId="44" fontId="211" fillId="0" borderId="0" applyFont="0" applyFill="0" applyBorder="0" applyAlignment="0" applyProtection="0"/>
    <xf numFmtId="44" fontId="473" fillId="0" borderId="0" applyFont="0" applyFill="0" applyBorder="0" applyAlignment="0" applyProtection="0"/>
    <xf numFmtId="170" fontId="211" fillId="0" borderId="0" applyFont="0" applyFill="0" applyBorder="0" applyAlignment="0" applyProtection="0"/>
    <xf numFmtId="169" fontId="211" fillId="0" borderId="0" applyFont="0" applyFill="0" applyBorder="0" applyAlignment="0" applyProtection="0"/>
    <xf numFmtId="0" fontId="211" fillId="0" borderId="0"/>
    <xf numFmtId="16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43" fontId="211" fillId="0" borderId="0" applyFont="0" applyFill="0" applyBorder="0" applyAlignment="0" applyProtection="0"/>
    <xf numFmtId="43" fontId="473" fillId="0" borderId="0" applyFont="0" applyFill="0" applyBorder="0" applyAlignment="0" applyProtection="0"/>
    <xf numFmtId="43" fontId="211" fillId="0" borderId="0" applyFont="0" applyFill="0" applyBorder="0" applyAlignment="0" applyProtection="0"/>
    <xf numFmtId="43" fontId="211" fillId="0" borderId="0" applyFont="0" applyFill="0" applyBorder="0" applyAlignment="0" applyProtection="0"/>
    <xf numFmtId="43" fontId="211" fillId="0" borderId="0" applyFont="0" applyFill="0" applyBorder="0" applyAlignment="0" applyProtection="0"/>
    <xf numFmtId="43" fontId="211" fillId="0" borderId="0" applyFont="0" applyFill="0" applyBorder="0" applyAlignment="0" applyProtection="0"/>
    <xf numFmtId="43" fontId="211" fillId="0" borderId="0" applyFont="0" applyFill="0" applyBorder="0" applyAlignment="0" applyProtection="0"/>
    <xf numFmtId="43" fontId="211" fillId="0" borderId="0" applyFont="0" applyFill="0" applyBorder="0" applyAlignment="0" applyProtection="0"/>
    <xf numFmtId="43" fontId="211"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211" fillId="0" borderId="0" applyFont="0" applyFill="0" applyBorder="0" applyAlignment="0" applyProtection="0"/>
    <xf numFmtId="44" fontId="211" fillId="0" borderId="0" applyFont="0" applyFill="0" applyBorder="0" applyAlignment="0" applyProtection="0"/>
    <xf numFmtId="44" fontId="211" fillId="0" borderId="0" applyFont="0" applyFill="0" applyBorder="0" applyAlignment="0" applyProtection="0"/>
    <xf numFmtId="44" fontId="211" fillId="0" borderId="0" applyFont="0" applyFill="0" applyBorder="0" applyAlignment="0" applyProtection="0"/>
    <xf numFmtId="44" fontId="211" fillId="0" borderId="0" applyFont="0" applyFill="0" applyBorder="0" applyAlignment="0" applyProtection="0"/>
    <xf numFmtId="169" fontId="211" fillId="0" borderId="0" applyFont="0" applyFill="0" applyBorder="0" applyAlignment="0" applyProtection="0"/>
    <xf numFmtId="44" fontId="211" fillId="0" borderId="0" applyFont="0" applyFill="0" applyBorder="0" applyAlignment="0" applyProtection="0"/>
    <xf numFmtId="9" fontId="211"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211" fillId="0" borderId="0" applyFont="0" applyFill="0" applyBorder="0" applyAlignment="0" applyProtection="0"/>
    <xf numFmtId="164" fontId="211" fillId="0" borderId="0" applyFont="0" applyFill="0" applyBorder="0" applyAlignment="0" applyProtection="0"/>
    <xf numFmtId="170" fontId="211" fillId="0" borderId="0" applyFont="0" applyFill="0" applyBorder="0" applyAlignment="0" applyProtection="0"/>
    <xf numFmtId="170" fontId="211" fillId="0" borderId="0" applyFont="0" applyFill="0" applyBorder="0" applyAlignment="0" applyProtection="0"/>
    <xf numFmtId="170" fontId="211" fillId="0" borderId="0" applyFont="0" applyFill="0" applyBorder="0" applyAlignment="0" applyProtection="0"/>
    <xf numFmtId="170" fontId="211" fillId="0" borderId="0" applyFont="0" applyFill="0" applyBorder="0" applyAlignment="0" applyProtection="0"/>
    <xf numFmtId="170" fontId="211" fillId="0" borderId="0" applyFont="0" applyFill="0" applyBorder="0" applyAlignment="0" applyProtection="0"/>
    <xf numFmtId="170"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44" fontId="211"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0" fontId="211"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11" fillId="0" borderId="0"/>
    <xf numFmtId="169" fontId="211" fillId="0" borderId="0" applyFont="0" applyFill="0" applyBorder="0" applyAlignment="0" applyProtection="0"/>
    <xf numFmtId="44" fontId="211" fillId="0" borderId="0" applyFont="0" applyFill="0" applyBorder="0" applyAlignment="0" applyProtection="0"/>
    <xf numFmtId="170" fontId="211" fillId="0" borderId="0" applyFont="0" applyFill="0" applyBorder="0" applyAlignment="0" applyProtection="0"/>
    <xf numFmtId="169" fontId="211" fillId="0" borderId="0" applyFont="0" applyFill="0" applyBorder="0" applyAlignment="0" applyProtection="0"/>
    <xf numFmtId="43" fontId="473" fillId="0" borderId="0" applyFont="0" applyFill="0" applyBorder="0" applyAlignment="0" applyProtection="0"/>
    <xf numFmtId="0" fontId="477" fillId="0" borderId="0" applyNumberFormat="0" applyFill="0" applyBorder="0" applyAlignment="0" applyProtection="0"/>
    <xf numFmtId="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169" fontId="211" fillId="0" borderId="0" applyFont="0" applyFill="0" applyBorder="0" applyAlignment="0" applyProtection="0"/>
    <xf numFmtId="44" fontId="211" fillId="0" borderId="0" applyFont="0" applyFill="0" applyBorder="0" applyAlignment="0" applyProtection="0"/>
    <xf numFmtId="170"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9" fontId="211" fillId="0" borderId="0" applyFont="0" applyFill="0" applyBorder="0" applyAlignment="0" applyProtection="0"/>
    <xf numFmtId="44" fontId="211" fillId="0" borderId="0" applyFont="0" applyFill="0" applyBorder="0" applyAlignment="0" applyProtection="0"/>
    <xf numFmtId="9" fontId="211" fillId="0" borderId="0" applyFont="0" applyFill="0" applyBorder="0" applyAlignment="0" applyProtection="0"/>
    <xf numFmtId="0" fontId="211" fillId="0" borderId="0"/>
    <xf numFmtId="169" fontId="211" fillId="0" borderId="0" applyFont="0" applyFill="0" applyBorder="0" applyAlignment="0" applyProtection="0"/>
    <xf numFmtId="170" fontId="211" fillId="0" borderId="0" applyFont="0" applyFill="0" applyBorder="0" applyAlignment="0" applyProtection="0"/>
    <xf numFmtId="16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43" fontId="211" fillId="0" borderId="0" applyFont="0" applyFill="0" applyBorder="0" applyAlignment="0" applyProtection="0"/>
    <xf numFmtId="0" fontId="211" fillId="0" borderId="0"/>
    <xf numFmtId="169"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43" fontId="211" fillId="0" borderId="0" applyFont="0" applyFill="0" applyBorder="0" applyAlignment="0" applyProtection="0"/>
    <xf numFmtId="0" fontId="211" fillId="0" borderId="0"/>
    <xf numFmtId="169"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164" fontId="211" fillId="0" borderId="0" applyFont="0" applyFill="0" applyBorder="0" applyAlignment="0" applyProtection="0"/>
    <xf numFmtId="44" fontId="211" fillId="0" borderId="0" applyFont="0" applyFill="0" applyBorder="0" applyAlignment="0" applyProtection="0"/>
    <xf numFmtId="9" fontId="211" fillId="0" borderId="0" applyFont="0" applyFill="0" applyBorder="0" applyAlignment="0" applyProtection="0"/>
    <xf numFmtId="0" fontId="211" fillId="0" borderId="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169" fontId="211" fillId="0" borderId="0" applyFont="0" applyFill="0" applyBorder="0" applyAlignment="0" applyProtection="0"/>
    <xf numFmtId="43"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44" fontId="211" fillId="0" borderId="0" applyFont="0" applyFill="0" applyBorder="0" applyAlignment="0" applyProtection="0"/>
    <xf numFmtId="43" fontId="211" fillId="0" borderId="0" applyFont="0" applyFill="0" applyBorder="0" applyAlignment="0" applyProtection="0"/>
    <xf numFmtId="9" fontId="211" fillId="0" borderId="0" applyFont="0" applyFill="0" applyBorder="0" applyAlignment="0" applyProtection="0"/>
    <xf numFmtId="0" fontId="211" fillId="0" borderId="0"/>
    <xf numFmtId="169" fontId="211" fillId="0" borderId="0" applyFont="0" applyFill="0" applyBorder="0" applyAlignment="0" applyProtection="0"/>
    <xf numFmtId="43" fontId="211" fillId="0" borderId="0" applyFont="0" applyFill="0" applyBorder="0" applyAlignment="0" applyProtection="0"/>
    <xf numFmtId="0" fontId="211" fillId="0" borderId="0"/>
    <xf numFmtId="164"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44" fontId="211" fillId="0" borderId="0" applyFont="0" applyFill="0" applyBorder="0" applyAlignment="0" applyProtection="0"/>
    <xf numFmtId="43" fontId="211" fillId="0" borderId="0" applyFont="0" applyFill="0" applyBorder="0" applyAlignment="0" applyProtection="0"/>
    <xf numFmtId="9"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169" fontId="211" fillId="0" borderId="0" applyFont="0" applyFill="0" applyBorder="0" applyAlignment="0" applyProtection="0"/>
    <xf numFmtId="43" fontId="211" fillId="0" borderId="0" applyFont="0" applyFill="0" applyBorder="0" applyAlignment="0" applyProtection="0"/>
    <xf numFmtId="0" fontId="211" fillId="0" borderId="0"/>
    <xf numFmtId="164" fontId="211" fillId="0" borderId="0" applyFont="0" applyFill="0" applyBorder="0" applyAlignment="0" applyProtection="0"/>
    <xf numFmtId="0" fontId="211" fillId="0" borderId="0"/>
    <xf numFmtId="0" fontId="211" fillId="0" borderId="0"/>
    <xf numFmtId="43" fontId="211" fillId="0" borderId="0" applyFont="0" applyFill="0" applyBorder="0" applyAlignment="0" applyProtection="0"/>
    <xf numFmtId="44" fontId="211" fillId="0" borderId="0" applyFont="0" applyFill="0" applyBorder="0" applyAlignment="0" applyProtection="0"/>
    <xf numFmtId="43" fontId="211" fillId="0" borderId="0" applyFont="0" applyFill="0" applyBorder="0" applyAlignment="0" applyProtection="0"/>
    <xf numFmtId="0" fontId="211" fillId="0" borderId="0"/>
    <xf numFmtId="169" fontId="211" fillId="0" borderId="0" applyFont="0" applyFill="0" applyBorder="0" applyAlignment="0" applyProtection="0"/>
    <xf numFmtId="43" fontId="211" fillId="0" borderId="0" applyFont="0" applyFill="0" applyBorder="0" applyAlignment="0" applyProtection="0"/>
    <xf numFmtId="164"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44" fontId="211" fillId="0" borderId="0" applyFont="0" applyFill="0" applyBorder="0" applyAlignment="0" applyProtection="0"/>
    <xf numFmtId="43" fontId="211" fillId="0" borderId="0" applyFont="0" applyFill="0" applyBorder="0" applyAlignment="0" applyProtection="0"/>
    <xf numFmtId="9" fontId="211" fillId="0" borderId="0" applyFont="0" applyFill="0" applyBorder="0" applyAlignment="0" applyProtection="0"/>
    <xf numFmtId="0" fontId="211" fillId="0" borderId="0"/>
    <xf numFmtId="169"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43" fontId="211" fillId="0" borderId="0" applyFont="0" applyFill="0" applyBorder="0" applyAlignment="0" applyProtection="0"/>
    <xf numFmtId="44" fontId="211" fillId="0" borderId="0" applyFont="0" applyFill="0" applyBorder="0" applyAlignment="0" applyProtection="0"/>
    <xf numFmtId="43" fontId="211" fillId="0" borderId="0" applyFont="0" applyFill="0" applyBorder="0" applyAlignment="0" applyProtection="0"/>
    <xf numFmtId="0" fontId="211" fillId="0" borderId="0"/>
    <xf numFmtId="164"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164" fontId="211" fillId="0" borderId="0" applyFont="0" applyFill="0" applyBorder="0" applyAlignment="0" applyProtection="0"/>
    <xf numFmtId="44"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164"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9"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164"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164"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164"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164"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164"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4" fontId="211" fillId="0" borderId="0" applyFont="0" applyFill="0" applyBorder="0" applyAlignment="0" applyProtection="0"/>
    <xf numFmtId="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4" fontId="211" fillId="0" borderId="0" applyFont="0" applyFill="0" applyBorder="0" applyAlignment="0" applyProtection="0"/>
    <xf numFmtId="9" fontId="211" fillId="0" borderId="0" applyFont="0" applyFill="0" applyBorder="0" applyAlignment="0" applyProtection="0"/>
    <xf numFmtId="0" fontId="441" fillId="0" borderId="0"/>
    <xf numFmtId="0" fontId="441" fillId="0" borderId="0"/>
    <xf numFmtId="0" fontId="211" fillId="0" borderId="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4" fontId="211" fillId="0" borderId="0" applyFont="0" applyFill="0" applyBorder="0" applyAlignment="0" applyProtection="0"/>
    <xf numFmtId="9"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4" fontId="211" fillId="0" borderId="0" applyFont="0" applyFill="0" applyBorder="0" applyAlignment="0" applyProtection="0"/>
    <xf numFmtId="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9"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4" fontId="211" fillId="0" borderId="0" applyFont="0" applyFill="0" applyBorder="0" applyAlignment="0" applyProtection="0"/>
    <xf numFmtId="9" fontId="211" fillId="0" borderId="0" applyFont="0" applyFill="0" applyBorder="0" applyAlignment="0" applyProtection="0"/>
    <xf numFmtId="169" fontId="211" fillId="0" borderId="0" applyFont="0" applyFill="0" applyBorder="0" applyAlignment="0" applyProtection="0"/>
    <xf numFmtId="43"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4" fontId="211" fillId="0" borderId="0" applyFont="0" applyFill="0" applyBorder="0" applyAlignment="0" applyProtection="0"/>
    <xf numFmtId="9" fontId="211" fillId="0" borderId="0" applyFont="0" applyFill="0" applyBorder="0" applyAlignment="0" applyProtection="0"/>
    <xf numFmtId="0" fontId="211" fillId="0" borderId="0"/>
    <xf numFmtId="0" fontId="211" fillId="0" borderId="0"/>
    <xf numFmtId="44" fontId="211" fillId="0" borderId="0" applyFont="0" applyFill="0" applyBorder="0" applyAlignment="0" applyProtection="0"/>
    <xf numFmtId="43" fontId="211" fillId="0" borderId="0" applyFont="0" applyFill="0" applyBorder="0" applyAlignment="0" applyProtection="0"/>
    <xf numFmtId="0" fontId="211" fillId="0" borderId="0"/>
    <xf numFmtId="44" fontId="211" fillId="0" borderId="0" applyFont="0" applyFill="0" applyBorder="0" applyAlignment="0" applyProtection="0"/>
    <xf numFmtId="43" fontId="211" fillId="0" borderId="0" applyFont="0" applyFill="0" applyBorder="0" applyAlignment="0" applyProtection="0"/>
    <xf numFmtId="164" fontId="211" fillId="0" borderId="0" applyFont="0" applyFill="0" applyBorder="0" applyAlignment="0" applyProtection="0"/>
    <xf numFmtId="9" fontId="211" fillId="0" borderId="0" applyFont="0" applyFill="0" applyBorder="0" applyAlignment="0" applyProtection="0"/>
    <xf numFmtId="0" fontId="210" fillId="0" borderId="0"/>
    <xf numFmtId="169" fontId="210" fillId="0" borderId="0" applyFont="0" applyFill="0" applyBorder="0" applyAlignment="0" applyProtection="0"/>
    <xf numFmtId="44" fontId="210" fillId="0" borderId="0" applyFont="0" applyFill="0" applyBorder="0" applyAlignment="0" applyProtection="0"/>
    <xf numFmtId="44" fontId="473" fillId="0" borderId="0" applyFont="0" applyFill="0" applyBorder="0" applyAlignment="0" applyProtection="0"/>
    <xf numFmtId="170" fontId="210" fillId="0" borderId="0" applyFont="0" applyFill="0" applyBorder="0" applyAlignment="0" applyProtection="0"/>
    <xf numFmtId="169" fontId="210" fillId="0" borderId="0" applyFont="0" applyFill="0" applyBorder="0" applyAlignment="0" applyProtection="0"/>
    <xf numFmtId="0" fontId="210" fillId="0" borderId="0"/>
    <xf numFmtId="16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43" fontId="210" fillId="0" borderId="0" applyFont="0" applyFill="0" applyBorder="0" applyAlignment="0" applyProtection="0"/>
    <xf numFmtId="43" fontId="473" fillId="0" borderId="0" applyFont="0" applyFill="0" applyBorder="0" applyAlignment="0" applyProtection="0"/>
    <xf numFmtId="43" fontId="210" fillId="0" borderId="0" applyFont="0" applyFill="0" applyBorder="0" applyAlignment="0" applyProtection="0"/>
    <xf numFmtId="43" fontId="210" fillId="0" borderId="0" applyFont="0" applyFill="0" applyBorder="0" applyAlignment="0" applyProtection="0"/>
    <xf numFmtId="43" fontId="210" fillId="0" borderId="0" applyFont="0" applyFill="0" applyBorder="0" applyAlignment="0" applyProtection="0"/>
    <xf numFmtId="43" fontId="210" fillId="0" borderId="0" applyFont="0" applyFill="0" applyBorder="0" applyAlignment="0" applyProtection="0"/>
    <xf numFmtId="43" fontId="210" fillId="0" borderId="0" applyFont="0" applyFill="0" applyBorder="0" applyAlignment="0" applyProtection="0"/>
    <xf numFmtId="43" fontId="210" fillId="0" borderId="0" applyFont="0" applyFill="0" applyBorder="0" applyAlignment="0" applyProtection="0"/>
    <xf numFmtId="43" fontId="210"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210" fillId="0" borderId="0" applyFont="0" applyFill="0" applyBorder="0" applyAlignment="0" applyProtection="0"/>
    <xf numFmtId="44" fontId="210" fillId="0" borderId="0" applyFont="0" applyFill="0" applyBorder="0" applyAlignment="0" applyProtection="0"/>
    <xf numFmtId="44" fontId="210" fillId="0" borderId="0" applyFont="0" applyFill="0" applyBorder="0" applyAlignment="0" applyProtection="0"/>
    <xf numFmtId="44" fontId="210" fillId="0" borderId="0" applyFont="0" applyFill="0" applyBorder="0" applyAlignment="0" applyProtection="0"/>
    <xf numFmtId="44" fontId="210" fillId="0" borderId="0" applyFont="0" applyFill="0" applyBorder="0" applyAlignment="0" applyProtection="0"/>
    <xf numFmtId="169" fontId="210" fillId="0" borderId="0" applyFont="0" applyFill="0" applyBorder="0" applyAlignment="0" applyProtection="0"/>
    <xf numFmtId="44" fontId="210" fillId="0" borderId="0" applyFont="0" applyFill="0" applyBorder="0" applyAlignment="0" applyProtection="0"/>
    <xf numFmtId="9" fontId="210"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210" fillId="0" borderId="0" applyFont="0" applyFill="0" applyBorder="0" applyAlignment="0" applyProtection="0"/>
    <xf numFmtId="164" fontId="210" fillId="0" borderId="0" applyFont="0" applyFill="0" applyBorder="0" applyAlignment="0" applyProtection="0"/>
    <xf numFmtId="170" fontId="210" fillId="0" borderId="0" applyFont="0" applyFill="0" applyBorder="0" applyAlignment="0" applyProtection="0"/>
    <xf numFmtId="170" fontId="210" fillId="0" borderId="0" applyFont="0" applyFill="0" applyBorder="0" applyAlignment="0" applyProtection="0"/>
    <xf numFmtId="170" fontId="210" fillId="0" borderId="0" applyFont="0" applyFill="0" applyBorder="0" applyAlignment="0" applyProtection="0"/>
    <xf numFmtId="170" fontId="210" fillId="0" borderId="0" applyFont="0" applyFill="0" applyBorder="0" applyAlignment="0" applyProtection="0"/>
    <xf numFmtId="170" fontId="210" fillId="0" borderId="0" applyFont="0" applyFill="0" applyBorder="0" applyAlignment="0" applyProtection="0"/>
    <xf numFmtId="170"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44" fontId="210"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0" fontId="210" fillId="0" borderId="0"/>
    <xf numFmtId="0" fontId="210" fillId="0" borderId="0"/>
    <xf numFmtId="0" fontId="210" fillId="0" borderId="0"/>
    <xf numFmtId="0" fontId="210" fillId="0" borderId="0"/>
    <xf numFmtId="0" fontId="210" fillId="0" borderId="0"/>
    <xf numFmtId="0" fontId="210" fillId="0" borderId="0"/>
    <xf numFmtId="0" fontId="210" fillId="0" borderId="0"/>
    <xf numFmtId="0" fontId="210" fillId="0" borderId="0"/>
    <xf numFmtId="0" fontId="210" fillId="0" borderId="0"/>
    <xf numFmtId="169" fontId="210" fillId="0" borderId="0" applyFont="0" applyFill="0" applyBorder="0" applyAlignment="0" applyProtection="0"/>
    <xf numFmtId="44" fontId="210" fillId="0" borderId="0" applyFont="0" applyFill="0" applyBorder="0" applyAlignment="0" applyProtection="0"/>
    <xf numFmtId="170" fontId="210" fillId="0" borderId="0" applyFont="0" applyFill="0" applyBorder="0" applyAlignment="0" applyProtection="0"/>
    <xf numFmtId="169" fontId="210" fillId="0" borderId="0" applyFont="0" applyFill="0" applyBorder="0" applyAlignment="0" applyProtection="0"/>
    <xf numFmtId="43" fontId="473" fillId="0" borderId="0" applyFont="0" applyFill="0" applyBorder="0" applyAlignment="0" applyProtection="0"/>
    <xf numFmtId="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169" fontId="210" fillId="0" borderId="0" applyFont="0" applyFill="0" applyBorder="0" applyAlignment="0" applyProtection="0"/>
    <xf numFmtId="44" fontId="210" fillId="0" borderId="0" applyFont="0" applyFill="0" applyBorder="0" applyAlignment="0" applyProtection="0"/>
    <xf numFmtId="170"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9" fontId="210" fillId="0" borderId="0" applyFont="0" applyFill="0" applyBorder="0" applyAlignment="0" applyProtection="0"/>
    <xf numFmtId="44" fontId="210" fillId="0" borderId="0" applyFont="0" applyFill="0" applyBorder="0" applyAlignment="0" applyProtection="0"/>
    <xf numFmtId="9" fontId="210" fillId="0" borderId="0" applyFont="0" applyFill="0" applyBorder="0" applyAlignment="0" applyProtection="0"/>
    <xf numFmtId="0" fontId="210" fillId="0" borderId="0"/>
    <xf numFmtId="169" fontId="210" fillId="0" borderId="0" applyFont="0" applyFill="0" applyBorder="0" applyAlignment="0" applyProtection="0"/>
    <xf numFmtId="170" fontId="210" fillId="0" borderId="0" applyFont="0" applyFill="0" applyBorder="0" applyAlignment="0" applyProtection="0"/>
    <xf numFmtId="16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43" fontId="210" fillId="0" borderId="0" applyFont="0" applyFill="0" applyBorder="0" applyAlignment="0" applyProtection="0"/>
    <xf numFmtId="0" fontId="210" fillId="0" borderId="0"/>
    <xf numFmtId="169"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43" fontId="210" fillId="0" borderId="0" applyFont="0" applyFill="0" applyBorder="0" applyAlignment="0" applyProtection="0"/>
    <xf numFmtId="0" fontId="210" fillId="0" borderId="0"/>
    <xf numFmtId="169"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164" fontId="210" fillId="0" borderId="0" applyFont="0" applyFill="0" applyBorder="0" applyAlignment="0" applyProtection="0"/>
    <xf numFmtId="44" fontId="210" fillId="0" borderId="0" applyFont="0" applyFill="0" applyBorder="0" applyAlignment="0" applyProtection="0"/>
    <xf numFmtId="9" fontId="210" fillId="0" borderId="0" applyFont="0" applyFill="0" applyBorder="0" applyAlignment="0" applyProtection="0"/>
    <xf numFmtId="0" fontId="210" fillId="0" borderId="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169" fontId="210" fillId="0" borderId="0" applyFont="0" applyFill="0" applyBorder="0" applyAlignment="0" applyProtection="0"/>
    <xf numFmtId="43"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44" fontId="210" fillId="0" borderId="0" applyFont="0" applyFill="0" applyBorder="0" applyAlignment="0" applyProtection="0"/>
    <xf numFmtId="43" fontId="210" fillId="0" borderId="0" applyFont="0" applyFill="0" applyBorder="0" applyAlignment="0" applyProtection="0"/>
    <xf numFmtId="9" fontId="210" fillId="0" borderId="0" applyFont="0" applyFill="0" applyBorder="0" applyAlignment="0" applyProtection="0"/>
    <xf numFmtId="0" fontId="210" fillId="0" borderId="0"/>
    <xf numFmtId="169" fontId="210" fillId="0" borderId="0" applyFont="0" applyFill="0" applyBorder="0" applyAlignment="0" applyProtection="0"/>
    <xf numFmtId="43" fontId="210" fillId="0" borderId="0" applyFont="0" applyFill="0" applyBorder="0" applyAlignment="0" applyProtection="0"/>
    <xf numFmtId="0" fontId="210" fillId="0" borderId="0"/>
    <xf numFmtId="164"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44" fontId="210" fillId="0" borderId="0" applyFont="0" applyFill="0" applyBorder="0" applyAlignment="0" applyProtection="0"/>
    <xf numFmtId="43" fontId="210" fillId="0" borderId="0" applyFont="0" applyFill="0" applyBorder="0" applyAlignment="0" applyProtection="0"/>
    <xf numFmtId="9"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169" fontId="210" fillId="0" borderId="0" applyFont="0" applyFill="0" applyBorder="0" applyAlignment="0" applyProtection="0"/>
    <xf numFmtId="43" fontId="210" fillId="0" borderId="0" applyFont="0" applyFill="0" applyBorder="0" applyAlignment="0" applyProtection="0"/>
    <xf numFmtId="0" fontId="210" fillId="0" borderId="0"/>
    <xf numFmtId="164" fontId="210" fillId="0" borderId="0" applyFont="0" applyFill="0" applyBorder="0" applyAlignment="0" applyProtection="0"/>
    <xf numFmtId="0" fontId="210" fillId="0" borderId="0"/>
    <xf numFmtId="0" fontId="210" fillId="0" borderId="0"/>
    <xf numFmtId="43" fontId="210" fillId="0" borderId="0" applyFont="0" applyFill="0" applyBorder="0" applyAlignment="0" applyProtection="0"/>
    <xf numFmtId="44" fontId="210" fillId="0" borderId="0" applyFont="0" applyFill="0" applyBorder="0" applyAlignment="0" applyProtection="0"/>
    <xf numFmtId="43" fontId="210" fillId="0" borderId="0" applyFont="0" applyFill="0" applyBorder="0" applyAlignment="0" applyProtection="0"/>
    <xf numFmtId="0" fontId="210" fillId="0" borderId="0"/>
    <xf numFmtId="169" fontId="210" fillId="0" borderId="0" applyFont="0" applyFill="0" applyBorder="0" applyAlignment="0" applyProtection="0"/>
    <xf numFmtId="43" fontId="210" fillId="0" borderId="0" applyFont="0" applyFill="0" applyBorder="0" applyAlignment="0" applyProtection="0"/>
    <xf numFmtId="164"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44" fontId="210" fillId="0" borderId="0" applyFont="0" applyFill="0" applyBorder="0" applyAlignment="0" applyProtection="0"/>
    <xf numFmtId="43" fontId="210" fillId="0" borderId="0" applyFont="0" applyFill="0" applyBorder="0" applyAlignment="0" applyProtection="0"/>
    <xf numFmtId="9" fontId="210" fillId="0" borderId="0" applyFont="0" applyFill="0" applyBorder="0" applyAlignment="0" applyProtection="0"/>
    <xf numFmtId="0" fontId="210" fillId="0" borderId="0"/>
    <xf numFmtId="169"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43" fontId="210" fillId="0" borderId="0" applyFont="0" applyFill="0" applyBorder="0" applyAlignment="0" applyProtection="0"/>
    <xf numFmtId="44" fontId="210" fillId="0" borderId="0" applyFont="0" applyFill="0" applyBorder="0" applyAlignment="0" applyProtection="0"/>
    <xf numFmtId="43" fontId="210" fillId="0" borderId="0" applyFont="0" applyFill="0" applyBorder="0" applyAlignment="0" applyProtection="0"/>
    <xf numFmtId="0" fontId="210" fillId="0" borderId="0"/>
    <xf numFmtId="164"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164" fontId="210" fillId="0" borderId="0" applyFont="0" applyFill="0" applyBorder="0" applyAlignment="0" applyProtection="0"/>
    <xf numFmtId="44"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164"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9"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164"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164"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164"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164"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164"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4" fontId="210" fillId="0" borderId="0" applyFont="0" applyFill="0" applyBorder="0" applyAlignment="0" applyProtection="0"/>
    <xf numFmtId="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4" fontId="210" fillId="0" borderId="0" applyFont="0" applyFill="0" applyBorder="0" applyAlignment="0" applyProtection="0"/>
    <xf numFmtId="9"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4" fontId="210" fillId="0" borderId="0" applyFont="0" applyFill="0" applyBorder="0" applyAlignment="0" applyProtection="0"/>
    <xf numFmtId="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4" fontId="210" fillId="0" borderId="0" applyFont="0" applyFill="0" applyBorder="0" applyAlignment="0" applyProtection="0"/>
    <xf numFmtId="9" fontId="210" fillId="0" borderId="0" applyFont="0" applyFill="0" applyBorder="0" applyAlignment="0" applyProtection="0"/>
    <xf numFmtId="169" fontId="210" fillId="0" borderId="0" applyFont="0" applyFill="0" applyBorder="0" applyAlignment="0" applyProtection="0"/>
    <xf numFmtId="43"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4" fontId="210" fillId="0" borderId="0" applyFont="0" applyFill="0" applyBorder="0" applyAlignment="0" applyProtection="0"/>
    <xf numFmtId="9" fontId="210" fillId="0" borderId="0" applyFont="0" applyFill="0" applyBorder="0" applyAlignment="0" applyProtection="0"/>
    <xf numFmtId="0" fontId="210" fillId="0" borderId="0"/>
    <xf numFmtId="0" fontId="210" fillId="0" borderId="0"/>
    <xf numFmtId="44" fontId="210" fillId="0" borderId="0" applyFont="0" applyFill="0" applyBorder="0" applyAlignment="0" applyProtection="0"/>
    <xf numFmtId="43" fontId="210" fillId="0" borderId="0" applyFont="0" applyFill="0" applyBorder="0" applyAlignment="0" applyProtection="0"/>
    <xf numFmtId="0" fontId="210" fillId="0" borderId="0"/>
    <xf numFmtId="44" fontId="210" fillId="0" borderId="0" applyFont="0" applyFill="0" applyBorder="0" applyAlignment="0" applyProtection="0"/>
    <xf numFmtId="43" fontId="210" fillId="0" borderId="0" applyFont="0" applyFill="0" applyBorder="0" applyAlignment="0" applyProtection="0"/>
    <xf numFmtId="164" fontId="210" fillId="0" borderId="0" applyFont="0" applyFill="0" applyBorder="0" applyAlignment="0" applyProtection="0"/>
    <xf numFmtId="9" fontId="210" fillId="0" borderId="0" applyFont="0" applyFill="0" applyBorder="0" applyAlignment="0" applyProtection="0"/>
    <xf numFmtId="0" fontId="209" fillId="0" borderId="0"/>
    <xf numFmtId="169" fontId="209" fillId="0" borderId="0" applyFont="0" applyFill="0" applyBorder="0" applyAlignment="0" applyProtection="0"/>
    <xf numFmtId="44" fontId="209" fillId="0" borderId="0" applyFont="0" applyFill="0" applyBorder="0" applyAlignment="0" applyProtection="0"/>
    <xf numFmtId="44" fontId="473" fillId="0" borderId="0" applyFont="0" applyFill="0" applyBorder="0" applyAlignment="0" applyProtection="0"/>
    <xf numFmtId="170" fontId="209" fillId="0" borderId="0" applyFont="0" applyFill="0" applyBorder="0" applyAlignment="0" applyProtection="0"/>
    <xf numFmtId="169" fontId="209" fillId="0" borderId="0" applyFont="0" applyFill="0" applyBorder="0" applyAlignment="0" applyProtection="0"/>
    <xf numFmtId="0" fontId="209" fillId="0" borderId="0"/>
    <xf numFmtId="16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43" fontId="209" fillId="0" borderId="0" applyFont="0" applyFill="0" applyBorder="0" applyAlignment="0" applyProtection="0"/>
    <xf numFmtId="43" fontId="473" fillId="0" borderId="0" applyFont="0" applyFill="0" applyBorder="0" applyAlignment="0" applyProtection="0"/>
    <xf numFmtId="43" fontId="209" fillId="0" borderId="0" applyFont="0" applyFill="0" applyBorder="0" applyAlignment="0" applyProtection="0"/>
    <xf numFmtId="43" fontId="209" fillId="0" borderId="0" applyFont="0" applyFill="0" applyBorder="0" applyAlignment="0" applyProtection="0"/>
    <xf numFmtId="43" fontId="209" fillId="0" borderId="0" applyFont="0" applyFill="0" applyBorder="0" applyAlignment="0" applyProtection="0"/>
    <xf numFmtId="43" fontId="209" fillId="0" borderId="0" applyFont="0" applyFill="0" applyBorder="0" applyAlignment="0" applyProtection="0"/>
    <xf numFmtId="43" fontId="209" fillId="0" borderId="0" applyFont="0" applyFill="0" applyBorder="0" applyAlignment="0" applyProtection="0"/>
    <xf numFmtId="43" fontId="209" fillId="0" borderId="0" applyFont="0" applyFill="0" applyBorder="0" applyAlignment="0" applyProtection="0"/>
    <xf numFmtId="43" fontId="209"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209" fillId="0" borderId="0" applyFont="0" applyFill="0" applyBorder="0" applyAlignment="0" applyProtection="0"/>
    <xf numFmtId="44" fontId="209" fillId="0" borderId="0" applyFont="0" applyFill="0" applyBorder="0" applyAlignment="0" applyProtection="0"/>
    <xf numFmtId="44" fontId="209" fillId="0" borderId="0" applyFont="0" applyFill="0" applyBorder="0" applyAlignment="0" applyProtection="0"/>
    <xf numFmtId="44" fontId="209" fillId="0" borderId="0" applyFont="0" applyFill="0" applyBorder="0" applyAlignment="0" applyProtection="0"/>
    <xf numFmtId="44" fontId="209" fillId="0" borderId="0" applyFont="0" applyFill="0" applyBorder="0" applyAlignment="0" applyProtection="0"/>
    <xf numFmtId="169" fontId="209" fillId="0" borderId="0" applyFont="0" applyFill="0" applyBorder="0" applyAlignment="0" applyProtection="0"/>
    <xf numFmtId="44" fontId="209" fillId="0" borderId="0" applyFont="0" applyFill="0" applyBorder="0" applyAlignment="0" applyProtection="0"/>
    <xf numFmtId="9" fontId="209"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209" fillId="0" borderId="0" applyFont="0" applyFill="0" applyBorder="0" applyAlignment="0" applyProtection="0"/>
    <xf numFmtId="164" fontId="209" fillId="0" borderId="0" applyFont="0" applyFill="0" applyBorder="0" applyAlignment="0" applyProtection="0"/>
    <xf numFmtId="170" fontId="209" fillId="0" borderId="0" applyFont="0" applyFill="0" applyBorder="0" applyAlignment="0" applyProtection="0"/>
    <xf numFmtId="170" fontId="209" fillId="0" borderId="0" applyFont="0" applyFill="0" applyBorder="0" applyAlignment="0" applyProtection="0"/>
    <xf numFmtId="170" fontId="209" fillId="0" borderId="0" applyFont="0" applyFill="0" applyBorder="0" applyAlignment="0" applyProtection="0"/>
    <xf numFmtId="170" fontId="209" fillId="0" borderId="0" applyFont="0" applyFill="0" applyBorder="0" applyAlignment="0" applyProtection="0"/>
    <xf numFmtId="170" fontId="209" fillId="0" borderId="0" applyFont="0" applyFill="0" applyBorder="0" applyAlignment="0" applyProtection="0"/>
    <xf numFmtId="170"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44" fontId="209"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169" fontId="209" fillId="0" borderId="0" applyFont="0" applyFill="0" applyBorder="0" applyAlignment="0" applyProtection="0"/>
    <xf numFmtId="44" fontId="209" fillId="0" borderId="0" applyFont="0" applyFill="0" applyBorder="0" applyAlignment="0" applyProtection="0"/>
    <xf numFmtId="170" fontId="209" fillId="0" borderId="0" applyFont="0" applyFill="0" applyBorder="0" applyAlignment="0" applyProtection="0"/>
    <xf numFmtId="169" fontId="209" fillId="0" borderId="0" applyFont="0" applyFill="0" applyBorder="0" applyAlignment="0" applyProtection="0"/>
    <xf numFmtId="43" fontId="473" fillId="0" borderId="0" applyFont="0" applyFill="0" applyBorder="0" applyAlignment="0" applyProtection="0"/>
    <xf numFmtId="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169" fontId="209" fillId="0" borderId="0" applyFont="0" applyFill="0" applyBorder="0" applyAlignment="0" applyProtection="0"/>
    <xf numFmtId="44" fontId="209" fillId="0" borderId="0" applyFont="0" applyFill="0" applyBorder="0" applyAlignment="0" applyProtection="0"/>
    <xf numFmtId="170"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9" fontId="209" fillId="0" borderId="0" applyFont="0" applyFill="0" applyBorder="0" applyAlignment="0" applyProtection="0"/>
    <xf numFmtId="44" fontId="209" fillId="0" borderId="0" applyFont="0" applyFill="0" applyBorder="0" applyAlignment="0" applyProtection="0"/>
    <xf numFmtId="9" fontId="209" fillId="0" borderId="0" applyFont="0" applyFill="0" applyBorder="0" applyAlignment="0" applyProtection="0"/>
    <xf numFmtId="0" fontId="209" fillId="0" borderId="0"/>
    <xf numFmtId="169" fontId="209" fillId="0" borderId="0" applyFont="0" applyFill="0" applyBorder="0" applyAlignment="0" applyProtection="0"/>
    <xf numFmtId="170" fontId="209" fillId="0" borderId="0" applyFont="0" applyFill="0" applyBorder="0" applyAlignment="0" applyProtection="0"/>
    <xf numFmtId="16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43" fontId="209" fillId="0" borderId="0" applyFont="0" applyFill="0" applyBorder="0" applyAlignment="0" applyProtection="0"/>
    <xf numFmtId="0" fontId="209" fillId="0" borderId="0"/>
    <xf numFmtId="169"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43" fontId="209" fillId="0" borderId="0" applyFont="0" applyFill="0" applyBorder="0" applyAlignment="0" applyProtection="0"/>
    <xf numFmtId="0" fontId="209" fillId="0" borderId="0"/>
    <xf numFmtId="169"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164" fontId="209" fillId="0" borderId="0" applyFont="0" applyFill="0" applyBorder="0" applyAlignment="0" applyProtection="0"/>
    <xf numFmtId="44" fontId="209" fillId="0" borderId="0" applyFont="0" applyFill="0" applyBorder="0" applyAlignment="0" applyProtection="0"/>
    <xf numFmtId="9" fontId="209" fillId="0" borderId="0" applyFont="0" applyFill="0" applyBorder="0" applyAlignment="0" applyProtection="0"/>
    <xf numFmtId="0" fontId="209" fillId="0" borderId="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169" fontId="209" fillId="0" borderId="0" applyFont="0" applyFill="0" applyBorder="0" applyAlignment="0" applyProtection="0"/>
    <xf numFmtId="43"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44" fontId="209" fillId="0" borderId="0" applyFont="0" applyFill="0" applyBorder="0" applyAlignment="0" applyProtection="0"/>
    <xf numFmtId="43" fontId="209" fillId="0" borderId="0" applyFont="0" applyFill="0" applyBorder="0" applyAlignment="0" applyProtection="0"/>
    <xf numFmtId="9" fontId="209" fillId="0" borderId="0" applyFont="0" applyFill="0" applyBorder="0" applyAlignment="0" applyProtection="0"/>
    <xf numFmtId="0" fontId="209" fillId="0" borderId="0"/>
    <xf numFmtId="169" fontId="209" fillId="0" borderId="0" applyFont="0" applyFill="0" applyBorder="0" applyAlignment="0" applyProtection="0"/>
    <xf numFmtId="43" fontId="209" fillId="0" borderId="0" applyFont="0" applyFill="0" applyBorder="0" applyAlignment="0" applyProtection="0"/>
    <xf numFmtId="0" fontId="209" fillId="0" borderId="0"/>
    <xf numFmtId="164"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44" fontId="209" fillId="0" borderId="0" applyFont="0" applyFill="0" applyBorder="0" applyAlignment="0" applyProtection="0"/>
    <xf numFmtId="43" fontId="209" fillId="0" borderId="0" applyFont="0" applyFill="0" applyBorder="0" applyAlignment="0" applyProtection="0"/>
    <xf numFmtId="9"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169" fontId="209" fillId="0" borderId="0" applyFont="0" applyFill="0" applyBorder="0" applyAlignment="0" applyProtection="0"/>
    <xf numFmtId="43" fontId="209" fillId="0" borderId="0" applyFont="0" applyFill="0" applyBorder="0" applyAlignment="0" applyProtection="0"/>
    <xf numFmtId="0" fontId="209" fillId="0" borderId="0"/>
    <xf numFmtId="164" fontId="209" fillId="0" borderId="0" applyFont="0" applyFill="0" applyBorder="0" applyAlignment="0" applyProtection="0"/>
    <xf numFmtId="0" fontId="209" fillId="0" borderId="0"/>
    <xf numFmtId="0" fontId="209" fillId="0" borderId="0"/>
    <xf numFmtId="43" fontId="209" fillId="0" borderId="0" applyFont="0" applyFill="0" applyBorder="0" applyAlignment="0" applyProtection="0"/>
    <xf numFmtId="44" fontId="209" fillId="0" borderId="0" applyFont="0" applyFill="0" applyBorder="0" applyAlignment="0" applyProtection="0"/>
    <xf numFmtId="43" fontId="209" fillId="0" borderId="0" applyFont="0" applyFill="0" applyBorder="0" applyAlignment="0" applyProtection="0"/>
    <xf numFmtId="0" fontId="209" fillId="0" borderId="0"/>
    <xf numFmtId="169" fontId="209" fillId="0" borderId="0" applyFont="0" applyFill="0" applyBorder="0" applyAlignment="0" applyProtection="0"/>
    <xf numFmtId="43" fontId="209" fillId="0" borderId="0" applyFont="0" applyFill="0" applyBorder="0" applyAlignment="0" applyProtection="0"/>
    <xf numFmtId="164"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44" fontId="209" fillId="0" borderId="0" applyFont="0" applyFill="0" applyBorder="0" applyAlignment="0" applyProtection="0"/>
    <xf numFmtId="43" fontId="209" fillId="0" borderId="0" applyFont="0" applyFill="0" applyBorder="0" applyAlignment="0" applyProtection="0"/>
    <xf numFmtId="9" fontId="209" fillId="0" borderId="0" applyFont="0" applyFill="0" applyBorder="0" applyAlignment="0" applyProtection="0"/>
    <xf numFmtId="0" fontId="209" fillId="0" borderId="0"/>
    <xf numFmtId="169"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43" fontId="209" fillId="0" borderId="0" applyFont="0" applyFill="0" applyBorder="0" applyAlignment="0" applyProtection="0"/>
    <xf numFmtId="44" fontId="209" fillId="0" borderId="0" applyFont="0" applyFill="0" applyBorder="0" applyAlignment="0" applyProtection="0"/>
    <xf numFmtId="43" fontId="209" fillId="0" borderId="0" applyFont="0" applyFill="0" applyBorder="0" applyAlignment="0" applyProtection="0"/>
    <xf numFmtId="0" fontId="209" fillId="0" borderId="0"/>
    <xf numFmtId="164"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164" fontId="209" fillId="0" borderId="0" applyFont="0" applyFill="0" applyBorder="0" applyAlignment="0" applyProtection="0"/>
    <xf numFmtId="44"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164"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9"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164"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164"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164"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164"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164"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4" fontId="209" fillId="0" borderId="0" applyFont="0" applyFill="0" applyBorder="0" applyAlignment="0" applyProtection="0"/>
    <xf numFmtId="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4" fontId="209" fillId="0" borderId="0" applyFont="0" applyFill="0" applyBorder="0" applyAlignment="0" applyProtection="0"/>
    <xf numFmtId="9"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4" fontId="209" fillId="0" borderId="0" applyFont="0" applyFill="0" applyBorder="0" applyAlignment="0" applyProtection="0"/>
    <xf numFmtId="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4" fontId="209" fillId="0" borderId="0" applyFont="0" applyFill="0" applyBorder="0" applyAlignment="0" applyProtection="0"/>
    <xf numFmtId="9" fontId="209" fillId="0" borderId="0" applyFont="0" applyFill="0" applyBorder="0" applyAlignment="0" applyProtection="0"/>
    <xf numFmtId="169" fontId="209" fillId="0" borderId="0" applyFont="0" applyFill="0" applyBorder="0" applyAlignment="0" applyProtection="0"/>
    <xf numFmtId="43"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4" fontId="209" fillId="0" borderId="0" applyFont="0" applyFill="0" applyBorder="0" applyAlignment="0" applyProtection="0"/>
    <xf numFmtId="9" fontId="209" fillId="0" borderId="0" applyFont="0" applyFill="0" applyBorder="0" applyAlignment="0" applyProtection="0"/>
    <xf numFmtId="0" fontId="209" fillId="0" borderId="0"/>
    <xf numFmtId="0" fontId="209" fillId="0" borderId="0"/>
    <xf numFmtId="44" fontId="209" fillId="0" borderId="0" applyFont="0" applyFill="0" applyBorder="0" applyAlignment="0" applyProtection="0"/>
    <xf numFmtId="43" fontId="209" fillId="0" borderId="0" applyFont="0" applyFill="0" applyBorder="0" applyAlignment="0" applyProtection="0"/>
    <xf numFmtId="0" fontId="209" fillId="0" borderId="0"/>
    <xf numFmtId="44" fontId="209" fillId="0" borderId="0" applyFont="0" applyFill="0" applyBorder="0" applyAlignment="0" applyProtection="0"/>
    <xf numFmtId="43" fontId="209" fillId="0" borderId="0" applyFont="0" applyFill="0" applyBorder="0" applyAlignment="0" applyProtection="0"/>
    <xf numFmtId="164" fontId="209" fillId="0" borderId="0" applyFont="0" applyFill="0" applyBorder="0" applyAlignment="0" applyProtection="0"/>
    <xf numFmtId="9" fontId="209" fillId="0" borderId="0" applyFont="0" applyFill="0" applyBorder="0" applyAlignment="0" applyProtection="0"/>
    <xf numFmtId="0" fontId="208" fillId="0" borderId="0"/>
    <xf numFmtId="0" fontId="207" fillId="0" borderId="0"/>
    <xf numFmtId="44" fontId="207" fillId="0" borderId="0" applyFont="0" applyFill="0" applyBorder="0" applyAlignment="0" applyProtection="0"/>
    <xf numFmtId="44" fontId="207" fillId="0" borderId="0" applyFont="0" applyFill="0" applyBorder="0" applyAlignment="0" applyProtection="0"/>
    <xf numFmtId="0" fontId="206" fillId="0" borderId="0"/>
    <xf numFmtId="44" fontId="206" fillId="0" borderId="0" applyFont="0" applyFill="0" applyBorder="0" applyAlignment="0" applyProtection="0"/>
    <xf numFmtId="44" fontId="206" fillId="0" borderId="0" applyFont="0" applyFill="0" applyBorder="0" applyAlignment="0" applyProtection="0"/>
    <xf numFmtId="0" fontId="205" fillId="0" borderId="0"/>
    <xf numFmtId="44" fontId="205" fillId="0" borderId="0" applyFont="0" applyFill="0" applyBorder="0" applyAlignment="0" applyProtection="0"/>
    <xf numFmtId="44" fontId="205" fillId="0" borderId="0" applyFont="0" applyFill="0" applyBorder="0" applyAlignment="0" applyProtection="0"/>
    <xf numFmtId="0" fontId="204" fillId="0" borderId="0"/>
    <xf numFmtId="44" fontId="204" fillId="0" borderId="0" applyFont="0" applyFill="0" applyBorder="0" applyAlignment="0" applyProtection="0"/>
    <xf numFmtId="44" fontId="204" fillId="0" borderId="0" applyFont="0" applyFill="0" applyBorder="0" applyAlignment="0" applyProtection="0"/>
    <xf numFmtId="0" fontId="203" fillId="0" borderId="0"/>
    <xf numFmtId="0" fontId="202" fillId="0" borderId="0"/>
    <xf numFmtId="0" fontId="201" fillId="0" borderId="0"/>
    <xf numFmtId="0" fontId="200" fillId="0" borderId="0"/>
    <xf numFmtId="0" fontId="199" fillId="0" borderId="0"/>
    <xf numFmtId="0" fontId="198" fillId="0" borderId="0"/>
    <xf numFmtId="0" fontId="197" fillId="0" borderId="0"/>
    <xf numFmtId="0" fontId="196" fillId="0" borderId="0"/>
    <xf numFmtId="0" fontId="195" fillId="0" borderId="0"/>
    <xf numFmtId="0" fontId="194" fillId="0" borderId="0"/>
    <xf numFmtId="0" fontId="193" fillId="0" borderId="0"/>
    <xf numFmtId="0" fontId="192" fillId="0" borderId="0"/>
    <xf numFmtId="0" fontId="191" fillId="0" borderId="0"/>
    <xf numFmtId="0" fontId="190" fillId="0" borderId="0"/>
    <xf numFmtId="0" fontId="189" fillId="0" borderId="0"/>
    <xf numFmtId="0" fontId="188" fillId="0" borderId="0"/>
    <xf numFmtId="0" fontId="187" fillId="0" borderId="0"/>
    <xf numFmtId="0" fontId="186" fillId="0" borderId="0"/>
    <xf numFmtId="167" fontId="405" fillId="0" borderId="0"/>
    <xf numFmtId="167" fontId="186" fillId="5" borderId="0" applyNumberFormat="0" applyBorder="0" applyAlignment="0" applyProtection="0"/>
    <xf numFmtId="167" fontId="186" fillId="6" borderId="0" applyNumberFormat="0" applyBorder="0" applyAlignment="0" applyProtection="0"/>
    <xf numFmtId="167" fontId="186" fillId="7" borderId="0" applyNumberFormat="0" applyBorder="0" applyAlignment="0" applyProtection="0"/>
    <xf numFmtId="167" fontId="186" fillId="8" borderId="0" applyNumberFormat="0" applyBorder="0" applyAlignment="0" applyProtection="0"/>
    <xf numFmtId="167" fontId="186" fillId="9" borderId="0" applyNumberFormat="0" applyBorder="0" applyAlignment="0" applyProtection="0"/>
    <xf numFmtId="167" fontId="186" fillId="10" borderId="0" applyNumberFormat="0" applyBorder="0" applyAlignment="0" applyProtection="0"/>
    <xf numFmtId="167" fontId="186" fillId="11" borderId="0" applyNumberFormat="0" applyBorder="0" applyAlignment="0" applyProtection="0"/>
    <xf numFmtId="167" fontId="186" fillId="12" borderId="0" applyNumberFormat="0" applyBorder="0" applyAlignment="0" applyProtection="0"/>
    <xf numFmtId="167" fontId="186" fillId="13" borderId="0" applyNumberFormat="0" applyBorder="0" applyAlignment="0" applyProtection="0"/>
    <xf numFmtId="167" fontId="186" fillId="14" borderId="0" applyNumberFormat="0" applyBorder="0" applyAlignment="0" applyProtection="0"/>
    <xf numFmtId="167" fontId="186" fillId="15" borderId="0" applyNumberFormat="0" applyBorder="0" applyAlignment="0" applyProtection="0"/>
    <xf numFmtId="167" fontId="186" fillId="16" borderId="0" applyNumberFormat="0" applyBorder="0" applyAlignment="0" applyProtection="0"/>
    <xf numFmtId="167" fontId="397" fillId="0" borderId="0" applyNumberFormat="0" applyFill="0" applyBorder="0" applyAlignment="0" applyProtection="0">
      <alignment vertical="top"/>
      <protection locked="0"/>
    </xf>
    <xf numFmtId="164" fontId="405" fillId="0" borderId="0" applyFont="0" applyFill="0" applyBorder="0" applyAlignment="0" applyProtection="0"/>
    <xf numFmtId="167" fontId="186" fillId="0" borderId="0"/>
    <xf numFmtId="167" fontId="186" fillId="35" borderId="35" applyNumberFormat="0" applyFont="0" applyAlignment="0" applyProtection="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44" fontId="186"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169" fontId="186" fillId="0" borderId="0" applyFont="0" applyFill="0" applyBorder="0" applyAlignment="0" applyProtection="0"/>
    <xf numFmtId="0" fontId="186" fillId="0" borderId="0"/>
    <xf numFmtId="170" fontId="186" fillId="0" borderId="0" applyFont="0" applyFill="0" applyBorder="0" applyAlignment="0" applyProtection="0"/>
    <xf numFmtId="43" fontId="473"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0" fontId="186" fillId="0" borderId="0"/>
    <xf numFmtId="0" fontId="186" fillId="0" borderId="0"/>
    <xf numFmtId="0" fontId="186" fillId="0" borderId="0"/>
    <xf numFmtId="43" fontId="473"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167" fontId="186" fillId="5" borderId="0" applyNumberFormat="0" applyBorder="0" applyAlignment="0" applyProtection="0"/>
    <xf numFmtId="167" fontId="186" fillId="6" borderId="0" applyNumberFormat="0" applyBorder="0" applyAlignment="0" applyProtection="0"/>
    <xf numFmtId="167" fontId="186" fillId="7" borderId="0" applyNumberFormat="0" applyBorder="0" applyAlignment="0" applyProtection="0"/>
    <xf numFmtId="167" fontId="186" fillId="8" borderId="0" applyNumberFormat="0" applyBorder="0" applyAlignment="0" applyProtection="0"/>
    <xf numFmtId="167" fontId="186" fillId="9" borderId="0" applyNumberFormat="0" applyBorder="0" applyAlignment="0" applyProtection="0"/>
    <xf numFmtId="167" fontId="186" fillId="10" borderId="0" applyNumberFormat="0" applyBorder="0" applyAlignment="0" applyProtection="0"/>
    <xf numFmtId="167" fontId="186" fillId="11" borderId="0" applyNumberFormat="0" applyBorder="0" applyAlignment="0" applyProtection="0"/>
    <xf numFmtId="167" fontId="186" fillId="12" borderId="0" applyNumberFormat="0" applyBorder="0" applyAlignment="0" applyProtection="0"/>
    <xf numFmtId="167" fontId="186" fillId="13" borderId="0" applyNumberFormat="0" applyBorder="0" applyAlignment="0" applyProtection="0"/>
    <xf numFmtId="167" fontId="186" fillId="14" borderId="0" applyNumberFormat="0" applyBorder="0" applyAlignment="0" applyProtection="0"/>
    <xf numFmtId="167" fontId="186" fillId="15" borderId="0" applyNumberFormat="0" applyBorder="0" applyAlignment="0" applyProtection="0"/>
    <xf numFmtId="167" fontId="186" fillId="16" borderId="0" applyNumberFormat="0" applyBorder="0" applyAlignment="0" applyProtection="0"/>
    <xf numFmtId="167" fontId="186" fillId="0" borderId="0"/>
    <xf numFmtId="167" fontId="186" fillId="35" borderId="35" applyNumberFormat="0" applyFont="0" applyAlignment="0" applyProtection="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44" fontId="186"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169" fontId="186" fillId="0" borderId="0" applyFont="0" applyFill="0" applyBorder="0" applyAlignment="0" applyProtection="0"/>
    <xf numFmtId="0" fontId="186" fillId="0" borderId="0"/>
    <xf numFmtId="170" fontId="186" fillId="0" borderId="0" applyFont="0" applyFill="0" applyBorder="0" applyAlignment="0" applyProtection="0"/>
    <xf numFmtId="43" fontId="473"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0" fontId="186" fillId="0" borderId="0"/>
    <xf numFmtId="0" fontId="186" fillId="0" borderId="0"/>
    <xf numFmtId="0" fontId="186" fillId="0" borderId="0"/>
    <xf numFmtId="43" fontId="473"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167" fontId="186" fillId="5" borderId="0" applyNumberFormat="0" applyBorder="0" applyAlignment="0" applyProtection="0"/>
    <xf numFmtId="167" fontId="186" fillId="6" borderId="0" applyNumberFormat="0" applyBorder="0" applyAlignment="0" applyProtection="0"/>
    <xf numFmtId="167" fontId="186" fillId="7" borderId="0" applyNumberFormat="0" applyBorder="0" applyAlignment="0" applyProtection="0"/>
    <xf numFmtId="167" fontId="186" fillId="8" borderId="0" applyNumberFormat="0" applyBorder="0" applyAlignment="0" applyProtection="0"/>
    <xf numFmtId="167" fontId="186" fillId="9" borderId="0" applyNumberFormat="0" applyBorder="0" applyAlignment="0" applyProtection="0"/>
    <xf numFmtId="167" fontId="186" fillId="10" borderId="0" applyNumberFormat="0" applyBorder="0" applyAlignment="0" applyProtection="0"/>
    <xf numFmtId="167" fontId="186" fillId="11" borderId="0" applyNumberFormat="0" applyBorder="0" applyAlignment="0" applyProtection="0"/>
    <xf numFmtId="167" fontId="186" fillId="12" borderId="0" applyNumberFormat="0" applyBorder="0" applyAlignment="0" applyProtection="0"/>
    <xf numFmtId="167" fontId="186" fillId="13" borderId="0" applyNumberFormat="0" applyBorder="0" applyAlignment="0" applyProtection="0"/>
    <xf numFmtId="167" fontId="186" fillId="14" borderId="0" applyNumberFormat="0" applyBorder="0" applyAlignment="0" applyProtection="0"/>
    <xf numFmtId="167" fontId="186" fillId="15" borderId="0" applyNumberFormat="0" applyBorder="0" applyAlignment="0" applyProtection="0"/>
    <xf numFmtId="167" fontId="186" fillId="16" borderId="0" applyNumberFormat="0" applyBorder="0" applyAlignment="0" applyProtection="0"/>
    <xf numFmtId="167" fontId="186" fillId="0" borderId="0"/>
    <xf numFmtId="167" fontId="186" fillId="35" borderId="35" applyNumberFormat="0" applyFont="0" applyAlignment="0" applyProtection="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44" fontId="186"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169" fontId="186" fillId="0" borderId="0" applyFont="0" applyFill="0" applyBorder="0" applyAlignment="0" applyProtection="0"/>
    <xf numFmtId="0" fontId="186" fillId="0" borderId="0"/>
    <xf numFmtId="170" fontId="186" fillId="0" borderId="0" applyFont="0" applyFill="0" applyBorder="0" applyAlignment="0" applyProtection="0"/>
    <xf numFmtId="43" fontId="473"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0" fontId="186" fillId="0" borderId="0"/>
    <xf numFmtId="0" fontId="186" fillId="0" borderId="0"/>
    <xf numFmtId="0" fontId="186" fillId="0" borderId="0"/>
    <xf numFmtId="43" fontId="473"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167" fontId="186" fillId="5" borderId="0" applyNumberFormat="0" applyBorder="0" applyAlignment="0" applyProtection="0"/>
    <xf numFmtId="167" fontId="186" fillId="6" borderId="0" applyNumberFormat="0" applyBorder="0" applyAlignment="0" applyProtection="0"/>
    <xf numFmtId="167" fontId="186" fillId="7" borderId="0" applyNumberFormat="0" applyBorder="0" applyAlignment="0" applyProtection="0"/>
    <xf numFmtId="167" fontId="186" fillId="8" borderId="0" applyNumberFormat="0" applyBorder="0" applyAlignment="0" applyProtection="0"/>
    <xf numFmtId="167" fontId="186" fillId="9" borderId="0" applyNumberFormat="0" applyBorder="0" applyAlignment="0" applyProtection="0"/>
    <xf numFmtId="167" fontId="186" fillId="10" borderId="0" applyNumberFormat="0" applyBorder="0" applyAlignment="0" applyProtection="0"/>
    <xf numFmtId="167" fontId="186" fillId="11" borderId="0" applyNumberFormat="0" applyBorder="0" applyAlignment="0" applyProtection="0"/>
    <xf numFmtId="167" fontId="186" fillId="12" borderId="0" applyNumberFormat="0" applyBorder="0" applyAlignment="0" applyProtection="0"/>
    <xf numFmtId="167" fontId="186" fillId="13" borderId="0" applyNumberFormat="0" applyBorder="0" applyAlignment="0" applyProtection="0"/>
    <xf numFmtId="167" fontId="186" fillId="14" borderId="0" applyNumberFormat="0" applyBorder="0" applyAlignment="0" applyProtection="0"/>
    <xf numFmtId="167" fontId="186" fillId="15" borderId="0" applyNumberFormat="0" applyBorder="0" applyAlignment="0" applyProtection="0"/>
    <xf numFmtId="167" fontId="186" fillId="16" borderId="0" applyNumberFormat="0" applyBorder="0" applyAlignment="0" applyProtection="0"/>
    <xf numFmtId="167" fontId="186" fillId="0" borderId="0"/>
    <xf numFmtId="167" fontId="186" fillId="35" borderId="35" applyNumberFormat="0" applyFont="0" applyAlignment="0" applyProtection="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44" fontId="186"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169" fontId="186" fillId="0" borderId="0" applyFont="0" applyFill="0" applyBorder="0" applyAlignment="0" applyProtection="0"/>
    <xf numFmtId="0" fontId="186" fillId="0" borderId="0"/>
    <xf numFmtId="170" fontId="186" fillId="0" borderId="0" applyFont="0" applyFill="0" applyBorder="0" applyAlignment="0" applyProtection="0"/>
    <xf numFmtId="43" fontId="473"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0" fontId="186" fillId="0" borderId="0"/>
    <xf numFmtId="0" fontId="186" fillId="0" borderId="0"/>
    <xf numFmtId="0" fontId="186" fillId="0" borderId="0"/>
    <xf numFmtId="43" fontId="473"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44" fontId="186" fillId="0" borderId="0" applyFont="0" applyFill="0" applyBorder="0" applyAlignment="0" applyProtection="0"/>
    <xf numFmtId="44" fontId="186" fillId="0" borderId="0" applyFont="0" applyFill="0" applyBorder="0" applyAlignment="0" applyProtection="0"/>
    <xf numFmtId="0" fontId="186" fillId="0" borderId="0"/>
    <xf numFmtId="44" fontId="186" fillId="0" borderId="0" applyFont="0" applyFill="0" applyBorder="0" applyAlignment="0" applyProtection="0"/>
    <xf numFmtId="44" fontId="186"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167" fontId="186" fillId="5" borderId="0" applyNumberFormat="0" applyBorder="0" applyAlignment="0" applyProtection="0"/>
    <xf numFmtId="167" fontId="186" fillId="6" borderId="0" applyNumberFormat="0" applyBorder="0" applyAlignment="0" applyProtection="0"/>
    <xf numFmtId="167" fontId="186" fillId="7" borderId="0" applyNumberFormat="0" applyBorder="0" applyAlignment="0" applyProtection="0"/>
    <xf numFmtId="167" fontId="186" fillId="8" borderId="0" applyNumberFormat="0" applyBorder="0" applyAlignment="0" applyProtection="0"/>
    <xf numFmtId="167" fontId="186" fillId="9" borderId="0" applyNumberFormat="0" applyBorder="0" applyAlignment="0" applyProtection="0"/>
    <xf numFmtId="167" fontId="186" fillId="10" borderId="0" applyNumberFormat="0" applyBorder="0" applyAlignment="0" applyProtection="0"/>
    <xf numFmtId="167" fontId="186" fillId="11" borderId="0" applyNumberFormat="0" applyBorder="0" applyAlignment="0" applyProtection="0"/>
    <xf numFmtId="167" fontId="186" fillId="12" borderId="0" applyNumberFormat="0" applyBorder="0" applyAlignment="0" applyProtection="0"/>
    <xf numFmtId="167" fontId="186" fillId="13" borderId="0" applyNumberFormat="0" applyBorder="0" applyAlignment="0" applyProtection="0"/>
    <xf numFmtId="167" fontId="186" fillId="14" borderId="0" applyNumberFormat="0" applyBorder="0" applyAlignment="0" applyProtection="0"/>
    <xf numFmtId="167" fontId="186" fillId="15" borderId="0" applyNumberFormat="0" applyBorder="0" applyAlignment="0" applyProtection="0"/>
    <xf numFmtId="167" fontId="186" fillId="16" borderId="0" applyNumberFormat="0" applyBorder="0" applyAlignment="0" applyProtection="0"/>
    <xf numFmtId="167" fontId="186" fillId="0" borderId="0"/>
    <xf numFmtId="167" fontId="186" fillId="35" borderId="35" applyNumberFormat="0" applyFont="0" applyAlignment="0" applyProtection="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44" fontId="186"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169" fontId="186" fillId="0" borderId="0" applyFont="0" applyFill="0" applyBorder="0" applyAlignment="0" applyProtection="0"/>
    <xf numFmtId="0" fontId="186" fillId="0" borderId="0"/>
    <xf numFmtId="170" fontId="186" fillId="0" borderId="0" applyFont="0" applyFill="0" applyBorder="0" applyAlignment="0" applyProtection="0"/>
    <xf numFmtId="43" fontId="473"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0" fontId="186" fillId="0" borderId="0"/>
    <xf numFmtId="0" fontId="186" fillId="0" borderId="0"/>
    <xf numFmtId="0" fontId="186" fillId="0" borderId="0"/>
    <xf numFmtId="43" fontId="473"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167" fontId="186" fillId="5" borderId="0" applyNumberFormat="0" applyBorder="0" applyAlignment="0" applyProtection="0"/>
    <xf numFmtId="167" fontId="186" fillId="6" borderId="0" applyNumberFormat="0" applyBorder="0" applyAlignment="0" applyProtection="0"/>
    <xf numFmtId="167" fontId="186" fillId="7" borderId="0" applyNumberFormat="0" applyBorder="0" applyAlignment="0" applyProtection="0"/>
    <xf numFmtId="167" fontId="186" fillId="8" borderId="0" applyNumberFormat="0" applyBorder="0" applyAlignment="0" applyProtection="0"/>
    <xf numFmtId="167" fontId="186" fillId="9" borderId="0" applyNumberFormat="0" applyBorder="0" applyAlignment="0" applyProtection="0"/>
    <xf numFmtId="167" fontId="186" fillId="10" borderId="0" applyNumberFormat="0" applyBorder="0" applyAlignment="0" applyProtection="0"/>
    <xf numFmtId="167" fontId="186" fillId="11" borderId="0" applyNumberFormat="0" applyBorder="0" applyAlignment="0" applyProtection="0"/>
    <xf numFmtId="167" fontId="186" fillId="12" borderId="0" applyNumberFormat="0" applyBorder="0" applyAlignment="0" applyProtection="0"/>
    <xf numFmtId="167" fontId="186" fillId="13" borderId="0" applyNumberFormat="0" applyBorder="0" applyAlignment="0" applyProtection="0"/>
    <xf numFmtId="167" fontId="186" fillId="14" borderId="0" applyNumberFormat="0" applyBorder="0" applyAlignment="0" applyProtection="0"/>
    <xf numFmtId="167" fontId="186" fillId="15" borderId="0" applyNumberFormat="0" applyBorder="0" applyAlignment="0" applyProtection="0"/>
    <xf numFmtId="167" fontId="186" fillId="16" borderId="0" applyNumberFormat="0" applyBorder="0" applyAlignment="0" applyProtection="0"/>
    <xf numFmtId="167" fontId="186" fillId="0" borderId="0"/>
    <xf numFmtId="167" fontId="186" fillId="35" borderId="35" applyNumberFormat="0" applyFont="0" applyAlignment="0" applyProtection="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44" fontId="186"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169" fontId="186" fillId="0" borderId="0" applyFont="0" applyFill="0" applyBorder="0" applyAlignment="0" applyProtection="0"/>
    <xf numFmtId="0" fontId="186" fillId="0" borderId="0"/>
    <xf numFmtId="170" fontId="186" fillId="0" borderId="0" applyFont="0" applyFill="0" applyBorder="0" applyAlignment="0" applyProtection="0"/>
    <xf numFmtId="43" fontId="473"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0" fontId="186" fillId="0" borderId="0"/>
    <xf numFmtId="0" fontId="186" fillId="0" borderId="0"/>
    <xf numFmtId="0" fontId="186" fillId="0" borderId="0"/>
    <xf numFmtId="43" fontId="473"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167" fontId="186" fillId="5" borderId="0" applyNumberFormat="0" applyBorder="0" applyAlignment="0" applyProtection="0"/>
    <xf numFmtId="167" fontId="186" fillId="6" borderId="0" applyNumberFormat="0" applyBorder="0" applyAlignment="0" applyProtection="0"/>
    <xf numFmtId="167" fontId="186" fillId="7" borderId="0" applyNumberFormat="0" applyBorder="0" applyAlignment="0" applyProtection="0"/>
    <xf numFmtId="167" fontId="186" fillId="8" borderId="0" applyNumberFormat="0" applyBorder="0" applyAlignment="0" applyProtection="0"/>
    <xf numFmtId="167" fontId="186" fillId="9" borderId="0" applyNumberFormat="0" applyBorder="0" applyAlignment="0" applyProtection="0"/>
    <xf numFmtId="167" fontId="186" fillId="10" borderId="0" applyNumberFormat="0" applyBorder="0" applyAlignment="0" applyProtection="0"/>
    <xf numFmtId="167" fontId="186" fillId="11" borderId="0" applyNumberFormat="0" applyBorder="0" applyAlignment="0" applyProtection="0"/>
    <xf numFmtId="167" fontId="186" fillId="12" borderId="0" applyNumberFormat="0" applyBorder="0" applyAlignment="0" applyProtection="0"/>
    <xf numFmtId="167" fontId="186" fillId="13" borderId="0" applyNumberFormat="0" applyBorder="0" applyAlignment="0" applyProtection="0"/>
    <xf numFmtId="167" fontId="186" fillId="14" borderId="0" applyNumberFormat="0" applyBorder="0" applyAlignment="0" applyProtection="0"/>
    <xf numFmtId="167" fontId="186" fillId="15" borderId="0" applyNumberFormat="0" applyBorder="0" applyAlignment="0" applyProtection="0"/>
    <xf numFmtId="167" fontId="186" fillId="16" borderId="0" applyNumberFormat="0" applyBorder="0" applyAlignment="0" applyProtection="0"/>
    <xf numFmtId="167" fontId="186" fillId="0" borderId="0"/>
    <xf numFmtId="167" fontId="186" fillId="35" borderId="35" applyNumberFormat="0" applyFont="0" applyAlignment="0" applyProtection="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44" fontId="186"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169" fontId="186" fillId="0" borderId="0" applyFont="0" applyFill="0" applyBorder="0" applyAlignment="0" applyProtection="0"/>
    <xf numFmtId="0" fontId="186" fillId="0" borderId="0"/>
    <xf numFmtId="170" fontId="186" fillId="0" borderId="0" applyFont="0" applyFill="0" applyBorder="0" applyAlignment="0" applyProtection="0"/>
    <xf numFmtId="43" fontId="473"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0" fontId="186" fillId="0" borderId="0"/>
    <xf numFmtId="0" fontId="186" fillId="0" borderId="0"/>
    <xf numFmtId="0" fontId="186" fillId="0" borderId="0"/>
    <xf numFmtId="43" fontId="473"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167" fontId="186" fillId="5" borderId="0" applyNumberFormat="0" applyBorder="0" applyAlignment="0" applyProtection="0"/>
    <xf numFmtId="167" fontId="186" fillId="6" borderId="0" applyNumberFormat="0" applyBorder="0" applyAlignment="0" applyProtection="0"/>
    <xf numFmtId="167" fontId="186" fillId="7" borderId="0" applyNumberFormat="0" applyBorder="0" applyAlignment="0" applyProtection="0"/>
    <xf numFmtId="167" fontId="186" fillId="8" borderId="0" applyNumberFormat="0" applyBorder="0" applyAlignment="0" applyProtection="0"/>
    <xf numFmtId="167" fontId="186" fillId="9" borderId="0" applyNumberFormat="0" applyBorder="0" applyAlignment="0" applyProtection="0"/>
    <xf numFmtId="167" fontId="186" fillId="10" borderId="0" applyNumberFormat="0" applyBorder="0" applyAlignment="0" applyProtection="0"/>
    <xf numFmtId="167" fontId="186" fillId="11" borderId="0" applyNumberFormat="0" applyBorder="0" applyAlignment="0" applyProtection="0"/>
    <xf numFmtId="167" fontId="186" fillId="12" borderId="0" applyNumberFormat="0" applyBorder="0" applyAlignment="0" applyProtection="0"/>
    <xf numFmtId="167" fontId="186" fillId="13" borderId="0" applyNumberFormat="0" applyBorder="0" applyAlignment="0" applyProtection="0"/>
    <xf numFmtId="167" fontId="186" fillId="14" borderId="0" applyNumberFormat="0" applyBorder="0" applyAlignment="0" applyProtection="0"/>
    <xf numFmtId="167" fontId="186" fillId="15" borderId="0" applyNumberFormat="0" applyBorder="0" applyAlignment="0" applyProtection="0"/>
    <xf numFmtId="167" fontId="186" fillId="16" borderId="0" applyNumberFormat="0" applyBorder="0" applyAlignment="0" applyProtection="0"/>
    <xf numFmtId="167" fontId="186" fillId="0" borderId="0"/>
    <xf numFmtId="167" fontId="186" fillId="35" borderId="35" applyNumberFormat="0" applyFont="0" applyAlignment="0" applyProtection="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167"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44" fontId="186"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169" fontId="186" fillId="0" borderId="0" applyFont="0" applyFill="0" applyBorder="0" applyAlignment="0" applyProtection="0"/>
    <xf numFmtId="0" fontId="186" fillId="0" borderId="0"/>
    <xf numFmtId="170" fontId="186" fillId="0" borderId="0" applyFont="0" applyFill="0" applyBorder="0" applyAlignment="0" applyProtection="0"/>
    <xf numFmtId="43" fontId="473"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0" fontId="186" fillId="0" borderId="0"/>
    <xf numFmtId="0" fontId="186" fillId="0" borderId="0"/>
    <xf numFmtId="0" fontId="186" fillId="0" borderId="0"/>
    <xf numFmtId="43" fontId="473"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44" fontId="186" fillId="0" borderId="0" applyFont="0" applyFill="0" applyBorder="0" applyAlignment="0" applyProtection="0"/>
    <xf numFmtId="44" fontId="186" fillId="0" borderId="0" applyFont="0" applyFill="0" applyBorder="0" applyAlignment="0" applyProtection="0"/>
    <xf numFmtId="0" fontId="186" fillId="0" borderId="0"/>
    <xf numFmtId="44" fontId="186" fillId="0" borderId="0" applyFont="0" applyFill="0" applyBorder="0" applyAlignment="0" applyProtection="0"/>
    <xf numFmtId="44" fontId="186"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44" fontId="473"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169" fontId="186"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0" fontId="186" fillId="0" borderId="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473"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169" fontId="186" fillId="0" borderId="0" applyFont="0" applyFill="0" applyBorder="0" applyAlignment="0" applyProtection="0"/>
    <xf numFmtId="44" fontId="186" fillId="0" borderId="0" applyFont="0" applyFill="0" applyBorder="0" applyAlignment="0" applyProtection="0"/>
    <xf numFmtId="9"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186" fillId="0" borderId="0" applyFont="0" applyFill="0" applyBorder="0" applyAlignment="0" applyProtection="0"/>
    <xf numFmtId="164"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169" fontId="186" fillId="0" borderId="0" applyFont="0" applyFill="0" applyBorder="0" applyAlignment="0" applyProtection="0"/>
    <xf numFmtId="44"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43" fontId="473"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9" fontId="186" fillId="0" borderId="0" applyFont="0" applyFill="0" applyBorder="0" applyAlignment="0" applyProtection="0"/>
    <xf numFmtId="44"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44"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0" fontId="186" fillId="0" borderId="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4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0" fontId="186" fillId="0" borderId="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473"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169" fontId="186" fillId="0" borderId="0" applyFont="0" applyFill="0" applyBorder="0" applyAlignment="0" applyProtection="0"/>
    <xf numFmtId="44" fontId="186" fillId="0" borderId="0" applyFont="0" applyFill="0" applyBorder="0" applyAlignment="0" applyProtection="0"/>
    <xf numFmtId="9"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186" fillId="0" borderId="0" applyFont="0" applyFill="0" applyBorder="0" applyAlignment="0" applyProtection="0"/>
    <xf numFmtId="164"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169" fontId="186" fillId="0" borderId="0" applyFont="0" applyFill="0" applyBorder="0" applyAlignment="0" applyProtection="0"/>
    <xf numFmtId="44"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43" fontId="473"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9" fontId="186" fillId="0" borderId="0" applyFont="0" applyFill="0" applyBorder="0" applyAlignment="0" applyProtection="0"/>
    <xf numFmtId="44"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44"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0" fontId="186" fillId="0" borderId="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4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0" fontId="186" fillId="0" borderId="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473"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186"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44" fontId="186" fillId="0" borderId="0" applyFont="0" applyFill="0" applyBorder="0" applyAlignment="0" applyProtection="0"/>
    <xf numFmtId="169" fontId="186" fillId="0" borderId="0" applyFont="0" applyFill="0" applyBorder="0" applyAlignment="0" applyProtection="0"/>
    <xf numFmtId="44" fontId="186" fillId="0" borderId="0" applyFont="0" applyFill="0" applyBorder="0" applyAlignment="0" applyProtection="0"/>
    <xf numFmtId="9"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186" fillId="0" borderId="0" applyFont="0" applyFill="0" applyBorder="0" applyAlignment="0" applyProtection="0"/>
    <xf numFmtId="164"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4" fontId="186"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169" fontId="186" fillId="0" borderId="0" applyFont="0" applyFill="0" applyBorder="0" applyAlignment="0" applyProtection="0"/>
    <xf numFmtId="44"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43" fontId="473"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9" fontId="186" fillId="0" borderId="0" applyFont="0" applyFill="0" applyBorder="0" applyAlignment="0" applyProtection="0"/>
    <xf numFmtId="44"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44"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170" fontId="186" fillId="0" borderId="0" applyFont="0" applyFill="0" applyBorder="0" applyAlignment="0" applyProtection="0"/>
    <xf numFmtId="16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0" fontId="186" fillId="0" borderId="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44"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4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164"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169" fontId="186" fillId="0" borderId="0" applyFont="0" applyFill="0" applyBorder="0" applyAlignment="0" applyProtection="0"/>
    <xf numFmtId="43"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3" fontId="186" fillId="0" borderId="0" applyFont="0" applyFill="0" applyBorder="0" applyAlignment="0" applyProtection="0"/>
    <xf numFmtId="0" fontId="186" fillId="0" borderId="0"/>
    <xf numFmtId="44" fontId="186" fillId="0" borderId="0" applyFont="0" applyFill="0" applyBorder="0" applyAlignment="0" applyProtection="0"/>
    <xf numFmtId="43" fontId="186" fillId="0" borderId="0" applyFont="0" applyFill="0" applyBorder="0" applyAlignment="0" applyProtection="0"/>
    <xf numFmtId="164" fontId="186" fillId="0" borderId="0" applyFont="0" applyFill="0" applyBorder="0" applyAlignment="0" applyProtection="0"/>
    <xf numFmtId="9" fontId="186" fillId="0" borderId="0" applyFont="0" applyFill="0" applyBorder="0" applyAlignment="0" applyProtection="0"/>
    <xf numFmtId="0" fontId="186" fillId="0" borderId="0"/>
    <xf numFmtId="0" fontId="186" fillId="0" borderId="0"/>
    <xf numFmtId="44" fontId="186" fillId="0" borderId="0" applyFont="0" applyFill="0" applyBorder="0" applyAlignment="0" applyProtection="0"/>
    <xf numFmtId="44" fontId="186" fillId="0" borderId="0" applyFont="0" applyFill="0" applyBorder="0" applyAlignment="0" applyProtection="0"/>
    <xf numFmtId="0" fontId="186" fillId="0" borderId="0"/>
    <xf numFmtId="44" fontId="186" fillId="0" borderId="0" applyFont="0" applyFill="0" applyBorder="0" applyAlignment="0" applyProtection="0"/>
    <xf numFmtId="44" fontId="186" fillId="0" borderId="0" applyFont="0" applyFill="0" applyBorder="0" applyAlignment="0" applyProtection="0"/>
    <xf numFmtId="0" fontId="186" fillId="0" borderId="0"/>
    <xf numFmtId="44" fontId="186" fillId="0" borderId="0" applyFont="0" applyFill="0" applyBorder="0" applyAlignment="0" applyProtection="0"/>
    <xf numFmtId="44" fontId="186" fillId="0" borderId="0" applyFont="0" applyFill="0" applyBorder="0" applyAlignment="0" applyProtection="0"/>
    <xf numFmtId="0" fontId="186" fillId="0" borderId="0"/>
    <xf numFmtId="44" fontId="186" fillId="0" borderId="0" applyFont="0" applyFill="0" applyBorder="0" applyAlignment="0" applyProtection="0"/>
    <xf numFmtId="44" fontId="186" fillId="0" borderId="0" applyFont="0" applyFill="0" applyBorder="0" applyAlignment="0" applyProtection="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5" fillId="0" borderId="0"/>
    <xf numFmtId="0" fontId="184" fillId="0" borderId="0"/>
    <xf numFmtId="0" fontId="183" fillId="0" borderId="0"/>
    <xf numFmtId="0" fontId="182" fillId="0" borderId="0"/>
    <xf numFmtId="0" fontId="181" fillId="0" borderId="0"/>
    <xf numFmtId="0" fontId="180" fillId="0" borderId="0"/>
    <xf numFmtId="0" fontId="179" fillId="0" borderId="0"/>
    <xf numFmtId="0" fontId="178" fillId="0" borderId="0"/>
    <xf numFmtId="0" fontId="177" fillId="0" borderId="0"/>
    <xf numFmtId="0" fontId="176" fillId="0" borderId="0"/>
    <xf numFmtId="0" fontId="175" fillId="0" borderId="0"/>
    <xf numFmtId="0" fontId="174" fillId="0" borderId="0"/>
    <xf numFmtId="167" fontId="405"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397" fillId="0" borderId="0" applyNumberFormat="0" applyFill="0" applyBorder="0" applyAlignment="0" applyProtection="0">
      <alignment vertical="top"/>
      <protection locked="0"/>
    </xf>
    <xf numFmtId="164" fontId="405" fillId="0" borderId="0" applyFont="0" applyFill="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0" fontId="174" fillId="0" borderId="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174" fillId="0" borderId="0" applyFont="0" applyFill="0" applyBorder="0" applyAlignment="0" applyProtection="0"/>
    <xf numFmtId="164"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43" fontId="473"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0" fontId="174" fillId="0" borderId="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174" fillId="0" borderId="0" applyFont="0" applyFill="0" applyBorder="0" applyAlignment="0" applyProtection="0"/>
    <xf numFmtId="164"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43" fontId="473"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0" fontId="174" fillId="0" borderId="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174" fillId="0" borderId="0" applyFont="0" applyFill="0" applyBorder="0" applyAlignment="0" applyProtection="0"/>
    <xf numFmtId="164"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43" fontId="473"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7" fontId="174" fillId="5" borderId="0" applyNumberFormat="0" applyBorder="0" applyAlignment="0" applyProtection="0"/>
    <xf numFmtId="167" fontId="174" fillId="6" borderId="0" applyNumberFormat="0" applyBorder="0" applyAlignment="0" applyProtection="0"/>
    <xf numFmtId="167" fontId="174" fillId="7" borderId="0" applyNumberFormat="0" applyBorder="0" applyAlignment="0" applyProtection="0"/>
    <xf numFmtId="167" fontId="174" fillId="8" borderId="0" applyNumberFormat="0" applyBorder="0" applyAlignment="0" applyProtection="0"/>
    <xf numFmtId="167" fontId="174" fillId="9" borderId="0" applyNumberFormat="0" applyBorder="0" applyAlignment="0" applyProtection="0"/>
    <xf numFmtId="167" fontId="174" fillId="10" borderId="0" applyNumberFormat="0" applyBorder="0" applyAlignment="0" applyProtection="0"/>
    <xf numFmtId="167" fontId="174" fillId="11" borderId="0" applyNumberFormat="0" applyBorder="0" applyAlignment="0" applyProtection="0"/>
    <xf numFmtId="167" fontId="174" fillId="12" borderId="0" applyNumberFormat="0" applyBorder="0" applyAlignment="0" applyProtection="0"/>
    <xf numFmtId="167" fontId="174" fillId="13" borderId="0" applyNumberFormat="0" applyBorder="0" applyAlignment="0" applyProtection="0"/>
    <xf numFmtId="167" fontId="174" fillId="14" borderId="0" applyNumberFormat="0" applyBorder="0" applyAlignment="0" applyProtection="0"/>
    <xf numFmtId="167" fontId="174" fillId="15" borderId="0" applyNumberFormat="0" applyBorder="0" applyAlignment="0" applyProtection="0"/>
    <xf numFmtId="167" fontId="174" fillId="16" borderId="0" applyNumberFormat="0" applyBorder="0" applyAlignment="0" applyProtection="0"/>
    <xf numFmtId="167" fontId="174" fillId="0" borderId="0"/>
    <xf numFmtId="167" fontId="174" fillId="35" borderId="35" applyNumberFormat="0" applyFont="0" applyAlignment="0" applyProtection="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167"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169" fontId="174" fillId="0" borderId="0" applyFont="0" applyFill="0" applyBorder="0" applyAlignment="0" applyProtection="0"/>
    <xf numFmtId="0" fontId="174" fillId="0" borderId="0"/>
    <xf numFmtId="170" fontId="174" fillId="0" borderId="0" applyFont="0" applyFill="0" applyBorder="0" applyAlignment="0" applyProtection="0"/>
    <xf numFmtId="43"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43" fontId="473"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44" fontId="473"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0" fontId="174" fillId="0" borderId="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174" fillId="0" borderId="0" applyFont="0" applyFill="0" applyBorder="0" applyAlignment="0" applyProtection="0"/>
    <xf numFmtId="164"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43" fontId="473"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0" fontId="174" fillId="0" borderId="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174" fillId="0" borderId="0" applyFont="0" applyFill="0" applyBorder="0" applyAlignment="0" applyProtection="0"/>
    <xf numFmtId="164"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43" fontId="473"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0" fontId="174" fillId="0" borderId="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1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44"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174" fillId="0" borderId="0" applyFont="0" applyFill="0" applyBorder="0" applyAlignment="0" applyProtection="0"/>
    <xf numFmtId="164"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4" fontId="1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43" fontId="473"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4"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170" fontId="174" fillId="0" borderId="0" applyFont="0" applyFill="0" applyBorder="0" applyAlignment="0" applyProtection="0"/>
    <xf numFmtId="16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44"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164"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169" fontId="174" fillId="0" borderId="0" applyFont="0" applyFill="0" applyBorder="0" applyAlignment="0" applyProtection="0"/>
    <xf numFmtId="43"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3" fontId="174" fillId="0" borderId="0" applyFont="0" applyFill="0" applyBorder="0" applyAlignment="0" applyProtection="0"/>
    <xf numFmtId="0" fontId="174" fillId="0" borderId="0"/>
    <xf numFmtId="44" fontId="174" fillId="0" borderId="0" applyFont="0" applyFill="0" applyBorder="0" applyAlignment="0" applyProtection="0"/>
    <xf numFmtId="43" fontId="174" fillId="0" borderId="0" applyFont="0" applyFill="0" applyBorder="0" applyAlignment="0" applyProtection="0"/>
    <xf numFmtId="164" fontId="174" fillId="0" borderId="0" applyFont="0" applyFill="0" applyBorder="0" applyAlignment="0" applyProtection="0"/>
    <xf numFmtId="9" fontId="174" fillId="0" borderId="0" applyFont="0" applyFill="0" applyBorder="0" applyAlignment="0" applyProtection="0"/>
    <xf numFmtId="0" fontId="174" fillId="0" borderId="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44" fontId="174" fillId="0" borderId="0" applyFont="0" applyFill="0" applyBorder="0" applyAlignment="0" applyProtection="0"/>
    <xf numFmtId="44" fontId="174" fillId="0" borderId="0" applyFont="0" applyFill="0" applyBorder="0" applyAlignment="0" applyProtection="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73" fillId="0" borderId="0"/>
    <xf numFmtId="0" fontId="172" fillId="0" borderId="0"/>
    <xf numFmtId="0" fontId="171" fillId="0" borderId="0"/>
    <xf numFmtId="0" fontId="170" fillId="0" borderId="0"/>
    <xf numFmtId="0" fontId="169" fillId="0" borderId="0"/>
    <xf numFmtId="0" fontId="168" fillId="0" borderId="0"/>
    <xf numFmtId="0" fontId="167" fillId="0" borderId="0"/>
    <xf numFmtId="0" fontId="166" fillId="0" borderId="0"/>
    <xf numFmtId="0" fontId="165" fillId="0" borderId="0"/>
    <xf numFmtId="0" fontId="164" fillId="0" borderId="0"/>
    <xf numFmtId="0" fontId="163" fillId="0" borderId="0"/>
    <xf numFmtId="0" fontId="162" fillId="0" borderId="0"/>
    <xf numFmtId="0" fontId="161" fillId="0" borderId="0"/>
    <xf numFmtId="0" fontId="160" fillId="0" borderId="0"/>
    <xf numFmtId="0" fontId="159" fillId="0" borderId="0"/>
    <xf numFmtId="0" fontId="158" fillId="0" borderId="0"/>
    <xf numFmtId="0" fontId="157" fillId="0" borderId="0"/>
    <xf numFmtId="0" fontId="156" fillId="0" borderId="0"/>
    <xf numFmtId="0" fontId="155" fillId="0" borderId="0"/>
    <xf numFmtId="0" fontId="154" fillId="0" borderId="0"/>
    <xf numFmtId="0" fontId="153" fillId="0" borderId="0"/>
    <xf numFmtId="0" fontId="152" fillId="0" borderId="0"/>
    <xf numFmtId="0" fontId="151" fillId="0" borderId="0"/>
    <xf numFmtId="0" fontId="150" fillId="0" borderId="0"/>
    <xf numFmtId="0" fontId="149" fillId="0" borderId="0"/>
    <xf numFmtId="0" fontId="148" fillId="0" borderId="0"/>
    <xf numFmtId="0" fontId="147" fillId="0" borderId="0"/>
    <xf numFmtId="0" fontId="146" fillId="0" borderId="0"/>
    <xf numFmtId="0" fontId="145" fillId="0" borderId="0"/>
    <xf numFmtId="0" fontId="144" fillId="0" borderId="0"/>
    <xf numFmtId="0" fontId="143" fillId="0" borderId="0"/>
    <xf numFmtId="0" fontId="142" fillId="0" borderId="0"/>
    <xf numFmtId="0" fontId="141" fillId="0" borderId="0"/>
    <xf numFmtId="0" fontId="140" fillId="0" borderId="0"/>
    <xf numFmtId="0" fontId="139" fillId="0" borderId="0"/>
    <xf numFmtId="0" fontId="138" fillId="0" borderId="0"/>
    <xf numFmtId="0" fontId="137" fillId="0" borderId="0"/>
    <xf numFmtId="0" fontId="136" fillId="0" borderId="0"/>
    <xf numFmtId="0" fontId="135" fillId="0" borderId="0"/>
    <xf numFmtId="0" fontId="134" fillId="0" borderId="0"/>
    <xf numFmtId="0" fontId="133" fillId="0" borderId="0"/>
    <xf numFmtId="0" fontId="132" fillId="0" borderId="0"/>
    <xf numFmtId="0" fontId="131" fillId="0" borderId="0"/>
    <xf numFmtId="0" fontId="130" fillId="0" borderId="0"/>
    <xf numFmtId="0" fontId="129" fillId="0" borderId="0"/>
    <xf numFmtId="0" fontId="128" fillId="0" borderId="0"/>
    <xf numFmtId="0" fontId="127" fillId="0" borderId="0"/>
    <xf numFmtId="0" fontId="126" fillId="0" borderId="0"/>
    <xf numFmtId="0" fontId="125" fillId="0" borderId="0"/>
    <xf numFmtId="0" fontId="124" fillId="0" borderId="0"/>
    <xf numFmtId="0" fontId="123" fillId="0" borderId="0"/>
    <xf numFmtId="0" fontId="122" fillId="0" borderId="0"/>
    <xf numFmtId="0" fontId="121" fillId="0" borderId="0"/>
    <xf numFmtId="0" fontId="120" fillId="0" borderId="0"/>
    <xf numFmtId="0" fontId="119" fillId="0" borderId="0"/>
    <xf numFmtId="0" fontId="118" fillId="0" borderId="0"/>
    <xf numFmtId="0" fontId="117" fillId="0" borderId="0"/>
    <xf numFmtId="0" fontId="116" fillId="0" borderId="0"/>
    <xf numFmtId="0" fontId="115" fillId="0" borderId="0"/>
    <xf numFmtId="0" fontId="114" fillId="0" borderId="0"/>
    <xf numFmtId="0" fontId="113" fillId="0" borderId="0"/>
    <xf numFmtId="0" fontId="112" fillId="0" borderId="0"/>
    <xf numFmtId="0" fontId="111" fillId="0" borderId="0"/>
    <xf numFmtId="0" fontId="110" fillId="0" borderId="0"/>
    <xf numFmtId="0" fontId="109" fillId="0" borderId="0"/>
    <xf numFmtId="0" fontId="108" fillId="0" borderId="0"/>
    <xf numFmtId="0" fontId="107" fillId="0" borderId="0"/>
    <xf numFmtId="0" fontId="106" fillId="0" borderId="0"/>
    <xf numFmtId="0" fontId="105" fillId="0" borderId="0"/>
    <xf numFmtId="0" fontId="104" fillId="0" borderId="0"/>
    <xf numFmtId="0" fontId="103" fillId="0" borderId="0"/>
    <xf numFmtId="0" fontId="102" fillId="0" borderId="0"/>
    <xf numFmtId="0" fontId="101" fillId="0" borderId="0"/>
    <xf numFmtId="0" fontId="100" fillId="0" borderId="0"/>
    <xf numFmtId="0" fontId="99" fillId="0" borderId="0"/>
    <xf numFmtId="0" fontId="98" fillId="0" borderId="0"/>
    <xf numFmtId="0" fontId="97" fillId="0" borderId="0"/>
    <xf numFmtId="0" fontId="96" fillId="0" borderId="0"/>
    <xf numFmtId="0" fontId="95" fillId="0" borderId="0"/>
    <xf numFmtId="0" fontId="94" fillId="0" borderId="0"/>
    <xf numFmtId="0" fontId="93" fillId="0" borderId="0"/>
    <xf numFmtId="0" fontId="92" fillId="0" borderId="0"/>
    <xf numFmtId="0" fontId="91" fillId="0" borderId="0"/>
    <xf numFmtId="0" fontId="90" fillId="0" borderId="0"/>
    <xf numFmtId="0" fontId="89" fillId="0" borderId="0"/>
    <xf numFmtId="0" fontId="88" fillId="0" borderId="0"/>
    <xf numFmtId="0" fontId="87" fillId="0" borderId="0"/>
    <xf numFmtId="0" fontId="86" fillId="0" borderId="0"/>
    <xf numFmtId="0" fontId="85" fillId="0" borderId="0"/>
    <xf numFmtId="167" fontId="40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397" fillId="0" borderId="0" applyNumberFormat="0" applyFill="0" applyBorder="0" applyAlignment="0" applyProtection="0">
      <alignment vertical="top"/>
      <protection locked="0"/>
    </xf>
    <xf numFmtId="164" fontId="405" fillId="0" borderId="0" applyFont="0" applyFill="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7" fontId="85" fillId="5" borderId="0" applyNumberFormat="0" applyBorder="0" applyAlignment="0" applyProtection="0"/>
    <xf numFmtId="167" fontId="85" fillId="6" borderId="0" applyNumberFormat="0" applyBorder="0" applyAlignment="0" applyProtection="0"/>
    <xf numFmtId="167" fontId="85" fillId="7" borderId="0" applyNumberFormat="0" applyBorder="0" applyAlignment="0" applyProtection="0"/>
    <xf numFmtId="167" fontId="85" fillId="8" borderId="0" applyNumberFormat="0" applyBorder="0" applyAlignment="0" applyProtection="0"/>
    <xf numFmtId="167" fontId="85" fillId="9" borderId="0" applyNumberFormat="0" applyBorder="0" applyAlignment="0" applyProtection="0"/>
    <xf numFmtId="167" fontId="85" fillId="10" borderId="0" applyNumberFormat="0" applyBorder="0" applyAlignment="0" applyProtection="0"/>
    <xf numFmtId="167" fontId="85" fillId="11" borderId="0" applyNumberFormat="0" applyBorder="0" applyAlignment="0" applyProtection="0"/>
    <xf numFmtId="167" fontId="85" fillId="12" borderId="0" applyNumberFormat="0" applyBorder="0" applyAlignment="0" applyProtection="0"/>
    <xf numFmtId="167" fontId="85" fillId="13" borderId="0" applyNumberFormat="0" applyBorder="0" applyAlignment="0" applyProtection="0"/>
    <xf numFmtId="167" fontId="85" fillId="14" borderId="0" applyNumberFormat="0" applyBorder="0" applyAlignment="0" applyProtection="0"/>
    <xf numFmtId="167" fontId="85" fillId="15" borderId="0" applyNumberFormat="0" applyBorder="0" applyAlignment="0" applyProtection="0"/>
    <xf numFmtId="167" fontId="85" fillId="16" borderId="0" applyNumberFormat="0" applyBorder="0" applyAlignment="0" applyProtection="0"/>
    <xf numFmtId="167" fontId="85" fillId="0" borderId="0"/>
    <xf numFmtId="167" fontId="85" fillId="35" borderId="35" applyNumberFormat="0" applyFont="0" applyAlignment="0" applyProtection="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167"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169" fontId="85" fillId="0" borderId="0" applyFont="0" applyFill="0" applyBorder="0" applyAlignment="0" applyProtection="0"/>
    <xf numFmtId="0" fontId="85" fillId="0" borderId="0"/>
    <xf numFmtId="170" fontId="85" fillId="0" borderId="0" applyFont="0" applyFill="0" applyBorder="0" applyAlignment="0" applyProtection="0"/>
    <xf numFmtId="43"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43" fontId="473"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44" fontId="473"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0" fontId="85" fillId="0" borderId="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85" fillId="0" borderId="0" applyFont="0" applyFill="0" applyBorder="0" applyAlignment="0" applyProtection="0"/>
    <xf numFmtId="164"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4" fontId="85"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43" fontId="473"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4"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170" fontId="85" fillId="0" borderId="0" applyFont="0" applyFill="0" applyBorder="0" applyAlignment="0" applyProtection="0"/>
    <xf numFmtId="16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44"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164"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169" fontId="85" fillId="0" borderId="0" applyFont="0" applyFill="0" applyBorder="0" applyAlignment="0" applyProtection="0"/>
    <xf numFmtId="43"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3" fontId="85" fillId="0" borderId="0" applyFont="0" applyFill="0" applyBorder="0" applyAlignment="0" applyProtection="0"/>
    <xf numFmtId="0" fontId="85" fillId="0" borderId="0"/>
    <xf numFmtId="44" fontId="85" fillId="0" borderId="0" applyFont="0" applyFill="0" applyBorder="0" applyAlignment="0" applyProtection="0"/>
    <xf numFmtId="43" fontId="85" fillId="0" borderId="0" applyFont="0" applyFill="0" applyBorder="0" applyAlignment="0" applyProtection="0"/>
    <xf numFmtId="164" fontId="85" fillId="0" borderId="0" applyFont="0" applyFill="0" applyBorder="0" applyAlignment="0" applyProtection="0"/>
    <xf numFmtId="9" fontId="85" fillId="0" borderId="0" applyFont="0" applyFill="0" applyBorder="0" applyAlignment="0" applyProtection="0"/>
    <xf numFmtId="0" fontId="85" fillId="0" borderId="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44" fontId="85" fillId="0" borderId="0" applyFont="0" applyFill="0" applyBorder="0" applyAlignment="0" applyProtection="0"/>
    <xf numFmtId="44" fontId="8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9" fontId="405"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4" fillId="0" borderId="0"/>
    <xf numFmtId="0" fontId="83" fillId="0" borderId="0"/>
    <xf numFmtId="0" fontId="82" fillId="0" borderId="0"/>
    <xf numFmtId="0" fontId="81" fillId="0" borderId="0"/>
    <xf numFmtId="0" fontId="80" fillId="0" borderId="0"/>
    <xf numFmtId="0" fontId="79" fillId="0" borderId="0"/>
    <xf numFmtId="0" fontId="78" fillId="0" borderId="0"/>
    <xf numFmtId="0" fontId="77" fillId="0" borderId="0"/>
    <xf numFmtId="0" fontId="76" fillId="0" borderId="0"/>
    <xf numFmtId="0" fontId="75" fillId="0" borderId="0"/>
    <xf numFmtId="0" fontId="74" fillId="0" borderId="0"/>
    <xf numFmtId="167" fontId="405"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397" fillId="0" borderId="0" applyNumberFormat="0" applyFill="0" applyBorder="0" applyAlignment="0" applyProtection="0">
      <alignment vertical="top"/>
      <protection locked="0"/>
    </xf>
    <xf numFmtId="164" fontId="405" fillId="0" borderId="0" applyFont="0" applyFill="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9" fontId="405"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7" fontId="74" fillId="5" borderId="0" applyNumberFormat="0" applyBorder="0" applyAlignment="0" applyProtection="0"/>
    <xf numFmtId="167" fontId="74" fillId="6" borderId="0" applyNumberFormat="0" applyBorder="0" applyAlignment="0" applyProtection="0"/>
    <xf numFmtId="167" fontId="74" fillId="7" borderId="0" applyNumberFormat="0" applyBorder="0" applyAlignment="0" applyProtection="0"/>
    <xf numFmtId="167" fontId="74" fillId="8" borderId="0" applyNumberFormat="0" applyBorder="0" applyAlignment="0" applyProtection="0"/>
    <xf numFmtId="167" fontId="74" fillId="9" borderId="0" applyNumberFormat="0" applyBorder="0" applyAlignment="0" applyProtection="0"/>
    <xf numFmtId="167" fontId="74" fillId="10" borderId="0" applyNumberFormat="0" applyBorder="0" applyAlignment="0" applyProtection="0"/>
    <xf numFmtId="167" fontId="74" fillId="11" borderId="0" applyNumberFormat="0" applyBorder="0" applyAlignment="0" applyProtection="0"/>
    <xf numFmtId="167" fontId="74" fillId="12" borderId="0" applyNumberFormat="0" applyBorder="0" applyAlignment="0" applyProtection="0"/>
    <xf numFmtId="167" fontId="74" fillId="13" borderId="0" applyNumberFormat="0" applyBorder="0" applyAlignment="0" applyProtection="0"/>
    <xf numFmtId="167" fontId="74" fillId="14" borderId="0" applyNumberFormat="0" applyBorder="0" applyAlignment="0" applyProtection="0"/>
    <xf numFmtId="167" fontId="74" fillId="15" borderId="0" applyNumberFormat="0" applyBorder="0" applyAlignment="0" applyProtection="0"/>
    <xf numFmtId="167" fontId="74" fillId="16" borderId="0" applyNumberFormat="0" applyBorder="0" applyAlignment="0" applyProtection="0"/>
    <xf numFmtId="167" fontId="74" fillId="0" borderId="0"/>
    <xf numFmtId="167" fontId="74" fillId="35" borderId="35" applyNumberFormat="0" applyFont="0" applyAlignment="0" applyProtection="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16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3"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169" fontId="74" fillId="0" borderId="0" applyFont="0" applyFill="0" applyBorder="0" applyAlignment="0" applyProtection="0"/>
    <xf numFmtId="0" fontId="74" fillId="0" borderId="0"/>
    <xf numFmtId="170" fontId="74" fillId="0" borderId="0" applyFont="0" applyFill="0" applyBorder="0" applyAlignment="0" applyProtection="0"/>
    <xf numFmtId="43"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43" fontId="473"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4" fontId="473"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0" fontId="74" fillId="0" borderId="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9" fontId="74" fillId="0" borderId="0" applyFont="0" applyFill="0" applyBorder="0" applyAlignment="0" applyProtection="0"/>
    <xf numFmtId="164"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4" fontId="74"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43" fontId="473"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4"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170"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164"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169" fontId="74" fillId="0" borderId="0" applyFont="0" applyFill="0" applyBorder="0" applyAlignment="0" applyProtection="0"/>
    <xf numFmtId="43"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3" fontId="74" fillId="0" borderId="0" applyFont="0" applyFill="0" applyBorder="0" applyAlignment="0" applyProtection="0"/>
    <xf numFmtId="0" fontId="74" fillId="0" borderId="0"/>
    <xf numFmtId="44"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4" fillId="0" borderId="0" applyFont="0" applyFill="0" applyBorder="0" applyAlignment="0" applyProtection="0"/>
    <xf numFmtId="0" fontId="74" fillId="0" borderId="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44" fontId="74" fillId="0" borderId="0" applyFont="0" applyFill="0" applyBorder="0" applyAlignment="0" applyProtection="0"/>
    <xf numFmtId="44" fontId="74" fillId="0" borderId="0" applyFont="0" applyFill="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72" fillId="0" borderId="0"/>
    <xf numFmtId="0" fontId="71" fillId="0" borderId="0"/>
    <xf numFmtId="0" fontId="70" fillId="0" borderId="0"/>
    <xf numFmtId="0" fontId="69" fillId="0" borderId="0"/>
    <xf numFmtId="0" fontId="68" fillId="0" borderId="0"/>
    <xf numFmtId="0" fontId="67" fillId="0" borderId="0"/>
    <xf numFmtId="0" fontId="66" fillId="0" borderId="0"/>
    <xf numFmtId="0" fontId="65" fillId="0" borderId="0"/>
    <xf numFmtId="0" fontId="64" fillId="0" borderId="0"/>
    <xf numFmtId="0" fontId="63" fillId="0" borderId="0"/>
    <xf numFmtId="0" fontId="62"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41"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0" fillId="0" borderId="0"/>
    <xf numFmtId="0" fontId="19" fillId="0" borderId="0"/>
    <xf numFmtId="0" fontId="16" fillId="0" borderId="0"/>
    <xf numFmtId="0" fontId="15" fillId="0" borderId="0"/>
    <xf numFmtId="0" fontId="14" fillId="0" borderId="0"/>
    <xf numFmtId="0" fontId="13" fillId="0" borderId="0"/>
    <xf numFmtId="0" fontId="12" fillId="0" borderId="0"/>
    <xf numFmtId="43" fontId="505" fillId="0" borderId="0" applyFont="0" applyFill="0" applyBorder="0" applyAlignment="0" applyProtection="0"/>
    <xf numFmtId="0" fontId="7" fillId="0" borderId="0"/>
    <xf numFmtId="0" fontId="6" fillId="0" borderId="0"/>
    <xf numFmtId="0" fontId="4"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3" fontId="47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41" fillId="0" borderId="0" applyFont="0" applyFill="0" applyBorder="0" applyAlignment="0" applyProtection="0"/>
    <xf numFmtId="164" fontId="441" fillId="0" borderId="0" applyFont="0" applyFill="0" applyBorder="0" applyAlignment="0" applyProtection="0"/>
    <xf numFmtId="164"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4" fontId="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44" fontId="47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41" fillId="0" borderId="0" applyFont="0" applyFill="0" applyBorder="0" applyAlignment="0" applyProtection="0"/>
    <xf numFmtId="9" fontId="3" fillId="0" borderId="0" applyFont="0" applyFill="0" applyBorder="0" applyAlignment="0" applyProtection="0"/>
  </cellStyleXfs>
  <cellXfs count="2022">
    <xf numFmtId="167" fontId="0" fillId="0" borderId="0" xfId="0"/>
    <xf numFmtId="167" fontId="398" fillId="3" borderId="0" xfId="0" applyFont="1" applyFill="1"/>
    <xf numFmtId="167" fontId="0" fillId="3" borderId="0" xfId="0" applyFill="1"/>
    <xf numFmtId="167" fontId="404" fillId="2" borderId="0" xfId="0" applyFont="1" applyFill="1" applyBorder="1" applyAlignment="1">
      <alignment horizontal="left" vertical="top"/>
    </xf>
    <xf numFmtId="167" fontId="0" fillId="3" borderId="0" xfId="0" applyFill="1" applyAlignment="1"/>
    <xf numFmtId="167" fontId="398" fillId="3" borderId="0" xfId="0" applyFont="1" applyFill="1" applyAlignment="1">
      <alignment vertical="center"/>
    </xf>
    <xf numFmtId="167" fontId="398" fillId="36" borderId="0" xfId="0" applyFont="1" applyFill="1"/>
    <xf numFmtId="167" fontId="410" fillId="3" borderId="0" xfId="0" applyFont="1" applyFill="1" applyAlignment="1"/>
    <xf numFmtId="167" fontId="410" fillId="3" borderId="0" xfId="0" applyFont="1" applyFill="1"/>
    <xf numFmtId="167" fontId="398" fillId="36" borderId="0" xfId="0" applyFont="1" applyFill="1" applyAlignment="1"/>
    <xf numFmtId="167" fontId="407" fillId="36" borderId="0" xfId="0" applyFont="1" applyFill="1" applyBorder="1" applyAlignment="1"/>
    <xf numFmtId="167" fontId="433" fillId="0" borderId="0" xfId="0" applyFont="1" applyBorder="1" applyAlignment="1"/>
    <xf numFmtId="167" fontId="433" fillId="0" borderId="0" xfId="0" applyFont="1"/>
    <xf numFmtId="167" fontId="433" fillId="0" borderId="0" xfId="0" applyFont="1" applyFill="1" applyBorder="1" applyAlignment="1"/>
    <xf numFmtId="167" fontId="0" fillId="36" borderId="0" xfId="0" applyFill="1" applyAlignment="1"/>
    <xf numFmtId="167" fontId="406" fillId="3" borderId="0" xfId="0" applyFont="1" applyFill="1" applyAlignment="1"/>
    <xf numFmtId="167" fontId="433" fillId="0" borderId="0" xfId="0" applyFont="1" applyAlignment="1"/>
    <xf numFmtId="167" fontId="437" fillId="0" borderId="43" xfId="0" applyNumberFormat="1" applyFont="1" applyBorder="1"/>
    <xf numFmtId="167" fontId="437" fillId="0" borderId="44" xfId="0" applyNumberFormat="1" applyFont="1" applyBorder="1"/>
    <xf numFmtId="167" fontId="437" fillId="36" borderId="5" xfId="0" quotePrefix="1" applyFont="1" applyFill="1" applyBorder="1"/>
    <xf numFmtId="167" fontId="437" fillId="0" borderId="45" xfId="0" applyNumberFormat="1" applyFont="1" applyBorder="1"/>
    <xf numFmtId="167" fontId="437" fillId="0" borderId="43" xfId="0" quotePrefix="1" applyFont="1" applyBorder="1" applyAlignment="1">
      <alignment horizontal="center"/>
    </xf>
    <xf numFmtId="167" fontId="437" fillId="0" borderId="46" xfId="0" applyNumberFormat="1" applyFont="1" applyBorder="1"/>
    <xf numFmtId="167" fontId="437" fillId="0" borderId="48" xfId="0" applyNumberFormat="1" applyFont="1" applyBorder="1"/>
    <xf numFmtId="167" fontId="0" fillId="36" borderId="0" xfId="0" applyFill="1"/>
    <xf numFmtId="167" fontId="437" fillId="36" borderId="43" xfId="0" quotePrefix="1" applyFont="1" applyFill="1" applyBorder="1"/>
    <xf numFmtId="3" fontId="437" fillId="0" borderId="4" xfId="0" applyNumberFormat="1" applyFont="1" applyBorder="1" applyAlignment="1">
      <alignment horizontal="center"/>
    </xf>
    <xf numFmtId="3" fontId="437" fillId="0" borderId="5" xfId="0" applyNumberFormat="1" applyFont="1" applyBorder="1" applyAlignment="1">
      <alignment horizontal="center"/>
    </xf>
    <xf numFmtId="3" fontId="437" fillId="0" borderId="46" xfId="0" applyNumberFormat="1" applyFont="1" applyBorder="1" applyAlignment="1">
      <alignment horizontal="center"/>
    </xf>
    <xf numFmtId="3" fontId="437" fillId="0" borderId="43" xfId="0" applyNumberFormat="1" applyFont="1" applyBorder="1" applyAlignment="1">
      <alignment horizontal="center"/>
    </xf>
    <xf numFmtId="3" fontId="437" fillId="0" borderId="45" xfId="0" applyNumberFormat="1" applyFont="1" applyBorder="1" applyAlignment="1">
      <alignment horizontal="center"/>
    </xf>
    <xf numFmtId="3" fontId="437" fillId="0" borderId="41" xfId="0" applyNumberFormat="1" applyFont="1" applyBorder="1" applyAlignment="1">
      <alignment horizontal="center"/>
    </xf>
    <xf numFmtId="3" fontId="437" fillId="0" borderId="6" xfId="0" applyNumberFormat="1" applyFont="1" applyBorder="1" applyAlignment="1">
      <alignment horizontal="center"/>
    </xf>
    <xf numFmtId="3" fontId="437" fillId="0" borderId="44" xfId="0" applyNumberFormat="1" applyFont="1" applyBorder="1" applyAlignment="1">
      <alignment horizontal="center"/>
    </xf>
    <xf numFmtId="3" fontId="437" fillId="0" borderId="9" xfId="0" applyNumberFormat="1" applyFont="1" applyBorder="1" applyAlignment="1">
      <alignment horizontal="center"/>
    </xf>
    <xf numFmtId="3" fontId="437" fillId="0" borderId="48" xfId="0" applyNumberFormat="1" applyFont="1" applyBorder="1" applyAlignment="1">
      <alignment horizontal="center"/>
    </xf>
    <xf numFmtId="3" fontId="442" fillId="0" borderId="43" xfId="0" applyNumberFormat="1" applyFont="1" applyBorder="1" applyAlignment="1">
      <alignment horizontal="center"/>
    </xf>
    <xf numFmtId="167" fontId="412" fillId="2" borderId="0" xfId="0" applyFont="1" applyFill="1" applyBorder="1" applyAlignment="1">
      <alignment vertical="center"/>
    </xf>
    <xf numFmtId="167" fontId="401" fillId="0" borderId="4" xfId="0" applyNumberFormat="1" applyFont="1" applyBorder="1" applyAlignment="1">
      <alignment horizontal="center" vertical="center" wrapText="1"/>
    </xf>
    <xf numFmtId="3" fontId="401" fillId="0" borderId="4" xfId="0" applyNumberFormat="1" applyFont="1" applyBorder="1" applyAlignment="1">
      <alignment horizontal="center" vertical="center" wrapText="1"/>
    </xf>
    <xf numFmtId="3" fontId="401" fillId="0" borderId="43" xfId="0" applyNumberFormat="1" applyFont="1" applyBorder="1" applyAlignment="1">
      <alignment horizontal="center" vertical="center" wrapText="1"/>
    </xf>
    <xf numFmtId="3" fontId="437" fillId="36" borderId="43" xfId="0" applyNumberFormat="1" applyFont="1" applyFill="1" applyBorder="1" applyAlignment="1">
      <alignment horizontal="center"/>
    </xf>
    <xf numFmtId="167" fontId="408" fillId="36" borderId="49" xfId="34" applyNumberFormat="1" applyFont="1" applyFill="1" applyBorder="1" applyAlignment="1">
      <alignment horizontal="center" vertical="center"/>
    </xf>
    <xf numFmtId="167" fontId="408" fillId="36" borderId="57" xfId="34" applyNumberFormat="1" applyFont="1" applyFill="1" applyBorder="1" applyAlignment="1">
      <alignment horizontal="center" vertical="center"/>
    </xf>
    <xf numFmtId="167" fontId="437" fillId="36" borderId="49" xfId="0" quotePrefix="1" applyFont="1" applyFill="1" applyBorder="1"/>
    <xf numFmtId="167" fontId="437" fillId="36" borderId="61" xfId="0" quotePrefix="1" applyFont="1" applyFill="1" applyBorder="1"/>
    <xf numFmtId="167" fontId="437" fillId="36" borderId="57" xfId="0" quotePrefix="1" applyFont="1" applyFill="1" applyBorder="1"/>
    <xf numFmtId="167" fontId="437" fillId="36" borderId="12" xfId="0" quotePrefix="1" applyFont="1" applyFill="1" applyBorder="1"/>
    <xf numFmtId="167" fontId="437" fillId="36" borderId="67" xfId="0" quotePrefix="1" applyFont="1" applyFill="1" applyBorder="1"/>
    <xf numFmtId="166" fontId="438" fillId="0" borderId="43" xfId="0" applyNumberFormat="1" applyFont="1" applyBorder="1"/>
    <xf numFmtId="167" fontId="408" fillId="36" borderId="63" xfId="34" applyNumberFormat="1" applyFont="1" applyFill="1" applyBorder="1" applyAlignment="1">
      <alignment horizontal="center" vertical="center"/>
    </xf>
    <xf numFmtId="167" fontId="408" fillId="36" borderId="65" xfId="34" applyNumberFormat="1" applyFont="1" applyFill="1" applyBorder="1" applyAlignment="1">
      <alignment horizontal="center" vertical="center"/>
    </xf>
    <xf numFmtId="167" fontId="437" fillId="36" borderId="63" xfId="0" quotePrefix="1" applyFont="1" applyFill="1" applyBorder="1"/>
    <xf numFmtId="167" fontId="398" fillId="36" borderId="49" xfId="0" applyFont="1" applyFill="1" applyBorder="1" applyAlignment="1">
      <alignment horizontal="left" vertical="center"/>
    </xf>
    <xf numFmtId="167" fontId="401" fillId="36" borderId="49" xfId="0" quotePrefix="1" applyFont="1" applyFill="1" applyBorder="1" applyAlignment="1">
      <alignment horizontal="center" vertical="center" wrapText="1"/>
    </xf>
    <xf numFmtId="167" fontId="438" fillId="0" borderId="43" xfId="0" applyNumberFormat="1" applyFont="1" applyBorder="1" applyAlignment="1">
      <alignment horizontal="center"/>
    </xf>
    <xf numFmtId="167" fontId="438" fillId="0" borderId="45" xfId="0" applyNumberFormat="1" applyFont="1" applyBorder="1" applyAlignment="1">
      <alignment horizontal="center"/>
    </xf>
    <xf numFmtId="167" fontId="438" fillId="0" borderId="41" xfId="0" applyNumberFormat="1" applyFont="1" applyBorder="1" applyAlignment="1">
      <alignment horizontal="center"/>
    </xf>
    <xf numFmtId="167" fontId="398" fillId="3" borderId="49" xfId="0" applyNumberFormat="1" applyFont="1" applyFill="1" applyBorder="1" applyAlignment="1">
      <alignment vertical="center"/>
    </xf>
    <xf numFmtId="167" fontId="438" fillId="0" borderId="48" xfId="0" applyNumberFormat="1" applyFont="1" applyBorder="1" applyAlignment="1">
      <alignment horizontal="center"/>
    </xf>
    <xf numFmtId="167" fontId="438" fillId="0" borderId="44" xfId="0" applyNumberFormat="1" applyFont="1" applyBorder="1" applyAlignment="1">
      <alignment horizontal="center"/>
    </xf>
    <xf numFmtId="167" fontId="438" fillId="0" borderId="5" xfId="0" applyNumberFormat="1" applyFont="1" applyBorder="1" applyAlignment="1">
      <alignment horizontal="center"/>
    </xf>
    <xf numFmtId="167" fontId="438" fillId="0" borderId="51" xfId="0" applyNumberFormat="1" applyFont="1" applyBorder="1" applyAlignment="1">
      <alignment horizontal="center"/>
    </xf>
    <xf numFmtId="167" fontId="438" fillId="0" borderId="59" xfId="0" applyNumberFormat="1" applyFont="1" applyBorder="1" applyAlignment="1">
      <alignment horizontal="center"/>
    </xf>
    <xf numFmtId="167" fontId="438" fillId="0" borderId="78" xfId="0" applyNumberFormat="1" applyFont="1" applyBorder="1" applyAlignment="1">
      <alignment horizontal="center"/>
    </xf>
    <xf numFmtId="167" fontId="440" fillId="0" borderId="5" xfId="60" applyNumberFormat="1" applyFont="1" applyBorder="1"/>
    <xf numFmtId="167" fontId="440" fillId="36" borderId="12" xfId="54" quotePrefix="1" applyFont="1" applyFill="1" applyBorder="1"/>
    <xf numFmtId="167" fontId="405" fillId="3" borderId="0" xfId="0" applyFont="1" applyFill="1"/>
    <xf numFmtId="166" fontId="437" fillId="0" borderId="43" xfId="0" applyNumberFormat="1" applyFont="1" applyBorder="1"/>
    <xf numFmtId="166" fontId="437" fillId="0" borderId="48" xfId="0" applyNumberFormat="1" applyFont="1" applyBorder="1"/>
    <xf numFmtId="166" fontId="437" fillId="0" borderId="41" xfId="0" applyNumberFormat="1" applyFont="1" applyBorder="1"/>
    <xf numFmtId="0" fontId="433" fillId="0" borderId="5" xfId="0" quotePrefix="1" applyNumberFormat="1" applyFont="1" applyBorder="1" applyAlignment="1">
      <alignment horizontal="center"/>
    </xf>
    <xf numFmtId="0" fontId="437" fillId="0" borderId="4" xfId="0" quotePrefix="1" applyNumberFormat="1" applyFont="1" applyBorder="1" applyAlignment="1">
      <alignment horizontal="center"/>
    </xf>
    <xf numFmtId="0" fontId="437" fillId="0" borderId="5" xfId="0" quotePrefix="1" applyNumberFormat="1" applyFont="1" applyBorder="1" applyAlignment="1">
      <alignment horizontal="center"/>
    </xf>
    <xf numFmtId="0" fontId="437" fillId="0" borderId="6" xfId="0" quotePrefix="1" applyNumberFormat="1" applyFont="1" applyBorder="1" applyAlignment="1">
      <alignment horizontal="center"/>
    </xf>
    <xf numFmtId="0" fontId="437" fillId="0" borderId="45" xfId="0" quotePrefix="1" applyNumberFormat="1" applyFont="1" applyBorder="1" applyAlignment="1">
      <alignment horizontal="center"/>
    </xf>
    <xf numFmtId="0" fontId="437" fillId="0" borderId="43" xfId="0" quotePrefix="1" applyNumberFormat="1" applyFont="1" applyBorder="1" applyAlignment="1">
      <alignment horizontal="center"/>
    </xf>
    <xf numFmtId="0" fontId="437" fillId="0" borderId="48" xfId="0" quotePrefix="1" applyNumberFormat="1" applyFont="1" applyBorder="1" applyAlignment="1">
      <alignment horizontal="center"/>
    </xf>
    <xf numFmtId="0" fontId="442" fillId="0" borderId="5" xfId="38" quotePrefix="1" applyNumberFormat="1" applyFont="1" applyBorder="1" applyAlignment="1">
      <alignment horizontal="center"/>
    </xf>
    <xf numFmtId="0" fontId="438" fillId="0" borderId="43" xfId="0" applyNumberFormat="1" applyFont="1" applyBorder="1" applyAlignment="1">
      <alignment horizontal="center"/>
    </xf>
    <xf numFmtId="0" fontId="437" fillId="0" borderId="44" xfId="0" quotePrefix="1" applyNumberFormat="1" applyFont="1" applyBorder="1" applyAlignment="1">
      <alignment horizontal="center"/>
    </xf>
    <xf numFmtId="0" fontId="437" fillId="0" borderId="41" xfId="0" quotePrefix="1" applyNumberFormat="1" applyFont="1" applyBorder="1" applyAlignment="1">
      <alignment horizontal="center"/>
    </xf>
    <xf numFmtId="0" fontId="401" fillId="3" borderId="43" xfId="0" applyNumberFormat="1" applyFont="1" applyFill="1" applyBorder="1" applyAlignment="1">
      <alignment horizontal="center" vertical="center"/>
    </xf>
    <xf numFmtId="0" fontId="437" fillId="0" borderId="8" xfId="0" quotePrefix="1" applyNumberFormat="1" applyFont="1" applyBorder="1" applyAlignment="1">
      <alignment horizontal="center"/>
    </xf>
    <xf numFmtId="0" fontId="401" fillId="3" borderId="4" xfId="0" applyNumberFormat="1" applyFont="1" applyFill="1" applyBorder="1" applyAlignment="1">
      <alignment horizontal="center" vertical="center"/>
    </xf>
    <xf numFmtId="0" fontId="433" fillId="0" borderId="43" xfId="0" quotePrefix="1" applyNumberFormat="1" applyFont="1" applyBorder="1" applyAlignment="1">
      <alignment horizontal="center"/>
    </xf>
    <xf numFmtId="0" fontId="437" fillId="36" borderId="43" xfId="0" quotePrefix="1" applyNumberFormat="1" applyFont="1" applyFill="1" applyBorder="1" applyAlignment="1">
      <alignment horizontal="center"/>
    </xf>
    <xf numFmtId="0" fontId="0" fillId="36" borderId="0" xfId="0" applyNumberFormat="1" applyFill="1" applyAlignment="1">
      <alignment horizontal="center"/>
    </xf>
    <xf numFmtId="167" fontId="398" fillId="3" borderId="49" xfId="0" applyFont="1" applyFill="1" applyBorder="1" applyAlignment="1">
      <alignment horizontal="left"/>
    </xf>
    <xf numFmtId="167" fontId="398" fillId="36" borderId="12" xfId="0" applyFont="1" applyFill="1" applyBorder="1" applyAlignment="1">
      <alignment horizontal="left" vertical="center"/>
    </xf>
    <xf numFmtId="167" fontId="398" fillId="36" borderId="83" xfId="0" applyFont="1" applyFill="1" applyBorder="1" applyAlignment="1">
      <alignment horizontal="left" vertical="center"/>
    </xf>
    <xf numFmtId="168" fontId="437" fillId="0" borderId="41" xfId="0" applyNumberFormat="1" applyFont="1" applyBorder="1"/>
    <xf numFmtId="0" fontId="440" fillId="0" borderId="5" xfId="84" quotePrefix="1" applyFont="1" applyBorder="1"/>
    <xf numFmtId="2" fontId="433" fillId="36" borderId="12" xfId="0" applyNumberFormat="1" applyFont="1" applyFill="1" applyBorder="1"/>
    <xf numFmtId="166" fontId="438" fillId="0" borderId="48" xfId="0" applyNumberFormat="1" applyFont="1" applyBorder="1"/>
    <xf numFmtId="0" fontId="440" fillId="0" borderId="5" xfId="84" quotePrefix="1" applyNumberFormat="1" applyFont="1" applyBorder="1" applyAlignment="1">
      <alignment horizontal="center"/>
    </xf>
    <xf numFmtId="167" fontId="437" fillId="0" borderId="41" xfId="0" quotePrefix="1" applyFont="1" applyBorder="1" applyAlignment="1">
      <alignment horizontal="center"/>
    </xf>
    <xf numFmtId="167" fontId="438" fillId="0" borderId="5" xfId="0" applyNumberFormat="1" applyFont="1" applyFill="1" applyBorder="1" applyAlignment="1">
      <alignment horizontal="center"/>
    </xf>
    <xf numFmtId="167" fontId="438" fillId="0" borderId="59" xfId="0" applyNumberFormat="1" applyFont="1" applyFill="1" applyBorder="1" applyAlignment="1">
      <alignment horizontal="center"/>
    </xf>
    <xf numFmtId="167" fontId="438" fillId="0" borderId="79" xfId="0" applyNumberFormat="1" applyFont="1" applyFill="1" applyBorder="1" applyAlignment="1">
      <alignment horizontal="center"/>
    </xf>
    <xf numFmtId="167" fontId="438" fillId="0" borderId="85" xfId="0" applyNumberFormat="1" applyFont="1" applyFill="1" applyBorder="1" applyAlignment="1">
      <alignment horizontal="center"/>
    </xf>
    <xf numFmtId="167" fontId="398" fillId="38" borderId="0" xfId="0" applyFont="1" applyFill="1" applyBorder="1" applyAlignment="1"/>
    <xf numFmtId="167" fontId="437" fillId="36" borderId="0" xfId="0" quotePrefix="1" applyFont="1" applyFill="1" applyBorder="1"/>
    <xf numFmtId="0" fontId="440" fillId="0" borderId="5" xfId="103" applyFont="1" applyBorder="1" applyAlignment="1">
      <alignment horizontal="center"/>
    </xf>
    <xf numFmtId="167" fontId="437" fillId="36" borderId="10" xfId="0" quotePrefix="1" applyFont="1" applyFill="1" applyBorder="1"/>
    <xf numFmtId="0" fontId="440" fillId="0" borderId="5" xfId="103" applyFont="1" applyBorder="1"/>
    <xf numFmtId="167" fontId="433" fillId="36" borderId="12" xfId="0" quotePrefix="1" applyFont="1" applyFill="1" applyBorder="1"/>
    <xf numFmtId="168" fontId="437" fillId="0" borderId="4" xfId="0" applyNumberFormat="1" applyFont="1" applyBorder="1"/>
    <xf numFmtId="167" fontId="438" fillId="0" borderId="46" xfId="0" applyNumberFormat="1" applyFont="1" applyBorder="1" applyAlignment="1">
      <alignment horizontal="center"/>
    </xf>
    <xf numFmtId="167" fontId="464" fillId="36" borderId="0" xfId="0" applyFont="1" applyFill="1" applyBorder="1" applyAlignment="1">
      <alignment horizontal="left" vertical="center"/>
    </xf>
    <xf numFmtId="1" fontId="433" fillId="0" borderId="43" xfId="0" applyNumberFormat="1" applyFont="1" applyBorder="1" applyAlignment="1">
      <alignment horizontal="center" vertical="center" wrapText="1"/>
    </xf>
    <xf numFmtId="1" fontId="438" fillId="0" borderId="43" xfId="0" applyNumberFormat="1" applyFont="1" applyBorder="1" applyAlignment="1">
      <alignment horizontal="center" wrapText="1"/>
    </xf>
    <xf numFmtId="167" fontId="398" fillId="3" borderId="43" xfId="0" applyFont="1" applyFill="1" applyBorder="1"/>
    <xf numFmtId="167" fontId="398" fillId="36" borderId="49" xfId="0" applyFont="1" applyFill="1" applyBorder="1"/>
    <xf numFmtId="167" fontId="398" fillId="3" borderId="48" xfId="0" applyFont="1" applyFill="1" applyBorder="1"/>
    <xf numFmtId="0" fontId="437" fillId="0" borderId="46" xfId="0" quotePrefix="1" applyNumberFormat="1" applyFont="1" applyBorder="1" applyAlignment="1">
      <alignment horizontal="center"/>
    </xf>
    <xf numFmtId="0" fontId="440" fillId="0" borderId="5" xfId="106" quotePrefix="1" applyFont="1" applyBorder="1" applyAlignment="1">
      <alignment horizontal="center"/>
    </xf>
    <xf numFmtId="167" fontId="438" fillId="0" borderId="43" xfId="0" applyNumberFormat="1" applyFont="1" applyFill="1" applyBorder="1" applyAlignment="1">
      <alignment horizontal="center"/>
    </xf>
    <xf numFmtId="167" fontId="433" fillId="0" borderId="6" xfId="0" applyFont="1" applyBorder="1" applyAlignment="1">
      <alignment horizontal="left" vertical="center" wrapText="1"/>
    </xf>
    <xf numFmtId="0" fontId="438" fillId="0" borderId="43" xfId="0" applyNumberFormat="1" applyFont="1" applyBorder="1" applyAlignment="1">
      <alignment horizontal="center" wrapText="1"/>
    </xf>
    <xf numFmtId="0" fontId="438" fillId="0" borderId="41" xfId="0" applyNumberFormat="1" applyFont="1" applyBorder="1" applyAlignment="1">
      <alignment horizontal="center"/>
    </xf>
    <xf numFmtId="167" fontId="433" fillId="36" borderId="11" xfId="0" quotePrefix="1" applyFont="1" applyFill="1" applyBorder="1" applyAlignment="1">
      <alignment horizontal="left"/>
    </xf>
    <xf numFmtId="167" fontId="433" fillId="36" borderId="12" xfId="0" quotePrefix="1" applyFont="1" applyFill="1" applyBorder="1" applyAlignment="1">
      <alignment horizontal="left"/>
    </xf>
    <xf numFmtId="167" fontId="440" fillId="0" borderId="5" xfId="134" applyNumberFormat="1" applyFont="1" applyBorder="1" applyAlignment="1">
      <alignment horizontal="center"/>
    </xf>
    <xf numFmtId="0" fontId="447" fillId="37" borderId="19" xfId="0" applyNumberFormat="1" applyFont="1" applyFill="1" applyBorder="1" applyAlignment="1">
      <alignment wrapText="1"/>
    </xf>
    <xf numFmtId="0" fontId="447" fillId="37" borderId="21" xfId="0" applyNumberFormat="1" applyFont="1" applyFill="1" applyBorder="1" applyAlignment="1">
      <alignment wrapText="1"/>
    </xf>
    <xf numFmtId="0" fontId="437" fillId="0" borderId="5" xfId="170" quotePrefix="1" applyFont="1" applyBorder="1"/>
    <xf numFmtId="0" fontId="440" fillId="0" borderId="43" xfId="174" quotePrefix="1" applyFont="1" applyBorder="1" applyAlignment="1">
      <alignment horizontal="center"/>
    </xf>
    <xf numFmtId="0" fontId="440" fillId="0" borderId="5" xfId="270" quotePrefix="1" applyFont="1" applyBorder="1" applyAlignment="1">
      <alignment horizontal="center"/>
    </xf>
    <xf numFmtId="0" fontId="440" fillId="0" borderId="5" xfId="304" quotePrefix="1" applyFont="1" applyBorder="1" applyAlignment="1">
      <alignment horizontal="center"/>
    </xf>
    <xf numFmtId="0" fontId="440" fillId="0" borderId="5" xfId="304" quotePrefix="1" applyFont="1" applyBorder="1"/>
    <xf numFmtId="167" fontId="408" fillId="36" borderId="61" xfId="34" applyNumberFormat="1" applyFont="1" applyFill="1" applyBorder="1" applyAlignment="1">
      <alignment horizontal="center" vertical="center"/>
    </xf>
    <xf numFmtId="167" fontId="440" fillId="0" borderId="5" xfId="60" applyNumberFormat="1" applyFont="1" applyBorder="1" applyAlignment="1">
      <alignment horizontal="center"/>
    </xf>
    <xf numFmtId="0" fontId="437" fillId="36" borderId="5" xfId="0" quotePrefix="1" applyNumberFormat="1" applyFont="1" applyFill="1" applyBorder="1" applyAlignment="1">
      <alignment horizontal="right"/>
    </xf>
    <xf numFmtId="167" fontId="437" fillId="36" borderId="12" xfId="0" quotePrefix="1" applyFont="1" applyFill="1" applyBorder="1" applyAlignment="1">
      <alignment horizontal="center"/>
    </xf>
    <xf numFmtId="167" fontId="440" fillId="0" borderId="9" xfId="60" applyNumberFormat="1" applyFont="1" applyBorder="1" applyAlignment="1">
      <alignment horizontal="center"/>
    </xf>
    <xf numFmtId="167" fontId="440" fillId="0" borderId="8" xfId="60" applyNumberFormat="1" applyFont="1" applyBorder="1" applyAlignment="1">
      <alignment horizontal="center"/>
    </xf>
    <xf numFmtId="3" fontId="442" fillId="0" borderId="5" xfId="0" applyNumberFormat="1" applyFont="1" applyFill="1" applyBorder="1" applyAlignment="1">
      <alignment horizontal="center"/>
    </xf>
    <xf numFmtId="3" fontId="442" fillId="0" borderId="43" xfId="0" applyNumberFormat="1" applyFont="1" applyFill="1" applyBorder="1" applyAlignment="1">
      <alignment horizontal="center"/>
    </xf>
    <xf numFmtId="0" fontId="440" fillId="0" borderId="5" xfId="316" quotePrefix="1" applyFont="1" applyBorder="1" applyAlignment="1">
      <alignment horizontal="center"/>
    </xf>
    <xf numFmtId="167" fontId="433" fillId="36" borderId="11" xfId="0" quotePrefix="1" applyFont="1" applyFill="1" applyBorder="1" applyAlignment="1">
      <alignment horizontal="center"/>
    </xf>
    <xf numFmtId="167" fontId="433" fillId="36" borderId="12" xfId="0" quotePrefix="1" applyFont="1" applyFill="1" applyBorder="1" applyAlignment="1">
      <alignment horizontal="center"/>
    </xf>
    <xf numFmtId="167" fontId="464" fillId="36" borderId="12" xfId="0" applyFont="1" applyFill="1" applyBorder="1" applyAlignment="1">
      <alignment horizontal="left" vertical="center"/>
    </xf>
    <xf numFmtId="167" fontId="449" fillId="36" borderId="49" xfId="0" applyFont="1" applyFill="1" applyBorder="1" applyAlignment="1">
      <alignment horizontal="left" vertical="center"/>
    </xf>
    <xf numFmtId="0" fontId="440" fillId="0" borderId="43" xfId="598" quotePrefix="1" applyFont="1" applyBorder="1" applyAlignment="1">
      <alignment horizontal="center"/>
    </xf>
    <xf numFmtId="167" fontId="440" fillId="0" borderId="43" xfId="60" applyNumberFormat="1" applyFont="1" applyBorder="1"/>
    <xf numFmtId="167" fontId="408" fillId="36" borderId="74" xfId="34" applyNumberFormat="1" applyFont="1" applyFill="1" applyBorder="1" applyAlignment="1">
      <alignment horizontal="center" vertical="center"/>
    </xf>
    <xf numFmtId="167" fontId="437" fillId="36" borderId="7" xfId="0" quotePrefix="1" applyFont="1" applyFill="1" applyBorder="1"/>
    <xf numFmtId="0" fontId="440" fillId="0" borderId="5" xfId="617" quotePrefix="1" applyFont="1" applyBorder="1" applyAlignment="1">
      <alignment horizontal="center"/>
    </xf>
    <xf numFmtId="167" fontId="0" fillId="36" borderId="0" xfId="0" applyFill="1" applyAlignment="1">
      <alignment horizontal="center"/>
    </xf>
    <xf numFmtId="0" fontId="440" fillId="0" borderId="43" xfId="596" quotePrefix="1" applyFont="1" applyBorder="1" applyAlignment="1">
      <alignment horizontal="center"/>
    </xf>
    <xf numFmtId="167" fontId="398" fillId="38" borderId="49" xfId="0" applyFont="1" applyFill="1" applyBorder="1" applyAlignment="1"/>
    <xf numFmtId="167" fontId="404" fillId="2" borderId="49" xfId="0" applyFont="1" applyFill="1" applyBorder="1" applyAlignment="1">
      <alignment horizontal="left" vertical="top"/>
    </xf>
    <xf numFmtId="167" fontId="440" fillId="0" borderId="70" xfId="60" applyNumberFormat="1" applyFont="1" applyBorder="1"/>
    <xf numFmtId="0" fontId="440" fillId="0" borderId="5" xfId="628" quotePrefix="1" applyFont="1" applyBorder="1" applyAlignment="1">
      <alignment horizontal="center"/>
    </xf>
    <xf numFmtId="0" fontId="440" fillId="0" borderId="5" xfId="637" quotePrefix="1" applyFont="1" applyBorder="1" applyAlignment="1">
      <alignment horizontal="center"/>
    </xf>
    <xf numFmtId="0" fontId="438" fillId="0" borderId="43" xfId="0" quotePrefix="1" applyNumberFormat="1" applyFont="1" applyBorder="1" applyAlignment="1">
      <alignment horizontal="center"/>
    </xf>
    <xf numFmtId="0" fontId="442" fillId="0" borderId="43" xfId="175" quotePrefix="1" applyFont="1" applyBorder="1" applyAlignment="1">
      <alignment horizontal="center"/>
    </xf>
    <xf numFmtId="167" fontId="408" fillId="36" borderId="45" xfId="34" applyNumberFormat="1" applyFont="1" applyFill="1" applyBorder="1" applyAlignment="1">
      <alignment horizontal="center" vertical="center"/>
    </xf>
    <xf numFmtId="167" fontId="408" fillId="36" borderId="43" xfId="34" applyNumberFormat="1" applyFont="1" applyFill="1" applyBorder="1" applyAlignment="1">
      <alignment horizontal="center" vertical="center"/>
    </xf>
    <xf numFmtId="167" fontId="408" fillId="36" borderId="41" xfId="34" applyNumberFormat="1" applyFont="1" applyFill="1" applyBorder="1" applyAlignment="1">
      <alignment horizontal="center" vertical="center"/>
    </xf>
    <xf numFmtId="0" fontId="440" fillId="0" borderId="43" xfId="642" quotePrefix="1" applyFont="1" applyBorder="1" applyAlignment="1">
      <alignment horizontal="center"/>
    </xf>
    <xf numFmtId="0" fontId="440" fillId="0" borderId="88" xfId="105" quotePrefix="1" applyFont="1" applyBorder="1"/>
    <xf numFmtId="0" fontId="442" fillId="0" borderId="43" xfId="0" quotePrefix="1" applyNumberFormat="1" applyFont="1" applyBorder="1" applyAlignment="1">
      <alignment horizontal="center"/>
    </xf>
    <xf numFmtId="0" fontId="437" fillId="0" borderId="41" xfId="0" quotePrefix="1" applyNumberFormat="1" applyFont="1" applyBorder="1" applyAlignment="1">
      <alignment horizontal="center" vertical="center"/>
    </xf>
    <xf numFmtId="167" fontId="437" fillId="0" borderId="45" xfId="0" quotePrefix="1" applyFont="1" applyBorder="1" applyAlignment="1">
      <alignment horizontal="center"/>
    </xf>
    <xf numFmtId="0" fontId="437" fillId="0" borderId="48" xfId="0" quotePrefix="1" applyNumberFormat="1" applyFont="1" applyBorder="1" applyAlignment="1">
      <alignment horizontal="center" vertical="center"/>
    </xf>
    <xf numFmtId="167" fontId="440" fillId="0" borderId="45" xfId="60" applyNumberFormat="1" applyFont="1" applyBorder="1" applyAlignment="1">
      <alignment horizontal="center"/>
    </xf>
    <xf numFmtId="0" fontId="440" fillId="0" borderId="45" xfId="105" quotePrefix="1" applyFont="1" applyBorder="1" applyAlignment="1">
      <alignment horizontal="center"/>
    </xf>
    <xf numFmtId="167" fontId="398" fillId="36" borderId="0" xfId="0" applyFont="1" applyFill="1" applyBorder="1"/>
    <xf numFmtId="0" fontId="440" fillId="0" borderId="45" xfId="1261" quotePrefix="1" applyFont="1" applyBorder="1" applyAlignment="1">
      <alignment horizontal="center"/>
    </xf>
    <xf numFmtId="0" fontId="440" fillId="0" borderId="43" xfId="1261" quotePrefix="1" applyFont="1" applyBorder="1" applyAlignment="1">
      <alignment horizontal="center"/>
    </xf>
    <xf numFmtId="0" fontId="440" fillId="0" borderId="43" xfId="1260" quotePrefix="1" applyFont="1" applyBorder="1" applyAlignment="1">
      <alignment horizontal="center"/>
    </xf>
    <xf numFmtId="0" fontId="440" fillId="0" borderId="45" xfId="1261" quotePrefix="1" applyFont="1" applyBorder="1"/>
    <xf numFmtId="0" fontId="440" fillId="0" borderId="43" xfId="1261" quotePrefix="1" applyFont="1" applyBorder="1"/>
    <xf numFmtId="0" fontId="440" fillId="0" borderId="43" xfId="1260" quotePrefix="1" applyFont="1" applyBorder="1"/>
    <xf numFmtId="167" fontId="438" fillId="0" borderId="41" xfId="0" applyNumberFormat="1" applyFont="1" applyFill="1" applyBorder="1" applyAlignment="1">
      <alignment horizontal="center"/>
    </xf>
    <xf numFmtId="167" fontId="438" fillId="0" borderId="45" xfId="0" applyNumberFormat="1" applyFont="1" applyFill="1" applyBorder="1" applyAlignment="1">
      <alignment horizontal="center"/>
    </xf>
    <xf numFmtId="0" fontId="440" fillId="0" borderId="5" xfId="2619" quotePrefix="1" applyFont="1" applyBorder="1" applyAlignment="1">
      <alignment horizontal="center"/>
    </xf>
    <xf numFmtId="167" fontId="437" fillId="0" borderId="4" xfId="0" applyNumberFormat="1" applyFont="1" applyBorder="1" applyAlignment="1">
      <alignment horizontal="center"/>
    </xf>
    <xf numFmtId="167" fontId="398" fillId="36" borderId="46" xfId="0" applyNumberFormat="1" applyFont="1" applyFill="1" applyBorder="1" applyAlignment="1">
      <alignment horizontal="center" vertical="center"/>
    </xf>
    <xf numFmtId="167" fontId="0" fillId="36" borderId="0" xfId="0" applyNumberFormat="1" applyFill="1" applyAlignment="1">
      <alignment horizontal="center"/>
    </xf>
    <xf numFmtId="0" fontId="440" fillId="0" borderId="5" xfId="2615" quotePrefix="1" applyFont="1" applyBorder="1" applyAlignment="1">
      <alignment horizontal="center"/>
    </xf>
    <xf numFmtId="167" fontId="440" fillId="0" borderId="5" xfId="1246" applyNumberFormat="1" applyFont="1" applyFill="1" applyBorder="1" applyAlignment="1">
      <alignment horizontal="center"/>
    </xf>
    <xf numFmtId="167" fontId="440" fillId="0" borderId="87" xfId="134" applyNumberFormat="1" applyFont="1" applyBorder="1" applyAlignment="1">
      <alignment horizontal="center"/>
    </xf>
    <xf numFmtId="3" fontId="442" fillId="0" borderId="4" xfId="0" applyNumberFormat="1" applyFont="1" applyFill="1" applyBorder="1" applyAlignment="1">
      <alignment horizontal="center"/>
    </xf>
    <xf numFmtId="167" fontId="438" fillId="0" borderId="85" xfId="0" applyNumberFormat="1" applyFont="1" applyBorder="1" applyAlignment="1">
      <alignment horizontal="center"/>
    </xf>
    <xf numFmtId="0" fontId="438" fillId="0" borderId="43" xfId="0" applyNumberFormat="1" applyFont="1" applyBorder="1"/>
    <xf numFmtId="0" fontId="437" fillId="0" borderId="102" xfId="0" quotePrefix="1" applyNumberFormat="1" applyFont="1" applyBorder="1" applyAlignment="1">
      <alignment horizontal="center"/>
    </xf>
    <xf numFmtId="167" fontId="440" fillId="0" borderId="5" xfId="317" applyNumberFormat="1" applyFont="1" applyBorder="1" applyAlignment="1">
      <alignment horizontal="center"/>
    </xf>
    <xf numFmtId="0" fontId="440" fillId="0" borderId="5" xfId="10392" quotePrefix="1" applyFont="1" applyBorder="1" applyAlignment="1">
      <alignment horizontal="center"/>
    </xf>
    <xf numFmtId="1" fontId="446" fillId="0" borderId="5" xfId="0" applyNumberFormat="1" applyFont="1" applyBorder="1" applyAlignment="1">
      <alignment horizontal="center"/>
    </xf>
    <xf numFmtId="0" fontId="440" fillId="0" borderId="43" xfId="10394" quotePrefix="1" applyFont="1" applyBorder="1" applyAlignment="1">
      <alignment horizontal="center"/>
    </xf>
    <xf numFmtId="167" fontId="438" fillId="0" borderId="8" xfId="0" applyNumberFormat="1" applyFont="1" applyBorder="1" applyAlignment="1">
      <alignment horizontal="center"/>
    </xf>
    <xf numFmtId="0" fontId="440" fillId="0" borderId="5" xfId="10397" applyFont="1" applyBorder="1" applyAlignment="1">
      <alignment horizontal="center"/>
    </xf>
    <xf numFmtId="0" fontId="440" fillId="0" borderId="5" xfId="10401" quotePrefix="1" applyFont="1" applyBorder="1" applyAlignment="1">
      <alignment horizontal="center"/>
    </xf>
    <xf numFmtId="167" fontId="464" fillId="38" borderId="0" xfId="0" applyFont="1" applyFill="1" applyBorder="1" applyAlignment="1">
      <alignment vertical="center"/>
    </xf>
    <xf numFmtId="0" fontId="440" fillId="0" borderId="45" xfId="10405" quotePrefix="1" applyFont="1" applyBorder="1" applyAlignment="1">
      <alignment horizontal="center"/>
    </xf>
    <xf numFmtId="0" fontId="440" fillId="0" borderId="43" xfId="10405" quotePrefix="1" applyFont="1" applyBorder="1" applyAlignment="1">
      <alignment horizontal="center"/>
    </xf>
    <xf numFmtId="0" fontId="440" fillId="0" borderId="5" xfId="10408" quotePrefix="1" applyFont="1" applyBorder="1" applyAlignment="1">
      <alignment horizontal="center"/>
    </xf>
    <xf numFmtId="0" fontId="440" fillId="0" borderId="5" xfId="634" quotePrefix="1" applyFont="1" applyBorder="1" applyAlignment="1">
      <alignment horizontal="center"/>
    </xf>
    <xf numFmtId="167" fontId="401" fillId="3" borderId="0" xfId="0" quotePrefix="1" applyFont="1" applyFill="1" applyBorder="1" applyAlignment="1">
      <alignment horizontal="center" vertical="center" wrapText="1"/>
    </xf>
    <xf numFmtId="0" fontId="440" fillId="0" borderId="5" xfId="10410" quotePrefix="1" applyFont="1" applyBorder="1" applyAlignment="1">
      <alignment horizontal="center"/>
    </xf>
    <xf numFmtId="167" fontId="486" fillId="36" borderId="49" xfId="0" applyFont="1" applyFill="1" applyBorder="1" applyAlignment="1">
      <alignment vertical="center"/>
    </xf>
    <xf numFmtId="167" fontId="398" fillId="36" borderId="0" xfId="0" applyFont="1" applyFill="1" applyBorder="1" applyAlignment="1"/>
    <xf numFmtId="167" fontId="486" fillId="36" borderId="0" xfId="0" applyFont="1" applyFill="1" applyAlignment="1">
      <alignment vertical="center"/>
    </xf>
    <xf numFmtId="167" fontId="486" fillId="36" borderId="0" xfId="0" applyFont="1" applyFill="1"/>
    <xf numFmtId="167" fontId="486" fillId="36" borderId="0" xfId="0" applyFont="1" applyFill="1" applyBorder="1" applyAlignment="1">
      <alignment vertical="center"/>
    </xf>
    <xf numFmtId="3" fontId="401" fillId="36" borderId="0" xfId="0" applyNumberFormat="1" applyFont="1" applyFill="1" applyBorder="1" applyAlignment="1">
      <alignment horizontal="center" vertical="center" wrapText="1"/>
    </xf>
    <xf numFmtId="167" fontId="486" fillId="36" borderId="98" xfId="0" applyFont="1" applyFill="1" applyBorder="1" applyAlignment="1">
      <alignment vertical="center"/>
    </xf>
    <xf numFmtId="4" fontId="398" fillId="36" borderId="81" xfId="31" quotePrefix="1" applyNumberFormat="1" applyFont="1" applyFill="1" applyBorder="1" applyAlignment="1" applyProtection="1">
      <alignment horizontal="left" vertical="center" wrapText="1"/>
    </xf>
    <xf numFmtId="4" fontId="398" fillId="0" borderId="60" xfId="31" applyNumberFormat="1" applyFont="1" applyFill="1" applyBorder="1" applyAlignment="1" applyProtection="1">
      <alignment vertical="center" wrapText="1"/>
    </xf>
    <xf numFmtId="167" fontId="398" fillId="0" borderId="82" xfId="0" applyFont="1" applyFill="1" applyBorder="1" applyAlignment="1"/>
    <xf numFmtId="0" fontId="440" fillId="0" borderId="5" xfId="10411" quotePrefix="1" applyFont="1" applyBorder="1" applyAlignment="1">
      <alignment horizontal="center"/>
    </xf>
    <xf numFmtId="3" fontId="442" fillId="0" borderId="45" xfId="0" applyNumberFormat="1" applyFont="1" applyFill="1" applyBorder="1" applyAlignment="1">
      <alignment horizontal="center"/>
    </xf>
    <xf numFmtId="1" fontId="438" fillId="0" borderId="45" xfId="0" applyNumberFormat="1" applyFont="1" applyBorder="1" applyAlignment="1">
      <alignment horizontal="center" wrapText="1"/>
    </xf>
    <xf numFmtId="167" fontId="438" fillId="36" borderId="5" xfId="0" applyFont="1" applyFill="1" applyBorder="1" applyAlignment="1">
      <alignment horizontal="left" vertical="center" wrapText="1"/>
    </xf>
    <xf numFmtId="0" fontId="440" fillId="0" borderId="5" xfId="10420" quotePrefix="1" applyFont="1" applyBorder="1" applyAlignment="1">
      <alignment horizontal="center"/>
    </xf>
    <xf numFmtId="0" fontId="440" fillId="0" borderId="4" xfId="10423" quotePrefix="1" applyFont="1" applyBorder="1" applyAlignment="1">
      <alignment horizontal="center"/>
    </xf>
    <xf numFmtId="0" fontId="440" fillId="0" borderId="5" xfId="10423" quotePrefix="1" applyFont="1" applyBorder="1" applyAlignment="1">
      <alignment horizontal="center"/>
    </xf>
    <xf numFmtId="0" fontId="440" fillId="0" borderId="5" xfId="10427" quotePrefix="1" applyFont="1" applyBorder="1" applyAlignment="1">
      <alignment horizontal="center"/>
    </xf>
    <xf numFmtId="0" fontId="440" fillId="0" borderId="4" xfId="10429" quotePrefix="1" applyFont="1" applyBorder="1" applyAlignment="1">
      <alignment horizontal="center"/>
    </xf>
    <xf numFmtId="0" fontId="440" fillId="0" borderId="5" xfId="10429" quotePrefix="1" applyFont="1" applyBorder="1" applyAlignment="1">
      <alignment horizontal="center"/>
    </xf>
    <xf numFmtId="0" fontId="440" fillId="0" borderId="4" xfId="10430" quotePrefix="1" applyFont="1" applyBorder="1" applyAlignment="1">
      <alignment horizontal="center"/>
    </xf>
    <xf numFmtId="0" fontId="440" fillId="0" borderId="5" xfId="10430" quotePrefix="1" applyFont="1" applyBorder="1" applyAlignment="1">
      <alignment horizontal="center"/>
    </xf>
    <xf numFmtId="1" fontId="433" fillId="0" borderId="4" xfId="0" applyNumberFormat="1" applyFont="1" applyBorder="1" applyAlignment="1">
      <alignment horizontal="center" vertical="center" wrapText="1"/>
    </xf>
    <xf numFmtId="1" fontId="433" fillId="0" borderId="5" xfId="0" applyNumberFormat="1" applyFont="1" applyBorder="1" applyAlignment="1">
      <alignment horizontal="center" vertical="center" wrapText="1"/>
    </xf>
    <xf numFmtId="1" fontId="433" fillId="0" borderId="5" xfId="0" quotePrefix="1" applyNumberFormat="1" applyFont="1" applyBorder="1" applyAlignment="1">
      <alignment horizontal="center" vertical="center" wrapText="1"/>
    </xf>
    <xf numFmtId="0" fontId="440" fillId="0" borderId="5" xfId="10431" applyFont="1" applyBorder="1" applyAlignment="1">
      <alignment horizontal="center"/>
    </xf>
    <xf numFmtId="49" fontId="433" fillId="0" borderId="5" xfId="0" applyNumberFormat="1" applyFont="1" applyBorder="1" applyAlignment="1">
      <alignment horizontal="center" vertical="center" wrapText="1"/>
    </xf>
    <xf numFmtId="0" fontId="440" fillId="0" borderId="5" xfId="10434" applyFont="1" applyBorder="1" applyAlignment="1">
      <alignment horizontal="center"/>
    </xf>
    <xf numFmtId="0" fontId="440" fillId="0" borderId="43" xfId="10441" applyFont="1" applyBorder="1" applyAlignment="1">
      <alignment horizontal="center"/>
    </xf>
    <xf numFmtId="167" fontId="440" fillId="0" borderId="54" xfId="10444" applyNumberFormat="1" applyFont="1" applyFill="1" applyBorder="1"/>
    <xf numFmtId="0" fontId="440" fillId="0" borderId="5" xfId="10445" quotePrefix="1" applyFont="1" applyBorder="1"/>
    <xf numFmtId="0" fontId="440" fillId="0" borderId="43" xfId="10450" quotePrefix="1" applyFont="1" applyBorder="1" applyAlignment="1">
      <alignment horizontal="center"/>
    </xf>
    <xf numFmtId="0" fontId="440" fillId="0" borderId="43" xfId="10451" applyFont="1" applyBorder="1" applyAlignment="1">
      <alignment horizontal="center"/>
    </xf>
    <xf numFmtId="0" fontId="440" fillId="0" borderId="5" xfId="10451" quotePrefix="1" applyFont="1" applyBorder="1" applyAlignment="1">
      <alignment horizontal="center"/>
    </xf>
    <xf numFmtId="0" fontId="440" fillId="0" borderId="43" xfId="589" quotePrefix="1" applyFont="1" applyBorder="1" applyAlignment="1">
      <alignment horizontal="center"/>
    </xf>
    <xf numFmtId="0" fontId="112" fillId="36" borderId="12" xfId="10453" quotePrefix="1" applyFill="1" applyBorder="1"/>
    <xf numFmtId="0" fontId="440" fillId="0" borderId="4" xfId="10453" quotePrefix="1" applyFont="1" applyBorder="1" applyAlignment="1">
      <alignment horizontal="center"/>
    </xf>
    <xf numFmtId="167" fontId="487" fillId="3" borderId="12" xfId="0" quotePrefix="1" applyFont="1" applyFill="1" applyBorder="1" applyAlignment="1">
      <alignment horizontal="center" vertical="center"/>
    </xf>
    <xf numFmtId="0" fontId="440" fillId="0" borderId="5" xfId="10458" quotePrefix="1" applyFont="1" applyBorder="1" applyAlignment="1">
      <alignment horizontal="center"/>
    </xf>
    <xf numFmtId="0" fontId="440" fillId="0" borderId="5" xfId="10461" quotePrefix="1" applyFont="1" applyBorder="1" applyAlignment="1">
      <alignment horizontal="center"/>
    </xf>
    <xf numFmtId="0" fontId="464" fillId="38" borderId="0" xfId="0" applyNumberFormat="1" applyFont="1" applyFill="1" applyBorder="1" applyAlignment="1">
      <alignment horizontal="center" vertical="center"/>
    </xf>
    <xf numFmtId="167" fontId="488" fillId="3" borderId="0" xfId="0" applyFont="1" applyFill="1"/>
    <xf numFmtId="0" fontId="440" fillId="0" borderId="5" xfId="603" quotePrefix="1" applyFont="1" applyBorder="1" applyAlignment="1">
      <alignment horizontal="center"/>
    </xf>
    <xf numFmtId="0" fontId="440" fillId="0" borderId="5" xfId="10464" quotePrefix="1" applyFont="1" applyBorder="1" applyAlignment="1">
      <alignment horizontal="center"/>
    </xf>
    <xf numFmtId="0" fontId="100" fillId="0" borderId="43" xfId="10465" quotePrefix="1" applyFill="1" applyBorder="1"/>
    <xf numFmtId="0" fontId="440" fillId="0" borderId="5" xfId="10467" quotePrefix="1" applyFont="1" applyBorder="1" applyAlignment="1">
      <alignment horizontal="center"/>
    </xf>
    <xf numFmtId="0" fontId="440" fillId="0" borderId="4" xfId="10470" applyFont="1" applyBorder="1" applyAlignment="1">
      <alignment horizontal="center"/>
    </xf>
    <xf numFmtId="0" fontId="440" fillId="0" borderId="5" xfId="10470" applyFont="1" applyBorder="1" applyAlignment="1">
      <alignment horizontal="center"/>
    </xf>
    <xf numFmtId="167" fontId="440" fillId="36" borderId="3" xfId="54" quotePrefix="1" applyFont="1" applyFill="1" applyBorder="1"/>
    <xf numFmtId="0" fontId="440" fillId="0" borderId="5" xfId="10472" quotePrefix="1" applyFont="1" applyBorder="1" applyAlignment="1">
      <alignment horizontal="center"/>
    </xf>
    <xf numFmtId="0" fontId="440" fillId="0" borderId="85" xfId="10441" applyFont="1" applyBorder="1" applyAlignment="1">
      <alignment horizontal="center"/>
    </xf>
    <xf numFmtId="0" fontId="440" fillId="0" borderId="5" xfId="10473" applyFont="1" applyBorder="1" applyAlignment="1">
      <alignment horizontal="center"/>
    </xf>
    <xf numFmtId="167" fontId="398" fillId="36" borderId="3" xfId="0" applyFont="1" applyFill="1" applyBorder="1" applyAlignment="1">
      <alignment horizontal="left" vertical="center"/>
    </xf>
    <xf numFmtId="167" fontId="398" fillId="36" borderId="14" xfId="0" applyFont="1" applyFill="1" applyBorder="1" applyAlignment="1">
      <alignment horizontal="left" vertical="center"/>
    </xf>
    <xf numFmtId="0" fontId="440" fillId="0" borderId="5" xfId="10474" applyFont="1" applyFill="1" applyBorder="1" applyAlignment="1">
      <alignment horizontal="center"/>
    </xf>
    <xf numFmtId="167" fontId="442" fillId="36" borderId="12" xfId="38" quotePrefix="1" applyFont="1" applyFill="1" applyBorder="1" applyAlignment="1"/>
    <xf numFmtId="0" fontId="440" fillId="0" borderId="5" xfId="10395" quotePrefix="1" applyFont="1" applyBorder="1" applyAlignment="1">
      <alignment horizontal="center"/>
    </xf>
    <xf numFmtId="167" fontId="401" fillId="36" borderId="0" xfId="0" quotePrefix="1" applyFont="1" applyFill="1" applyBorder="1" applyAlignment="1">
      <alignment horizontal="center" vertical="center" wrapText="1"/>
    </xf>
    <xf numFmtId="167" fontId="446" fillId="36" borderId="12" xfId="0" applyFont="1" applyFill="1" applyBorder="1" applyAlignment="1">
      <alignment horizontal="right" wrapText="1"/>
    </xf>
    <xf numFmtId="0" fontId="440" fillId="0" borderId="5" xfId="10406" applyFont="1" applyBorder="1" applyAlignment="1">
      <alignment horizontal="center"/>
    </xf>
    <xf numFmtId="0" fontId="440" fillId="0" borderId="43" xfId="170" quotePrefix="1" applyFont="1" applyBorder="1" applyAlignment="1">
      <alignment horizontal="center"/>
    </xf>
    <xf numFmtId="0" fontId="437" fillId="0" borderId="5" xfId="10476" quotePrefix="1" applyFont="1" applyBorder="1" applyAlignment="1">
      <alignment horizontal="center"/>
    </xf>
    <xf numFmtId="167" fontId="437" fillId="36" borderId="83" xfId="0" quotePrefix="1" applyFont="1" applyFill="1" applyBorder="1"/>
    <xf numFmtId="0" fontId="440" fillId="0" borderId="5" xfId="10478" quotePrefix="1" applyFont="1" applyBorder="1" applyAlignment="1">
      <alignment horizontal="center"/>
    </xf>
    <xf numFmtId="167" fontId="433" fillId="0" borderId="60" xfId="0" quotePrefix="1" applyFont="1" applyBorder="1"/>
    <xf numFmtId="167" fontId="434" fillId="36" borderId="108" xfId="0" applyFont="1" applyFill="1" applyBorder="1" applyAlignment="1">
      <alignment horizontal="center" vertical="center"/>
    </xf>
    <xf numFmtId="167" fontId="440" fillId="0" borderId="46" xfId="0" applyNumberFormat="1" applyFont="1" applyBorder="1"/>
    <xf numFmtId="0" fontId="440" fillId="0" borderId="46" xfId="0" quotePrefix="1" applyNumberFormat="1" applyFont="1" applyBorder="1" applyAlignment="1">
      <alignment horizontal="center"/>
    </xf>
    <xf numFmtId="167" fontId="440" fillId="36" borderId="49" xfId="0" quotePrefix="1" applyFont="1" applyFill="1" applyBorder="1"/>
    <xf numFmtId="3" fontId="440" fillId="0" borderId="43" xfId="0" applyNumberFormat="1" applyFont="1" applyBorder="1" applyAlignment="1">
      <alignment horizontal="center"/>
    </xf>
    <xf numFmtId="167" fontId="455" fillId="0" borderId="46" xfId="0" applyNumberFormat="1" applyFont="1" applyBorder="1" applyAlignment="1">
      <alignment horizontal="center"/>
    </xf>
    <xf numFmtId="167" fontId="455" fillId="0" borderId="43" xfId="0" applyNumberFormat="1" applyFont="1" applyBorder="1" applyAlignment="1">
      <alignment horizontal="center"/>
    </xf>
    <xf numFmtId="0" fontId="440" fillId="0" borderId="41" xfId="1252" quotePrefix="1" applyFont="1" applyBorder="1" applyAlignment="1">
      <alignment horizontal="center"/>
    </xf>
    <xf numFmtId="0" fontId="440" fillId="0" borderId="43" xfId="20887" quotePrefix="1" applyFont="1" applyBorder="1" applyAlignment="1">
      <alignment horizontal="center"/>
    </xf>
    <xf numFmtId="0" fontId="440" fillId="0" borderId="43" xfId="20894" quotePrefix="1" applyFont="1" applyBorder="1" applyAlignment="1">
      <alignment horizontal="center"/>
    </xf>
    <xf numFmtId="0" fontId="440" fillId="0" borderId="80" xfId="105" quotePrefix="1" applyFont="1" applyBorder="1"/>
    <xf numFmtId="0" fontId="440" fillId="0" borderId="60" xfId="105" quotePrefix="1" applyFont="1" applyBorder="1"/>
    <xf numFmtId="0" fontId="440" fillId="0" borderId="5" xfId="40358" applyFont="1" applyBorder="1" applyAlignment="1">
      <alignment horizontal="center"/>
    </xf>
    <xf numFmtId="0" fontId="433" fillId="0" borderId="45" xfId="0" quotePrefix="1" applyNumberFormat="1" applyFont="1" applyBorder="1" applyAlignment="1">
      <alignment horizontal="center"/>
    </xf>
    <xf numFmtId="167" fontId="398" fillId="36" borderId="8" xfId="0" applyFont="1" applyFill="1" applyBorder="1" applyAlignment="1">
      <alignment horizontal="left" vertical="center"/>
    </xf>
    <xf numFmtId="167" fontId="438" fillId="0" borderId="52" xfId="0" applyNumberFormat="1" applyFont="1" applyBorder="1" applyAlignment="1">
      <alignment horizontal="center"/>
    </xf>
    <xf numFmtId="0" fontId="440" fillId="0" borderId="5" xfId="584" quotePrefix="1" applyFont="1" applyBorder="1" applyAlignment="1">
      <alignment horizontal="center"/>
    </xf>
    <xf numFmtId="0" fontId="440" fillId="0" borderId="4" xfId="304" quotePrefix="1" applyFont="1" applyBorder="1" applyAlignment="1">
      <alignment horizontal="center"/>
    </xf>
    <xf numFmtId="166" fontId="440" fillId="0" borderId="5" xfId="304" quotePrefix="1" applyNumberFormat="1" applyFont="1" applyBorder="1" applyAlignment="1">
      <alignment horizontal="center"/>
    </xf>
    <xf numFmtId="166" fontId="440" fillId="0" borderId="4" xfId="304" quotePrefix="1" applyNumberFormat="1" applyFont="1" applyBorder="1" applyAlignment="1">
      <alignment horizontal="center"/>
    </xf>
    <xf numFmtId="166" fontId="440" fillId="0" borderId="45" xfId="304" quotePrefix="1" applyNumberFormat="1" applyFont="1" applyBorder="1" applyAlignment="1">
      <alignment horizontal="center"/>
    </xf>
    <xf numFmtId="166" fontId="440" fillId="0" borderId="43" xfId="304" quotePrefix="1" applyNumberFormat="1" applyFont="1" applyBorder="1" applyAlignment="1">
      <alignment horizontal="center"/>
    </xf>
    <xf numFmtId="4" fontId="440" fillId="0" borderId="5" xfId="304" quotePrefix="1" applyNumberFormat="1" applyFont="1" applyBorder="1" applyAlignment="1">
      <alignment horizontal="center"/>
    </xf>
    <xf numFmtId="4" fontId="440" fillId="0" borderId="45" xfId="304" quotePrefix="1" applyNumberFormat="1" applyFont="1" applyBorder="1" applyAlignment="1">
      <alignment horizontal="center"/>
    </xf>
    <xf numFmtId="4" fontId="440" fillId="0" borderId="43" xfId="304" quotePrefix="1" applyNumberFormat="1" applyFont="1" applyBorder="1" applyAlignment="1">
      <alignment horizontal="center"/>
    </xf>
    <xf numFmtId="4" fontId="440" fillId="0" borderId="4" xfId="304" quotePrefix="1" applyNumberFormat="1" applyFont="1" applyBorder="1" applyAlignment="1">
      <alignment horizontal="center"/>
    </xf>
    <xf numFmtId="0" fontId="440" fillId="0" borderId="43" xfId="620" quotePrefix="1" applyFont="1" applyBorder="1" applyAlignment="1">
      <alignment horizontal="center"/>
    </xf>
    <xf numFmtId="167" fontId="464" fillId="0" borderId="43" xfId="0" applyFont="1" applyFill="1" applyBorder="1" applyAlignment="1">
      <alignment horizontal="left" vertical="center"/>
    </xf>
    <xf numFmtId="0" fontId="440" fillId="0" borderId="43" xfId="172" quotePrefix="1" applyFont="1" applyBorder="1" applyAlignment="1">
      <alignment horizontal="center"/>
    </xf>
    <xf numFmtId="0" fontId="440" fillId="0" borderId="43" xfId="610" quotePrefix="1" applyFont="1" applyBorder="1" applyAlignment="1">
      <alignment horizontal="center"/>
    </xf>
    <xf numFmtId="167" fontId="438" fillId="0" borderId="70" xfId="0" applyNumberFormat="1" applyFont="1" applyBorder="1" applyAlignment="1">
      <alignment horizontal="center"/>
    </xf>
    <xf numFmtId="0" fontId="440" fillId="0" borderId="43" xfId="41717" quotePrefix="1" applyFont="1" applyBorder="1" applyAlignment="1">
      <alignment horizontal="center"/>
    </xf>
    <xf numFmtId="167" fontId="438" fillId="0" borderId="52" xfId="0" applyNumberFormat="1" applyFont="1" applyFill="1" applyBorder="1" applyAlignment="1">
      <alignment horizontal="center"/>
    </xf>
    <xf numFmtId="167" fontId="438" fillId="0" borderId="70" xfId="0" applyNumberFormat="1" applyFont="1" applyFill="1" applyBorder="1" applyAlignment="1">
      <alignment horizontal="center"/>
    </xf>
    <xf numFmtId="166" fontId="440" fillId="0" borderId="6" xfId="304" quotePrefix="1" applyNumberFormat="1" applyFont="1" applyBorder="1" applyAlignment="1">
      <alignment horizontal="center"/>
    </xf>
    <xf numFmtId="4" fontId="440" fillId="0" borderId="6" xfId="304" quotePrefix="1" applyNumberFormat="1" applyFont="1" applyBorder="1" applyAlignment="1">
      <alignment horizontal="center"/>
    </xf>
    <xf numFmtId="1" fontId="440" fillId="0" borderId="5" xfId="134" quotePrefix="1" applyNumberFormat="1" applyFont="1" applyBorder="1" applyAlignment="1">
      <alignment horizontal="center"/>
    </xf>
    <xf numFmtId="166" fontId="440" fillId="0" borderId="41" xfId="304" quotePrefix="1" applyNumberFormat="1" applyFont="1" applyBorder="1" applyAlignment="1">
      <alignment horizontal="center"/>
    </xf>
    <xf numFmtId="4" fontId="440" fillId="0" borderId="41" xfId="304" quotePrefix="1" applyNumberFormat="1" applyFont="1" applyBorder="1" applyAlignment="1">
      <alignment horizontal="center"/>
    </xf>
    <xf numFmtId="0" fontId="440" fillId="0" borderId="4" xfId="10401" quotePrefix="1" applyFont="1" applyBorder="1" applyAlignment="1">
      <alignment horizontal="center"/>
    </xf>
    <xf numFmtId="167" fontId="440" fillId="0" borderId="110" xfId="1258" applyNumberFormat="1" applyFont="1" applyFill="1" applyBorder="1" applyAlignment="1">
      <alignment horizontal="center"/>
    </xf>
    <xf numFmtId="1" fontId="438" fillId="0" borderId="41" xfId="0" applyNumberFormat="1" applyFont="1" applyBorder="1" applyAlignment="1">
      <alignment horizontal="center" wrapText="1"/>
    </xf>
    <xf numFmtId="3" fontId="442" fillId="0" borderId="46" xfId="0" applyNumberFormat="1" applyFont="1" applyFill="1" applyBorder="1" applyAlignment="1">
      <alignment horizontal="center"/>
    </xf>
    <xf numFmtId="166" fontId="440" fillId="0" borderId="46" xfId="304" quotePrefix="1" applyNumberFormat="1" applyFont="1" applyBorder="1" applyAlignment="1">
      <alignment horizontal="center"/>
    </xf>
    <xf numFmtId="4" fontId="440" fillId="0" borderId="46" xfId="304" quotePrefix="1" applyNumberFormat="1" applyFont="1" applyBorder="1" applyAlignment="1">
      <alignment horizontal="center"/>
    </xf>
    <xf numFmtId="166" fontId="440" fillId="0" borderId="44" xfId="304" quotePrefix="1" applyNumberFormat="1" applyFont="1" applyBorder="1" applyAlignment="1">
      <alignment horizontal="center"/>
    </xf>
    <xf numFmtId="4" fontId="440" fillId="0" borderId="44" xfId="304" quotePrefix="1" applyNumberFormat="1" applyFont="1" applyBorder="1" applyAlignment="1">
      <alignment horizontal="center"/>
    </xf>
    <xf numFmtId="167" fontId="438" fillId="36" borderId="100" xfId="0" applyNumberFormat="1" applyFont="1" applyFill="1" applyBorder="1" applyAlignment="1">
      <alignment horizontal="center"/>
    </xf>
    <xf numFmtId="167" fontId="438" fillId="36" borderId="99" xfId="0" applyNumberFormat="1" applyFont="1" applyFill="1" applyBorder="1" applyAlignment="1">
      <alignment horizontal="center"/>
    </xf>
    <xf numFmtId="3" fontId="437" fillId="36" borderId="45" xfId="0" applyNumberFormat="1" applyFont="1" applyFill="1" applyBorder="1" applyAlignment="1">
      <alignment horizontal="center"/>
    </xf>
    <xf numFmtId="167" fontId="438" fillId="0" borderId="76" xfId="0" applyNumberFormat="1" applyFont="1" applyBorder="1" applyAlignment="1">
      <alignment horizontal="center"/>
    </xf>
    <xf numFmtId="167" fontId="438" fillId="0" borderId="55" xfId="0" applyNumberFormat="1" applyFont="1" applyBorder="1" applyAlignment="1">
      <alignment horizontal="center"/>
    </xf>
    <xf numFmtId="1" fontId="433" fillId="0" borderId="45" xfId="0" applyNumberFormat="1" applyFont="1" applyBorder="1" applyAlignment="1">
      <alignment horizontal="center" vertical="center" wrapText="1"/>
    </xf>
    <xf numFmtId="167" fontId="438" fillId="0" borderId="53" xfId="0" applyNumberFormat="1" applyFont="1" applyBorder="1" applyAlignment="1">
      <alignment horizontal="center"/>
    </xf>
    <xf numFmtId="0" fontId="442" fillId="0" borderId="41" xfId="0" quotePrefix="1" applyNumberFormat="1" applyFont="1" applyBorder="1" applyAlignment="1">
      <alignment horizontal="center"/>
    </xf>
    <xf numFmtId="167" fontId="401" fillId="0" borderId="76" xfId="0" applyNumberFormat="1" applyFont="1" applyBorder="1" applyAlignment="1">
      <alignment horizontal="center" vertical="center" wrapText="1"/>
    </xf>
    <xf numFmtId="167" fontId="401" fillId="0" borderId="52" xfId="0" applyNumberFormat="1" applyFont="1" applyBorder="1" applyAlignment="1">
      <alignment horizontal="center" vertical="center" wrapText="1"/>
    </xf>
    <xf numFmtId="167" fontId="440" fillId="0" borderId="70" xfId="60" applyNumberFormat="1" applyFont="1" applyBorder="1" applyAlignment="1">
      <alignment horizontal="center"/>
    </xf>
    <xf numFmtId="3" fontId="401" fillId="0" borderId="5" xfId="0" applyNumberFormat="1" applyFont="1" applyBorder="1" applyAlignment="1">
      <alignment horizontal="center" vertical="center" wrapText="1"/>
    </xf>
    <xf numFmtId="0" fontId="401" fillId="3" borderId="5" xfId="0" applyNumberFormat="1" applyFont="1" applyFill="1" applyBorder="1" applyAlignment="1">
      <alignment horizontal="center" vertical="center"/>
    </xf>
    <xf numFmtId="0" fontId="440" fillId="0" borderId="5" xfId="590" quotePrefix="1" applyFont="1" applyBorder="1" applyAlignment="1">
      <alignment horizontal="center"/>
    </xf>
    <xf numFmtId="167" fontId="440" fillId="0" borderId="52" xfId="60" applyNumberFormat="1" applyFont="1" applyBorder="1"/>
    <xf numFmtId="167" fontId="438" fillId="0" borderId="95" xfId="0" applyNumberFormat="1" applyFont="1" applyBorder="1" applyAlignment="1">
      <alignment horizontal="center"/>
    </xf>
    <xf numFmtId="0" fontId="440" fillId="0" borderId="46" xfId="10409" applyFont="1" applyBorder="1" applyAlignment="1">
      <alignment horizontal="center"/>
    </xf>
    <xf numFmtId="0" fontId="440" fillId="0" borderId="43" xfId="10409" applyFont="1" applyBorder="1" applyAlignment="1">
      <alignment horizontal="center"/>
    </xf>
    <xf numFmtId="3" fontId="437" fillId="36" borderId="41" xfId="0" applyNumberFormat="1" applyFont="1" applyFill="1" applyBorder="1" applyAlignment="1">
      <alignment horizontal="center"/>
    </xf>
    <xf numFmtId="167" fontId="438" fillId="0" borderId="69" xfId="0" applyNumberFormat="1" applyFont="1" applyBorder="1" applyAlignment="1">
      <alignment horizontal="center"/>
    </xf>
    <xf numFmtId="167" fontId="0" fillId="36" borderId="0" xfId="0" applyFill="1" applyBorder="1"/>
    <xf numFmtId="167" fontId="433" fillId="0" borderId="46" xfId="0" applyFont="1" applyBorder="1" applyAlignment="1">
      <alignment horizontal="center"/>
    </xf>
    <xf numFmtId="167" fontId="433" fillId="0" borderId="43" xfId="0" applyFont="1" applyBorder="1" applyAlignment="1">
      <alignment horizontal="center"/>
    </xf>
    <xf numFmtId="0" fontId="442" fillId="0" borderId="43" xfId="621" quotePrefix="1" applyFont="1" applyBorder="1" applyAlignment="1">
      <alignment horizontal="center"/>
    </xf>
    <xf numFmtId="0" fontId="440" fillId="0" borderId="4" xfId="10392" quotePrefix="1" applyFont="1" applyBorder="1" applyAlignment="1">
      <alignment horizontal="center"/>
    </xf>
    <xf numFmtId="0" fontId="440" fillId="0" borderId="4" xfId="10427" quotePrefix="1" applyFont="1" applyBorder="1" applyAlignment="1">
      <alignment horizontal="center"/>
    </xf>
    <xf numFmtId="0" fontId="440" fillId="0" borderId="4" xfId="10420" quotePrefix="1" applyFont="1" applyBorder="1" applyAlignment="1">
      <alignment horizontal="center"/>
    </xf>
    <xf numFmtId="0" fontId="440" fillId="0" borderId="5" xfId="10442" applyFont="1" applyBorder="1" applyAlignment="1">
      <alignment horizontal="center"/>
    </xf>
    <xf numFmtId="0" fontId="440" fillId="0" borderId="4" xfId="628" quotePrefix="1" applyFont="1" applyBorder="1" applyAlignment="1">
      <alignment horizontal="center"/>
    </xf>
    <xf numFmtId="0" fontId="440" fillId="0" borderId="4" xfId="10473" applyFont="1" applyBorder="1" applyAlignment="1">
      <alignment horizontal="center"/>
    </xf>
    <xf numFmtId="0" fontId="440" fillId="0" borderId="5" xfId="10445" quotePrefix="1" applyFont="1" applyBorder="1" applyAlignment="1">
      <alignment horizontal="center"/>
    </xf>
    <xf numFmtId="0" fontId="437" fillId="36" borderId="45" xfId="0" quotePrefix="1" applyNumberFormat="1" applyFont="1" applyFill="1" applyBorder="1" applyAlignment="1">
      <alignment horizontal="center"/>
    </xf>
    <xf numFmtId="0" fontId="437" fillId="36" borderId="41" xfId="0" quotePrefix="1" applyNumberFormat="1" applyFont="1" applyFill="1" applyBorder="1" applyAlignment="1">
      <alignment horizontal="center"/>
    </xf>
    <xf numFmtId="167" fontId="438" fillId="0" borderId="75" xfId="0" applyNumberFormat="1" applyFont="1" applyBorder="1" applyAlignment="1">
      <alignment horizontal="center"/>
    </xf>
    <xf numFmtId="4" fontId="398" fillId="0" borderId="88" xfId="31" applyNumberFormat="1" applyFont="1" applyFill="1" applyBorder="1" applyAlignment="1" applyProtection="1">
      <alignment vertical="center" wrapText="1"/>
    </xf>
    <xf numFmtId="0" fontId="437" fillId="36" borderId="43" xfId="0" quotePrefix="1" applyNumberFormat="1" applyFont="1" applyFill="1" applyBorder="1" applyAlignment="1">
      <alignment horizontal="right"/>
    </xf>
    <xf numFmtId="167" fontId="446" fillId="36" borderId="43" xfId="0" applyNumberFormat="1" applyFont="1" applyFill="1" applyBorder="1" applyAlignment="1">
      <alignment horizontal="center"/>
    </xf>
    <xf numFmtId="166" fontId="437" fillId="0" borderId="43" xfId="304" quotePrefix="1" applyNumberFormat="1" applyFont="1" applyBorder="1" applyAlignment="1">
      <alignment horizontal="center"/>
    </xf>
    <xf numFmtId="4" fontId="437" fillId="0" borderId="43" xfId="304" quotePrefix="1" applyNumberFormat="1" applyFont="1" applyBorder="1" applyAlignment="1">
      <alignment horizontal="center"/>
    </xf>
    <xf numFmtId="167" fontId="437" fillId="0" borderId="70" xfId="60" applyNumberFormat="1" applyFont="1" applyBorder="1"/>
    <xf numFmtId="167" fontId="446" fillId="36" borderId="50" xfId="0" applyNumberFormat="1" applyFont="1" applyFill="1" applyBorder="1" applyAlignment="1">
      <alignment horizontal="center"/>
    </xf>
    <xf numFmtId="167" fontId="446" fillId="36" borderId="0" xfId="0" applyNumberFormat="1" applyFont="1" applyFill="1" applyBorder="1" applyAlignment="1">
      <alignment horizontal="center"/>
    </xf>
    <xf numFmtId="0" fontId="440" fillId="0" borderId="43" xfId="2641" quotePrefix="1" applyFont="1" applyBorder="1" applyAlignment="1">
      <alignment horizontal="center"/>
    </xf>
    <xf numFmtId="0" fontId="437" fillId="0" borderId="45" xfId="0" quotePrefix="1" applyNumberFormat="1" applyFont="1" applyBorder="1" applyAlignment="1">
      <alignment horizontal="center" vertical="center"/>
    </xf>
    <xf numFmtId="0" fontId="437" fillId="0" borderId="43" xfId="0" quotePrefix="1" applyNumberFormat="1" applyFont="1" applyBorder="1" applyAlignment="1">
      <alignment horizontal="center" vertical="center"/>
    </xf>
    <xf numFmtId="0" fontId="438" fillId="0" borderId="45" xfId="0" quotePrefix="1" applyNumberFormat="1" applyFont="1" applyBorder="1" applyAlignment="1">
      <alignment horizontal="center"/>
    </xf>
    <xf numFmtId="0" fontId="440" fillId="0" borderId="5" xfId="41722" quotePrefix="1" applyFont="1" applyBorder="1" applyAlignment="1">
      <alignment horizontal="center"/>
    </xf>
    <xf numFmtId="3" fontId="442" fillId="0" borderId="11" xfId="0" applyNumberFormat="1" applyFont="1" applyFill="1" applyBorder="1" applyAlignment="1">
      <alignment horizontal="center"/>
    </xf>
    <xf numFmtId="0" fontId="440" fillId="0" borderId="11" xfId="270" quotePrefix="1" applyFont="1" applyBorder="1" applyAlignment="1">
      <alignment horizontal="center"/>
    </xf>
    <xf numFmtId="166" fontId="440" fillId="0" borderId="11" xfId="304" quotePrefix="1" applyNumberFormat="1" applyFont="1" applyBorder="1" applyAlignment="1">
      <alignment horizontal="center"/>
    </xf>
    <xf numFmtId="4" fontId="440" fillId="0" borderId="11" xfId="304" quotePrefix="1" applyNumberFormat="1" applyFont="1" applyBorder="1" applyAlignment="1">
      <alignment horizontal="center"/>
    </xf>
    <xf numFmtId="0" fontId="437" fillId="0" borderId="5" xfId="41723" quotePrefix="1" applyFont="1" applyBorder="1" applyAlignment="1">
      <alignment horizontal="center"/>
    </xf>
    <xf numFmtId="167" fontId="401" fillId="3" borderId="49" xfId="0" quotePrefix="1" applyFont="1" applyFill="1" applyBorder="1" applyAlignment="1">
      <alignment horizontal="center" vertical="center" wrapText="1"/>
    </xf>
    <xf numFmtId="0" fontId="440" fillId="0" borderId="48" xfId="10405" quotePrefix="1" applyFont="1" applyBorder="1" applyAlignment="1">
      <alignment horizontal="center"/>
    </xf>
    <xf numFmtId="166" fontId="440" fillId="0" borderId="48" xfId="304" quotePrefix="1" applyNumberFormat="1" applyFont="1" applyBorder="1" applyAlignment="1">
      <alignment horizontal="center"/>
    </xf>
    <xf numFmtId="4" fontId="440" fillId="0" borderId="48" xfId="304" quotePrefix="1" applyNumberFormat="1" applyFont="1" applyBorder="1" applyAlignment="1">
      <alignment horizontal="center"/>
    </xf>
    <xf numFmtId="0" fontId="440" fillId="0" borderId="5" xfId="41725" quotePrefix="1" applyFont="1" applyBorder="1" applyAlignment="1"/>
    <xf numFmtId="0" fontId="440" fillId="0" borderId="43" xfId="41726" applyFont="1" applyBorder="1" applyAlignment="1">
      <alignment horizontal="center"/>
    </xf>
    <xf numFmtId="167" fontId="455" fillId="0" borderId="43" xfId="0" applyNumberFormat="1" applyFont="1" applyFill="1" applyBorder="1" applyAlignment="1">
      <alignment horizontal="center"/>
    </xf>
    <xf numFmtId="167" fontId="455" fillId="0" borderId="41" xfId="0" applyNumberFormat="1" applyFont="1" applyFill="1" applyBorder="1" applyAlignment="1">
      <alignment horizontal="center"/>
    </xf>
    <xf numFmtId="0" fontId="437" fillId="0" borderId="58" xfId="0" quotePrefix="1" applyNumberFormat="1" applyFont="1" applyBorder="1" applyAlignment="1">
      <alignment horizontal="center"/>
    </xf>
    <xf numFmtId="0" fontId="440" fillId="0" borderId="43" xfId="41729" quotePrefix="1" applyFont="1" applyBorder="1" applyAlignment="1">
      <alignment horizontal="center"/>
    </xf>
    <xf numFmtId="167" fontId="455" fillId="0" borderId="48" xfId="0" applyNumberFormat="1" applyFont="1" applyBorder="1" applyAlignment="1">
      <alignment horizontal="center"/>
    </xf>
    <xf numFmtId="3" fontId="440" fillId="0" borderId="48" xfId="0" applyNumberFormat="1" applyFont="1" applyBorder="1" applyAlignment="1">
      <alignment horizontal="center"/>
    </xf>
    <xf numFmtId="0" fontId="440" fillId="0" borderId="48" xfId="20887" quotePrefix="1" applyFont="1" applyBorder="1" applyAlignment="1">
      <alignment horizontal="center"/>
    </xf>
    <xf numFmtId="166" fontId="440" fillId="0" borderId="8" xfId="304" quotePrefix="1" applyNumberFormat="1" applyFont="1" applyBorder="1" applyAlignment="1">
      <alignment horizontal="center"/>
    </xf>
    <xf numFmtId="4" fontId="440" fillId="0" borderId="8" xfId="304" quotePrefix="1" applyNumberFormat="1" applyFont="1" applyBorder="1" applyAlignment="1">
      <alignment horizontal="center"/>
    </xf>
    <xf numFmtId="171" fontId="440" fillId="0" borderId="4" xfId="304" quotePrefix="1" applyNumberFormat="1" applyFont="1" applyBorder="1" applyAlignment="1">
      <alignment horizontal="center"/>
    </xf>
    <xf numFmtId="171" fontId="440" fillId="0" borderId="5" xfId="304" quotePrefix="1" applyNumberFormat="1" applyFont="1" applyBorder="1" applyAlignment="1">
      <alignment horizontal="center"/>
    </xf>
    <xf numFmtId="171" fontId="440" fillId="0" borderId="5" xfId="103" applyNumberFormat="1" applyFont="1" applyBorder="1" applyAlignment="1">
      <alignment horizontal="center"/>
    </xf>
    <xf numFmtId="171" fontId="437" fillId="0" borderId="6" xfId="0" quotePrefix="1" applyNumberFormat="1" applyFont="1" applyBorder="1" applyAlignment="1">
      <alignment horizontal="center"/>
    </xf>
    <xf numFmtId="171" fontId="464" fillId="38" borderId="0" xfId="0" applyNumberFormat="1" applyFont="1" applyFill="1" applyBorder="1" applyAlignment="1">
      <alignment horizontal="left" vertical="center"/>
    </xf>
    <xf numFmtId="171" fontId="440" fillId="0" borderId="45" xfId="304" quotePrefix="1" applyNumberFormat="1" applyFont="1" applyBorder="1" applyAlignment="1">
      <alignment horizontal="center"/>
    </xf>
    <xf numFmtId="171" fontId="440" fillId="0" borderId="43" xfId="304" quotePrefix="1" applyNumberFormat="1" applyFont="1" applyBorder="1" applyAlignment="1">
      <alignment horizontal="center"/>
    </xf>
    <xf numFmtId="171" fontId="437" fillId="0" borderId="43" xfId="0" quotePrefix="1" applyNumberFormat="1" applyFont="1" applyBorder="1" applyAlignment="1">
      <alignment horizontal="center"/>
    </xf>
    <xf numFmtId="171" fontId="437" fillId="0" borderId="41" xfId="0" quotePrefix="1" applyNumberFormat="1" applyFont="1" applyBorder="1" applyAlignment="1">
      <alignment horizontal="center"/>
    </xf>
    <xf numFmtId="171" fontId="440" fillId="0" borderId="43" xfId="170" quotePrefix="1" applyNumberFormat="1" applyFont="1" applyBorder="1" applyAlignment="1">
      <alignment horizontal="center"/>
    </xf>
    <xf numFmtId="171" fontId="437" fillId="0" borderId="46" xfId="0" quotePrefix="1" applyNumberFormat="1" applyFont="1" applyBorder="1" applyAlignment="1">
      <alignment horizontal="center"/>
    </xf>
    <xf numFmtId="171" fontId="437" fillId="0" borderId="43" xfId="0" quotePrefix="1" applyNumberFormat="1" applyFont="1" applyBorder="1" applyAlignment="1">
      <alignment horizontal="center" vertical="center"/>
    </xf>
    <xf numFmtId="171" fontId="437" fillId="0" borderId="41" xfId="0" quotePrefix="1" applyNumberFormat="1" applyFont="1" applyBorder="1" applyAlignment="1">
      <alignment horizontal="center" vertical="center"/>
    </xf>
    <xf numFmtId="171" fontId="0" fillId="36" borderId="0" xfId="0" applyNumberFormat="1" applyFill="1"/>
    <xf numFmtId="171" fontId="438" fillId="0" borderId="43" xfId="0" applyNumberFormat="1" applyFont="1" applyBorder="1" applyAlignment="1">
      <alignment horizontal="center"/>
    </xf>
    <xf numFmtId="171" fontId="437" fillId="36" borderId="5" xfId="0" applyNumberFormat="1" applyFont="1" applyFill="1" applyBorder="1" applyAlignment="1">
      <alignment horizontal="center"/>
    </xf>
    <xf numFmtId="171" fontId="437" fillId="0" borderId="5" xfId="0" applyNumberFormat="1" applyFont="1" applyBorder="1" applyAlignment="1">
      <alignment horizontal="center"/>
    </xf>
    <xf numFmtId="171" fontId="437" fillId="0" borderId="4" xfId="0" quotePrefix="1" applyNumberFormat="1" applyFont="1" applyBorder="1" applyAlignment="1">
      <alignment horizontal="center"/>
    </xf>
    <xf numFmtId="171" fontId="0" fillId="36" borderId="0" xfId="0" applyNumberFormat="1" applyFill="1" applyAlignment="1">
      <alignment horizontal="center"/>
    </xf>
    <xf numFmtId="171" fontId="437" fillId="0" borderId="45" xfId="0" quotePrefix="1" applyNumberFormat="1" applyFont="1" applyBorder="1" applyAlignment="1">
      <alignment horizontal="center"/>
    </xf>
    <xf numFmtId="171" fontId="401" fillId="0" borderId="4" xfId="0" applyNumberFormat="1" applyFont="1" applyBorder="1" applyAlignment="1">
      <alignment horizontal="center" vertical="center" wrapText="1"/>
    </xf>
    <xf numFmtId="171" fontId="437" fillId="0" borderId="4" xfId="0" applyNumberFormat="1" applyFont="1" applyBorder="1" applyAlignment="1">
      <alignment horizontal="center"/>
    </xf>
    <xf numFmtId="171" fontId="437" fillId="0" borderId="6" xfId="0" applyNumberFormat="1" applyFont="1" applyBorder="1" applyAlignment="1">
      <alignment horizontal="center"/>
    </xf>
    <xf numFmtId="171" fontId="437" fillId="0" borderId="43" xfId="0" applyNumberFormat="1" applyFont="1" applyBorder="1" applyAlignment="1">
      <alignment horizontal="center"/>
    </xf>
    <xf numFmtId="171" fontId="437" fillId="0" borderId="48" xfId="0" applyNumberFormat="1" applyFont="1" applyBorder="1" applyAlignment="1">
      <alignment horizontal="center"/>
    </xf>
    <xf numFmtId="171" fontId="440" fillId="0" borderId="46" xfId="304" quotePrefix="1" applyNumberFormat="1" applyFont="1" applyBorder="1" applyAlignment="1">
      <alignment horizontal="center"/>
    </xf>
    <xf numFmtId="171" fontId="440" fillId="0" borderId="70" xfId="84" quotePrefix="1" applyNumberFormat="1" applyFont="1" applyBorder="1" applyAlignment="1">
      <alignment horizontal="center"/>
    </xf>
    <xf numFmtId="171" fontId="440" fillId="0" borderId="70" xfId="304" quotePrefix="1" applyNumberFormat="1" applyFont="1" applyBorder="1" applyAlignment="1">
      <alignment horizontal="center"/>
    </xf>
    <xf numFmtId="171" fontId="437" fillId="36" borderId="70" xfId="0" quotePrefix="1" applyNumberFormat="1" applyFont="1" applyFill="1" applyBorder="1" applyAlignment="1">
      <alignment horizontal="right"/>
    </xf>
    <xf numFmtId="171" fontId="440" fillId="0" borderId="70" xfId="2619" quotePrefix="1" applyNumberFormat="1" applyFont="1" applyBorder="1" applyAlignment="1">
      <alignment horizontal="center"/>
    </xf>
    <xf numFmtId="171" fontId="401" fillId="3" borderId="75" xfId="0" applyNumberFormat="1" applyFont="1" applyFill="1" applyBorder="1" applyAlignment="1">
      <alignment horizontal="center" vertical="center"/>
    </xf>
    <xf numFmtId="171" fontId="401" fillId="3" borderId="70" xfId="0" applyNumberFormat="1" applyFont="1" applyFill="1" applyBorder="1" applyAlignment="1">
      <alignment horizontal="center" vertical="center"/>
    </xf>
    <xf numFmtId="171" fontId="440" fillId="0" borderId="70" xfId="584" quotePrefix="1" applyNumberFormat="1" applyFont="1" applyBorder="1" applyAlignment="1">
      <alignment horizontal="center"/>
    </xf>
    <xf numFmtId="171" fontId="440" fillId="0" borderId="76" xfId="304" quotePrefix="1" applyNumberFormat="1" applyFont="1" applyBorder="1" applyAlignment="1">
      <alignment horizontal="center"/>
    </xf>
    <xf numFmtId="171" fontId="437" fillId="0" borderId="52" xfId="0" quotePrefix="1" applyNumberFormat="1" applyFont="1" applyBorder="1" applyAlignment="1">
      <alignment horizontal="center"/>
    </xf>
    <xf numFmtId="171" fontId="440" fillId="0" borderId="52" xfId="304" quotePrefix="1" applyNumberFormat="1" applyFont="1" applyBorder="1" applyAlignment="1">
      <alignment horizontal="center"/>
    </xf>
    <xf numFmtId="171" fontId="437" fillId="0" borderId="53" xfId="0" quotePrefix="1" applyNumberFormat="1" applyFont="1" applyBorder="1" applyAlignment="1">
      <alignment horizontal="center"/>
    </xf>
    <xf numFmtId="171" fontId="440" fillId="0" borderId="69" xfId="304" quotePrefix="1" applyNumberFormat="1" applyFont="1" applyBorder="1" applyAlignment="1">
      <alignment horizontal="center"/>
    </xf>
    <xf numFmtId="171" fontId="437" fillId="0" borderId="70" xfId="0" quotePrefix="1" applyNumberFormat="1" applyFont="1" applyBorder="1" applyAlignment="1">
      <alignment horizontal="center"/>
    </xf>
    <xf numFmtId="171" fontId="437" fillId="0" borderId="69" xfId="0" quotePrefix="1" applyNumberFormat="1" applyFont="1" applyBorder="1" applyAlignment="1">
      <alignment horizontal="center"/>
    </xf>
    <xf numFmtId="171" fontId="440" fillId="0" borderId="52" xfId="1261" quotePrefix="1" applyNumberFormat="1" applyFont="1" applyBorder="1" applyAlignment="1">
      <alignment horizontal="center"/>
    </xf>
    <xf numFmtId="171" fontId="440" fillId="0" borderId="52" xfId="1260" quotePrefix="1" applyNumberFormat="1" applyFont="1" applyBorder="1" applyAlignment="1">
      <alignment horizontal="center"/>
    </xf>
    <xf numFmtId="171" fontId="440" fillId="0" borderId="55" xfId="304" quotePrefix="1" applyNumberFormat="1" applyFont="1" applyBorder="1" applyAlignment="1">
      <alignment horizontal="center"/>
    </xf>
    <xf numFmtId="171" fontId="437" fillId="0" borderId="53" xfId="0" quotePrefix="1" applyNumberFormat="1" applyFont="1" applyBorder="1" applyAlignment="1">
      <alignment horizontal="center" vertical="center"/>
    </xf>
    <xf numFmtId="171" fontId="440" fillId="0" borderId="75" xfId="304" quotePrefix="1" applyNumberFormat="1" applyFont="1" applyBorder="1" applyAlignment="1">
      <alignment horizontal="center"/>
    </xf>
    <xf numFmtId="171" fontId="442" fillId="0" borderId="52" xfId="0" quotePrefix="1" applyNumberFormat="1" applyFont="1" applyBorder="1" applyAlignment="1">
      <alignment horizontal="center"/>
    </xf>
    <xf numFmtId="171" fontId="401" fillId="3" borderId="52" xfId="0" applyNumberFormat="1" applyFont="1" applyFill="1" applyBorder="1" applyAlignment="1">
      <alignment horizontal="center" vertical="center"/>
    </xf>
    <xf numFmtId="171" fontId="401" fillId="0" borderId="5" xfId="0" applyNumberFormat="1" applyFont="1" applyBorder="1" applyAlignment="1">
      <alignment horizontal="center" vertical="center" wrapText="1"/>
    </xf>
    <xf numFmtId="171" fontId="401" fillId="0" borderId="43" xfId="0" applyNumberFormat="1" applyFont="1" applyBorder="1" applyAlignment="1">
      <alignment horizontal="center" vertical="center" wrapText="1"/>
    </xf>
    <xf numFmtId="171" fontId="437" fillId="0" borderId="41" xfId="0" applyNumberFormat="1" applyFont="1" applyBorder="1" applyAlignment="1">
      <alignment horizontal="center"/>
    </xf>
    <xf numFmtId="171" fontId="437" fillId="0" borderId="45" xfId="0" applyNumberFormat="1" applyFont="1" applyBorder="1" applyAlignment="1">
      <alignment horizontal="center"/>
    </xf>
    <xf numFmtId="171" fontId="464" fillId="38" borderId="0" xfId="0" applyNumberFormat="1" applyFont="1" applyFill="1" applyBorder="1" applyAlignment="1">
      <alignment horizontal="center" vertical="center"/>
    </xf>
    <xf numFmtId="171" fontId="437" fillId="0" borderId="48" xfId="0" quotePrefix="1" applyNumberFormat="1" applyFont="1" applyBorder="1" applyAlignment="1">
      <alignment horizontal="center" vertical="center"/>
    </xf>
    <xf numFmtId="171" fontId="437" fillId="0" borderId="45" xfId="0" quotePrefix="1" applyNumberFormat="1" applyFont="1" applyBorder="1" applyAlignment="1">
      <alignment horizontal="center" vertical="center"/>
    </xf>
    <xf numFmtId="171" fontId="440" fillId="0" borderId="41" xfId="1252" quotePrefix="1" applyNumberFormat="1" applyFont="1" applyBorder="1" applyAlignment="1">
      <alignment horizontal="center"/>
    </xf>
    <xf numFmtId="171" fontId="440" fillId="0" borderId="43" xfId="10451" applyNumberFormat="1" applyFont="1" applyBorder="1" applyAlignment="1">
      <alignment horizontal="center"/>
    </xf>
    <xf numFmtId="171" fontId="440" fillId="0" borderId="46" xfId="0" quotePrefix="1" applyNumberFormat="1" applyFont="1" applyBorder="1" applyAlignment="1">
      <alignment horizontal="center"/>
    </xf>
    <xf numFmtId="171" fontId="440" fillId="0" borderId="43" xfId="20887" quotePrefix="1" applyNumberFormat="1" applyFont="1" applyBorder="1" applyAlignment="1">
      <alignment horizontal="center"/>
    </xf>
    <xf numFmtId="171" fontId="440" fillId="0" borderId="48" xfId="304" quotePrefix="1" applyNumberFormat="1" applyFont="1" applyBorder="1" applyAlignment="1">
      <alignment horizontal="center"/>
    </xf>
    <xf numFmtId="171" fontId="438" fillId="0" borderId="41" xfId="0" applyNumberFormat="1" applyFont="1" applyBorder="1" applyAlignment="1">
      <alignment horizontal="center"/>
    </xf>
    <xf numFmtId="171" fontId="437" fillId="0" borderId="46" xfId="0" applyNumberFormat="1" applyFont="1" applyBorder="1" applyAlignment="1">
      <alignment horizontal="center"/>
    </xf>
    <xf numFmtId="171" fontId="440" fillId="0" borderId="46" xfId="0" applyNumberFormat="1" applyFont="1" applyBorder="1" applyAlignment="1">
      <alignment horizontal="center"/>
    </xf>
    <xf numFmtId="171" fontId="437" fillId="0" borderId="44" xfId="0" applyNumberFormat="1" applyFont="1" applyBorder="1" applyAlignment="1">
      <alignment horizontal="center"/>
    </xf>
    <xf numFmtId="171" fontId="408" fillId="36" borderId="63" xfId="34" applyNumberFormat="1" applyFont="1" applyFill="1" applyBorder="1" applyAlignment="1">
      <alignment horizontal="center" vertical="center"/>
    </xf>
    <xf numFmtId="171" fontId="408" fillId="36" borderId="63" xfId="34" applyNumberFormat="1" applyFont="1" applyFill="1" applyBorder="1" applyAlignment="1">
      <alignment horizontal="left" vertical="center"/>
    </xf>
    <xf numFmtId="171" fontId="437" fillId="0" borderId="48" xfId="0" quotePrefix="1" applyNumberFormat="1" applyFont="1" applyBorder="1" applyAlignment="1">
      <alignment horizontal="center"/>
    </xf>
    <xf numFmtId="167" fontId="0" fillId="36" borderId="0" xfId="0" applyNumberFormat="1" applyFill="1"/>
    <xf numFmtId="171" fontId="438" fillId="0" borderId="5" xfId="0" applyNumberFormat="1" applyFont="1" applyBorder="1" applyAlignment="1">
      <alignment horizontal="center"/>
    </xf>
    <xf numFmtId="171" fontId="438" fillId="0" borderId="4" xfId="0" applyNumberFormat="1" applyFont="1" applyBorder="1" applyAlignment="1">
      <alignment horizontal="center"/>
    </xf>
    <xf numFmtId="171" fontId="438" fillId="0" borderId="45" xfId="0" applyNumberFormat="1" applyFont="1" applyBorder="1" applyAlignment="1">
      <alignment horizontal="center"/>
    </xf>
    <xf numFmtId="171" fontId="464" fillId="0" borderId="43" xfId="0" applyNumberFormat="1" applyFont="1" applyFill="1" applyBorder="1" applyAlignment="1">
      <alignment horizontal="center" vertical="center"/>
    </xf>
    <xf numFmtId="171" fontId="438" fillId="0" borderId="5" xfId="0" applyNumberFormat="1" applyFont="1" applyFill="1" applyBorder="1" applyAlignment="1">
      <alignment horizontal="center"/>
    </xf>
    <xf numFmtId="167" fontId="437" fillId="36" borderId="6" xfId="0" quotePrefix="1" applyNumberFormat="1" applyFont="1" applyFill="1" applyBorder="1"/>
    <xf numFmtId="167" fontId="437" fillId="36" borderId="5" xfId="0" quotePrefix="1" applyNumberFormat="1" applyFont="1" applyFill="1" applyBorder="1"/>
    <xf numFmtId="167" fontId="437" fillId="0" borderId="43" xfId="10476" applyNumberFormat="1" applyFont="1" applyFill="1" applyBorder="1"/>
    <xf numFmtId="167" fontId="437" fillId="36" borderId="43" xfId="0" quotePrefix="1" applyNumberFormat="1" applyFont="1" applyFill="1" applyBorder="1"/>
    <xf numFmtId="167" fontId="437" fillId="0" borderId="5" xfId="0" quotePrefix="1" applyNumberFormat="1" applyFont="1" applyFill="1" applyBorder="1"/>
    <xf numFmtId="167" fontId="464" fillId="0" borderId="70" xfId="0" applyNumberFormat="1" applyFont="1" applyFill="1" applyBorder="1" applyAlignment="1">
      <alignment horizontal="left" vertical="center"/>
    </xf>
    <xf numFmtId="167" fontId="437" fillId="36" borderId="52" xfId="0" quotePrefix="1" applyNumberFormat="1" applyFont="1" applyFill="1" applyBorder="1"/>
    <xf numFmtId="167" fontId="437" fillId="0" borderId="5" xfId="10476" applyNumberFormat="1" applyFont="1" applyFill="1" applyBorder="1"/>
    <xf numFmtId="167" fontId="440" fillId="0" borderId="5" xfId="10401" applyNumberFormat="1" applyFont="1" applyBorder="1"/>
    <xf numFmtId="167" fontId="440" fillId="0" borderId="43" xfId="10399" applyNumberFormat="1" applyFont="1" applyBorder="1"/>
    <xf numFmtId="171" fontId="438" fillId="0" borderId="48" xfId="0" applyNumberFormat="1" applyFont="1" applyBorder="1" applyAlignment="1">
      <alignment horizontal="center"/>
    </xf>
    <xf numFmtId="171" fontId="438" fillId="36" borderId="43" xfId="0" applyNumberFormat="1" applyFont="1" applyFill="1" applyBorder="1" applyAlignment="1">
      <alignment horizontal="center"/>
    </xf>
    <xf numFmtId="171" fontId="438" fillId="0" borderId="43" xfId="0" applyNumberFormat="1" applyFont="1" applyFill="1" applyBorder="1" applyAlignment="1">
      <alignment horizontal="center"/>
    </xf>
    <xf numFmtId="171" fontId="438" fillId="0" borderId="45" xfId="0" applyNumberFormat="1" applyFont="1" applyFill="1" applyBorder="1" applyAlignment="1">
      <alignment horizontal="center"/>
    </xf>
    <xf numFmtId="171" fontId="438" fillId="0" borderId="46" xfId="0" applyNumberFormat="1" applyFont="1" applyFill="1" applyBorder="1" applyAlignment="1">
      <alignment horizontal="center"/>
    </xf>
    <xf numFmtId="171" fontId="440" fillId="0" borderId="43" xfId="60" applyNumberFormat="1" applyFont="1" applyBorder="1" applyAlignment="1">
      <alignment horizontal="center"/>
    </xf>
    <xf numFmtId="167" fontId="440" fillId="0" borderId="5" xfId="2633" applyNumberFormat="1" applyFont="1" applyBorder="1" applyAlignment="1">
      <alignment horizontal="center"/>
    </xf>
    <xf numFmtId="167" fontId="464" fillId="38" borderId="0" xfId="0" applyNumberFormat="1" applyFont="1" applyFill="1" applyBorder="1" applyAlignment="1">
      <alignment horizontal="center" vertical="center"/>
    </xf>
    <xf numFmtId="171" fontId="438" fillId="0" borderId="9" xfId="0" applyNumberFormat="1" applyFont="1" applyBorder="1" applyAlignment="1">
      <alignment horizontal="center"/>
    </xf>
    <xf numFmtId="171" fontId="398" fillId="3" borderId="45" xfId="0" applyNumberFormat="1" applyFont="1" applyFill="1" applyBorder="1" applyAlignment="1">
      <alignment horizontal="center"/>
    </xf>
    <xf numFmtId="167" fontId="438" fillId="0" borderId="41" xfId="0" applyNumberFormat="1" applyFont="1" applyBorder="1"/>
    <xf numFmtId="171" fontId="455" fillId="0" borderId="43" xfId="0" applyNumberFormat="1" applyFont="1" applyBorder="1" applyAlignment="1">
      <alignment horizontal="center"/>
    </xf>
    <xf numFmtId="171" fontId="455" fillId="0" borderId="48" xfId="0" applyNumberFormat="1" applyFont="1" applyBorder="1" applyAlignment="1">
      <alignment horizontal="center"/>
    </xf>
    <xf numFmtId="167" fontId="440" fillId="0" borderId="5" xfId="2633" applyNumberFormat="1" applyFont="1" applyBorder="1"/>
    <xf numFmtId="167" fontId="440" fillId="0" borderId="43" xfId="10394" applyNumberFormat="1" applyFont="1" applyFill="1" applyBorder="1"/>
    <xf numFmtId="167" fontId="398" fillId="36" borderId="0" xfId="0" applyNumberFormat="1" applyFont="1" applyFill="1" applyBorder="1" applyAlignment="1"/>
    <xf numFmtId="171" fontId="437" fillId="36" borderId="0" xfId="0" applyNumberFormat="1" applyFont="1" applyFill="1" applyBorder="1" applyAlignment="1">
      <alignment horizontal="center"/>
    </xf>
    <xf numFmtId="171" fontId="398" fillId="36" borderId="0" xfId="0" applyNumberFormat="1" applyFont="1" applyFill="1" applyBorder="1" applyAlignment="1">
      <alignment horizontal="center"/>
    </xf>
    <xf numFmtId="171" fontId="437" fillId="0" borderId="41" xfId="60" applyNumberFormat="1" applyFont="1" applyBorder="1" applyAlignment="1">
      <alignment horizontal="center"/>
    </xf>
    <xf numFmtId="171" fontId="437" fillId="36" borderId="43" xfId="0" applyNumberFormat="1" applyFont="1" applyFill="1" applyBorder="1" applyAlignment="1">
      <alignment horizontal="center"/>
    </xf>
    <xf numFmtId="171" fontId="437" fillId="36" borderId="41" xfId="0" applyNumberFormat="1" applyFont="1" applyFill="1" applyBorder="1" applyAlignment="1">
      <alignment horizontal="center"/>
    </xf>
    <xf numFmtId="0" fontId="463" fillId="0" borderId="5" xfId="170" quotePrefix="1" applyFont="1" applyBorder="1"/>
    <xf numFmtId="166" fontId="438" fillId="0" borderId="5" xfId="0" applyNumberFormat="1" applyFont="1" applyBorder="1"/>
    <xf numFmtId="0" fontId="455" fillId="0" borderId="5" xfId="0" applyNumberFormat="1" applyFont="1" applyBorder="1" applyAlignment="1">
      <alignment horizontal="center" wrapText="1"/>
    </xf>
    <xf numFmtId="0" fontId="440" fillId="0" borderId="5" xfId="41732" quotePrefix="1" applyFont="1" applyBorder="1" applyAlignment="1">
      <alignment horizontal="center"/>
    </xf>
    <xf numFmtId="0" fontId="440" fillId="0" borderId="8" xfId="41732" quotePrefix="1" applyFont="1" applyBorder="1" applyAlignment="1">
      <alignment horizontal="center"/>
    </xf>
    <xf numFmtId="166" fontId="437" fillId="0" borderId="5" xfId="0" applyNumberFormat="1" applyFont="1" applyBorder="1" applyAlignment="1">
      <alignment horizontal="center"/>
    </xf>
    <xf numFmtId="171" fontId="442" fillId="0" borderId="5" xfId="0" applyNumberFormat="1" applyFont="1" applyFill="1" applyBorder="1" applyAlignment="1">
      <alignment horizontal="center"/>
    </xf>
    <xf numFmtId="171" fontId="442" fillId="0" borderId="4" xfId="0" applyNumberFormat="1" applyFont="1" applyFill="1" applyBorder="1" applyAlignment="1">
      <alignment horizontal="center"/>
    </xf>
    <xf numFmtId="171" fontId="442" fillId="0" borderId="11" xfId="0" applyNumberFormat="1" applyFont="1" applyFill="1" applyBorder="1" applyAlignment="1">
      <alignment horizontal="center"/>
    </xf>
    <xf numFmtId="171" fontId="442" fillId="0" borderId="43" xfId="0" applyNumberFormat="1" applyFont="1" applyBorder="1" applyAlignment="1">
      <alignment horizontal="center"/>
    </xf>
    <xf numFmtId="171" fontId="437" fillId="36" borderId="45" xfId="0" applyNumberFormat="1" applyFont="1" applyFill="1" applyBorder="1" applyAlignment="1">
      <alignment horizontal="center"/>
    </xf>
    <xf numFmtId="171" fontId="442" fillId="0" borderId="43" xfId="0" applyNumberFormat="1" applyFont="1" applyFill="1" applyBorder="1" applyAlignment="1">
      <alignment horizontal="center"/>
    </xf>
    <xf numFmtId="171" fontId="442" fillId="0" borderId="45" xfId="0" applyNumberFormat="1" applyFont="1" applyFill="1" applyBorder="1" applyAlignment="1">
      <alignment horizontal="center"/>
    </xf>
    <xf numFmtId="171" fontId="442" fillId="0" borderId="46" xfId="0" applyNumberFormat="1" applyFont="1" applyFill="1" applyBorder="1" applyAlignment="1">
      <alignment horizontal="center"/>
    </xf>
    <xf numFmtId="171" fontId="437" fillId="0" borderId="9" xfId="0" applyNumberFormat="1" applyFont="1" applyBorder="1" applyAlignment="1">
      <alignment horizontal="center"/>
    </xf>
    <xf numFmtId="171" fontId="440" fillId="0" borderId="43" xfId="0" applyNumberFormat="1" applyFont="1" applyBorder="1" applyAlignment="1">
      <alignment horizontal="center"/>
    </xf>
    <xf numFmtId="171" fontId="440" fillId="0" borderId="48" xfId="0" applyNumberFormat="1" applyFont="1" applyBorder="1" applyAlignment="1">
      <alignment horizontal="center"/>
    </xf>
    <xf numFmtId="4" fontId="438" fillId="0" borderId="43" xfId="0" applyNumberFormat="1" applyFont="1" applyBorder="1" applyAlignment="1">
      <alignment horizontal="center"/>
    </xf>
    <xf numFmtId="4" fontId="437" fillId="36" borderId="43" xfId="0" quotePrefix="1" applyNumberFormat="1" applyFont="1" applyFill="1" applyBorder="1"/>
    <xf numFmtId="166" fontId="437" fillId="0" borderId="5" xfId="0" applyNumberFormat="1" applyFont="1" applyBorder="1"/>
    <xf numFmtId="171" fontId="437" fillId="0" borderId="44" xfId="0" quotePrefix="1" applyNumberFormat="1" applyFont="1" applyBorder="1" applyAlignment="1">
      <alignment horizontal="center"/>
    </xf>
    <xf numFmtId="167" fontId="437" fillId="36" borderId="56" xfId="0" quotePrefix="1" applyFont="1" applyFill="1" applyBorder="1"/>
    <xf numFmtId="167" fontId="464" fillId="38" borderId="0" xfId="0" applyFont="1" applyFill="1" applyBorder="1" applyAlignment="1">
      <alignment horizontal="left" vertical="center"/>
    </xf>
    <xf numFmtId="0" fontId="440" fillId="0" borderId="43" xfId="41735" quotePrefix="1" applyFont="1" applyBorder="1"/>
    <xf numFmtId="0" fontId="438" fillId="0" borderId="48" xfId="0" applyNumberFormat="1" applyFont="1" applyBorder="1" applyAlignment="1">
      <alignment horizontal="center"/>
    </xf>
    <xf numFmtId="0" fontId="440" fillId="0" borderId="43" xfId="41739" quotePrefix="1" applyFont="1" applyBorder="1" applyAlignment="1">
      <alignment horizontal="center"/>
    </xf>
    <xf numFmtId="167" fontId="440" fillId="0" borderId="45" xfId="41739" applyNumberFormat="1" applyFont="1" applyBorder="1" applyAlignment="1">
      <alignment horizontal="center"/>
    </xf>
    <xf numFmtId="167" fontId="440" fillId="0" borderId="43" xfId="41739" applyNumberFormat="1" applyFont="1" applyBorder="1" applyAlignment="1">
      <alignment horizontal="center"/>
    </xf>
    <xf numFmtId="167" fontId="440" fillId="0" borderId="41" xfId="41739" applyNumberFormat="1" applyFont="1" applyBorder="1" applyAlignment="1">
      <alignment horizontal="center"/>
    </xf>
    <xf numFmtId="0" fontId="440" fillId="0" borderId="45" xfId="41739" quotePrefix="1" applyFont="1" applyBorder="1" applyAlignment="1">
      <alignment horizontal="center"/>
    </xf>
    <xf numFmtId="0" fontId="440" fillId="0" borderId="41" xfId="41739" quotePrefix="1" applyFont="1" applyBorder="1" applyAlignment="1">
      <alignment horizontal="center"/>
    </xf>
    <xf numFmtId="167" fontId="440" fillId="0" borderId="48" xfId="41739" applyNumberFormat="1" applyFont="1" applyBorder="1" applyAlignment="1">
      <alignment horizontal="center"/>
    </xf>
    <xf numFmtId="0" fontId="440" fillId="0" borderId="48" xfId="41739" quotePrefix="1" applyFont="1" applyBorder="1" applyAlignment="1">
      <alignment horizontal="center"/>
    </xf>
    <xf numFmtId="0" fontId="440" fillId="36" borderId="50" xfId="2632" quotePrefix="1" applyFont="1" applyFill="1" applyBorder="1"/>
    <xf numFmtId="0" fontId="440" fillId="36" borderId="68" xfId="2632" quotePrefix="1" applyFont="1" applyFill="1" applyBorder="1"/>
    <xf numFmtId="0" fontId="440" fillId="36" borderId="61" xfId="2632" quotePrefix="1" applyFont="1" applyFill="1" applyBorder="1"/>
    <xf numFmtId="0" fontId="440" fillId="36" borderId="49" xfId="2632" quotePrefix="1" applyFont="1" applyFill="1" applyBorder="1"/>
    <xf numFmtId="0" fontId="440" fillId="36" borderId="57" xfId="2632" quotePrefix="1" applyFont="1" applyFill="1" applyBorder="1"/>
    <xf numFmtId="171" fontId="438" fillId="0" borderId="61" xfId="0" applyNumberFormat="1" applyFont="1" applyBorder="1" applyAlignment="1">
      <alignment horizontal="center"/>
    </xf>
    <xf numFmtId="3" fontId="437" fillId="0" borderId="61" xfId="0" applyNumberFormat="1" applyFont="1" applyBorder="1" applyAlignment="1">
      <alignment horizontal="center"/>
    </xf>
    <xf numFmtId="171" fontId="437" fillId="0" borderId="61" xfId="0" applyNumberFormat="1" applyFont="1" applyBorder="1" applyAlignment="1">
      <alignment horizontal="center"/>
    </xf>
    <xf numFmtId="0" fontId="440" fillId="0" borderId="61" xfId="41739" quotePrefix="1" applyFont="1" applyBorder="1" applyAlignment="1">
      <alignment horizontal="center"/>
    </xf>
    <xf numFmtId="166" fontId="440" fillId="0" borderId="61" xfId="304" quotePrefix="1" applyNumberFormat="1" applyFont="1" applyBorder="1" applyAlignment="1">
      <alignment horizontal="center"/>
    </xf>
    <xf numFmtId="4" fontId="440" fillId="0" borderId="61" xfId="304" quotePrefix="1" applyNumberFormat="1" applyFont="1" applyBorder="1" applyAlignment="1">
      <alignment horizontal="center"/>
    </xf>
    <xf numFmtId="171" fontId="438" fillId="0" borderId="57" xfId="0" applyNumberFormat="1" applyFont="1" applyBorder="1" applyAlignment="1">
      <alignment horizontal="center"/>
    </xf>
    <xf numFmtId="3" fontId="437" fillId="0" borderId="57" xfId="0" applyNumberFormat="1" applyFont="1" applyBorder="1" applyAlignment="1">
      <alignment horizontal="center"/>
    </xf>
    <xf numFmtId="171" fontId="437" fillId="0" borderId="57" xfId="0" applyNumberFormat="1" applyFont="1" applyBorder="1" applyAlignment="1">
      <alignment horizontal="center"/>
    </xf>
    <xf numFmtId="0" fontId="440" fillId="0" borderId="57" xfId="41739" quotePrefix="1" applyFont="1" applyBorder="1" applyAlignment="1">
      <alignment horizontal="center"/>
    </xf>
    <xf numFmtId="166" fontId="440" fillId="0" borderId="57" xfId="304" quotePrefix="1" applyNumberFormat="1" applyFont="1" applyBorder="1" applyAlignment="1">
      <alignment horizontal="center"/>
    </xf>
    <xf numFmtId="4" fontId="440" fillId="0" borderId="57" xfId="304" quotePrefix="1" applyNumberFormat="1" applyFont="1" applyBorder="1" applyAlignment="1">
      <alignment horizontal="center"/>
    </xf>
    <xf numFmtId="167" fontId="433" fillId="0" borderId="5" xfId="0" quotePrefix="1" applyFont="1" applyBorder="1" applyAlignment="1">
      <alignment horizontal="center"/>
    </xf>
    <xf numFmtId="171" fontId="438" fillId="0" borderId="8" xfId="0" applyNumberFormat="1" applyFont="1" applyFill="1" applyBorder="1" applyAlignment="1">
      <alignment horizontal="center"/>
    </xf>
    <xf numFmtId="3" fontId="442" fillId="0" borderId="8" xfId="0" applyNumberFormat="1" applyFont="1" applyFill="1" applyBorder="1" applyAlignment="1">
      <alignment horizontal="center"/>
    </xf>
    <xf numFmtId="171" fontId="442" fillId="0" borderId="8" xfId="0" applyNumberFormat="1" applyFont="1" applyFill="1" applyBorder="1" applyAlignment="1">
      <alignment horizontal="center"/>
    </xf>
    <xf numFmtId="167" fontId="438" fillId="0" borderId="111" xfId="0" applyNumberFormat="1" applyFont="1" applyBorder="1" applyAlignment="1">
      <alignment horizontal="center"/>
    </xf>
    <xf numFmtId="9" fontId="398" fillId="3" borderId="49" xfId="140" applyFont="1" applyFill="1" applyBorder="1" applyAlignment="1">
      <alignment horizontal="left"/>
    </xf>
    <xf numFmtId="167" fontId="440" fillId="0" borderId="11" xfId="134" applyNumberFormat="1" applyFont="1" applyBorder="1" applyAlignment="1">
      <alignment horizontal="center"/>
    </xf>
    <xf numFmtId="1" fontId="440" fillId="0" borderId="11" xfId="134" quotePrefix="1" applyNumberFormat="1" applyFont="1" applyBorder="1" applyAlignment="1">
      <alignment horizontal="center"/>
    </xf>
    <xf numFmtId="4" fontId="438" fillId="0" borderId="5" xfId="0" applyNumberFormat="1" applyFont="1" applyBorder="1" applyAlignment="1">
      <alignment horizontal="center"/>
    </xf>
    <xf numFmtId="0" fontId="440" fillId="0" borderId="5" xfId="41718" quotePrefix="1" applyFont="1" applyBorder="1" applyAlignment="1">
      <alignment horizontal="center"/>
    </xf>
    <xf numFmtId="4" fontId="437" fillId="36" borderId="5" xfId="0" quotePrefix="1" applyNumberFormat="1" applyFont="1" applyFill="1" applyBorder="1"/>
    <xf numFmtId="167" fontId="437" fillId="0" borderId="5" xfId="0" applyNumberFormat="1" applyFont="1" applyBorder="1"/>
    <xf numFmtId="167" fontId="438" fillId="0" borderId="46" xfId="0" applyNumberFormat="1" applyFont="1" applyFill="1" applyBorder="1" applyAlignment="1">
      <alignment horizontal="center"/>
    </xf>
    <xf numFmtId="0" fontId="440" fillId="0" borderId="46" xfId="41742" quotePrefix="1" applyFont="1" applyBorder="1" applyAlignment="1">
      <alignment horizontal="center"/>
    </xf>
    <xf numFmtId="0" fontId="440" fillId="0" borderId="43" xfId="41742" quotePrefix="1" applyFont="1" applyBorder="1" applyAlignment="1">
      <alignment horizontal="center"/>
    </xf>
    <xf numFmtId="171" fontId="438" fillId="0" borderId="48" xfId="0" applyNumberFormat="1" applyFont="1" applyFill="1" applyBorder="1" applyAlignment="1">
      <alignment horizontal="center"/>
    </xf>
    <xf numFmtId="0" fontId="440" fillId="0" borderId="58" xfId="41744" quotePrefix="1" applyFont="1" applyBorder="1" applyAlignment="1">
      <alignment horizontal="center"/>
    </xf>
    <xf numFmtId="0" fontId="440" fillId="0" borderId="5" xfId="41747" quotePrefix="1" applyFont="1" applyBorder="1" applyAlignment="1">
      <alignment horizontal="center"/>
    </xf>
    <xf numFmtId="0" fontId="437" fillId="0" borderId="5" xfId="41748" quotePrefix="1" applyFont="1" applyBorder="1" applyAlignment="1">
      <alignment horizontal="center"/>
    </xf>
    <xf numFmtId="0" fontId="437" fillId="0" borderId="116" xfId="0" quotePrefix="1" applyNumberFormat="1" applyFont="1" applyBorder="1" applyAlignment="1">
      <alignment horizontal="center"/>
    </xf>
    <xf numFmtId="0" fontId="440" fillId="0" borderId="5" xfId="41751" quotePrefix="1" applyFont="1" applyBorder="1" applyAlignment="1">
      <alignment horizontal="center"/>
    </xf>
    <xf numFmtId="0" fontId="440" fillId="0" borderId="5" xfId="41752" applyFont="1" applyBorder="1" applyAlignment="1">
      <alignment horizontal="center"/>
    </xf>
    <xf numFmtId="0" fontId="440" fillId="0" borderId="58" xfId="41753" quotePrefix="1" applyFont="1" applyBorder="1" applyAlignment="1">
      <alignment horizontal="center"/>
    </xf>
    <xf numFmtId="171" fontId="438" fillId="0" borderId="14" xfId="0" applyNumberFormat="1" applyFont="1" applyBorder="1" applyAlignment="1">
      <alignment horizontal="center"/>
    </xf>
    <xf numFmtId="167" fontId="440" fillId="0" borderId="43" xfId="41753" applyNumberFormat="1" applyFont="1" applyBorder="1" applyAlignment="1">
      <alignment horizontal="center"/>
    </xf>
    <xf numFmtId="171" fontId="437" fillId="0" borderId="8" xfId="0" applyNumberFormat="1" applyFont="1" applyBorder="1" applyAlignment="1">
      <alignment horizontal="center"/>
    </xf>
    <xf numFmtId="3" fontId="437" fillId="0" borderId="8" xfId="0" applyNumberFormat="1" applyFont="1" applyBorder="1" applyAlignment="1">
      <alignment horizontal="center"/>
    </xf>
    <xf numFmtId="167" fontId="438" fillId="0" borderId="115" xfId="0" applyNumberFormat="1" applyFont="1" applyBorder="1" applyAlignment="1">
      <alignment horizontal="center"/>
    </xf>
    <xf numFmtId="167" fontId="440" fillId="0" borderId="8" xfId="134" applyNumberFormat="1" applyFont="1" applyBorder="1" applyAlignment="1">
      <alignment horizontal="center"/>
    </xf>
    <xf numFmtId="1" fontId="440" fillId="0" borderId="8" xfId="134" quotePrefix="1" applyNumberFormat="1" applyFont="1" applyBorder="1" applyAlignment="1">
      <alignment horizontal="center"/>
    </xf>
    <xf numFmtId="0" fontId="438" fillId="0" borderId="45" xfId="0" applyNumberFormat="1" applyFont="1" applyBorder="1"/>
    <xf numFmtId="167" fontId="433" fillId="0" borderId="5" xfId="0" applyFont="1" applyBorder="1" applyAlignment="1">
      <alignment horizontal="center"/>
    </xf>
    <xf numFmtId="0" fontId="440" fillId="0" borderId="5" xfId="41755" quotePrefix="1" applyFont="1" applyBorder="1" applyAlignment="1">
      <alignment horizontal="center"/>
    </xf>
    <xf numFmtId="3" fontId="440" fillId="0" borderId="4" xfId="304" quotePrefix="1" applyNumberFormat="1" applyFont="1" applyBorder="1" applyAlignment="1">
      <alignment horizontal="center"/>
    </xf>
    <xf numFmtId="3" fontId="440" fillId="0" borderId="5" xfId="304" quotePrefix="1" applyNumberFormat="1" applyFont="1" applyBorder="1" applyAlignment="1">
      <alignment horizontal="center"/>
    </xf>
    <xf numFmtId="3" fontId="440" fillId="0" borderId="5" xfId="103" applyNumberFormat="1" applyFont="1" applyBorder="1" applyAlignment="1">
      <alignment horizontal="center"/>
    </xf>
    <xf numFmtId="3" fontId="437" fillId="0" borderId="6" xfId="0" quotePrefix="1" applyNumberFormat="1" applyFont="1" applyBorder="1" applyAlignment="1">
      <alignment horizontal="center"/>
    </xf>
    <xf numFmtId="3" fontId="440" fillId="0" borderId="5" xfId="10451" quotePrefix="1" applyNumberFormat="1" applyFont="1" applyBorder="1" applyAlignment="1">
      <alignment horizontal="center"/>
    </xf>
    <xf numFmtId="3" fontId="440" fillId="0" borderId="5" xfId="106" quotePrefix="1" applyNumberFormat="1" applyFont="1" applyBorder="1" applyAlignment="1">
      <alignment horizontal="center"/>
    </xf>
    <xf numFmtId="3" fontId="437" fillId="0" borderId="5" xfId="0" quotePrefix="1" applyNumberFormat="1" applyFont="1" applyBorder="1" applyAlignment="1">
      <alignment horizontal="center"/>
    </xf>
    <xf numFmtId="3" fontId="440" fillId="0" borderId="43" xfId="304" quotePrefix="1" applyNumberFormat="1" applyFont="1" applyBorder="1" applyAlignment="1">
      <alignment horizontal="center"/>
    </xf>
    <xf numFmtId="3" fontId="440" fillId="0" borderId="43" xfId="589" quotePrefix="1" applyNumberFormat="1" applyFont="1" applyBorder="1" applyAlignment="1">
      <alignment horizontal="center"/>
    </xf>
    <xf numFmtId="3" fontId="437" fillId="0" borderId="43" xfId="0" quotePrefix="1" applyNumberFormat="1" applyFont="1" applyBorder="1" applyAlignment="1">
      <alignment horizontal="center"/>
    </xf>
    <xf numFmtId="3" fontId="440" fillId="0" borderId="5" xfId="41718" quotePrefix="1" applyNumberFormat="1" applyFont="1" applyBorder="1" applyAlignment="1">
      <alignment horizontal="center"/>
    </xf>
    <xf numFmtId="3" fontId="440" fillId="0" borderId="43" xfId="620" quotePrefix="1" applyNumberFormat="1" applyFont="1" applyBorder="1" applyAlignment="1">
      <alignment horizontal="center"/>
    </xf>
    <xf numFmtId="3" fontId="440" fillId="0" borderId="43" xfId="172" quotePrefix="1" applyNumberFormat="1" applyFont="1" applyBorder="1" applyAlignment="1">
      <alignment horizontal="center"/>
    </xf>
    <xf numFmtId="3" fontId="440" fillId="0" borderId="43" xfId="610" quotePrefix="1" applyNumberFormat="1" applyFont="1" applyBorder="1" applyAlignment="1">
      <alignment horizontal="center"/>
    </xf>
    <xf numFmtId="3" fontId="440" fillId="0" borderId="5" xfId="10411" quotePrefix="1" applyNumberFormat="1" applyFont="1" applyBorder="1" applyAlignment="1">
      <alignment horizontal="center"/>
    </xf>
    <xf numFmtId="3" fontId="440" fillId="0" borderId="5" xfId="10464" quotePrefix="1" applyNumberFormat="1" applyFont="1" applyBorder="1" applyAlignment="1">
      <alignment horizontal="center"/>
    </xf>
    <xf numFmtId="3" fontId="440" fillId="0" borderId="43" xfId="170" quotePrefix="1" applyNumberFormat="1" applyFont="1" applyBorder="1" applyAlignment="1">
      <alignment horizontal="center"/>
    </xf>
    <xf numFmtId="3" fontId="0" fillId="36" borderId="0" xfId="0" applyNumberFormat="1" applyFill="1"/>
    <xf numFmtId="0" fontId="440" fillId="0" borderId="5" xfId="41757" quotePrefix="1" applyFont="1" applyBorder="1" applyAlignment="1">
      <alignment horizontal="center"/>
    </xf>
    <xf numFmtId="167" fontId="440" fillId="0" borderId="5" xfId="41757" applyNumberFormat="1" applyFont="1" applyBorder="1"/>
    <xf numFmtId="0" fontId="442" fillId="0" borderId="48" xfId="0" quotePrefix="1" applyNumberFormat="1" applyFont="1" applyBorder="1" applyAlignment="1">
      <alignment horizontal="center"/>
    </xf>
    <xf numFmtId="168" fontId="437" fillId="0" borderId="81" xfId="0" applyNumberFormat="1" applyFont="1" applyBorder="1"/>
    <xf numFmtId="168" fontId="437" fillId="0" borderId="44" xfId="0" applyNumberFormat="1" applyFont="1" applyBorder="1"/>
    <xf numFmtId="0" fontId="437" fillId="0" borderId="44" xfId="0" quotePrefix="1" applyNumberFormat="1" applyFont="1" applyBorder="1" applyAlignment="1">
      <alignment horizontal="center" vertical="center"/>
    </xf>
    <xf numFmtId="166" fontId="437" fillId="0" borderId="60" xfId="0" applyNumberFormat="1" applyFont="1" applyBorder="1"/>
    <xf numFmtId="168" fontId="437" fillId="0" borderId="43" xfId="0" applyNumberFormat="1" applyFont="1" applyBorder="1"/>
    <xf numFmtId="166" fontId="438" fillId="0" borderId="60" xfId="0" applyNumberFormat="1" applyFont="1" applyBorder="1"/>
    <xf numFmtId="0" fontId="438" fillId="0" borderId="44" xfId="0" applyNumberFormat="1" applyFont="1" applyBorder="1" applyAlignment="1">
      <alignment horizontal="center" wrapText="1"/>
    </xf>
    <xf numFmtId="0" fontId="440" fillId="0" borderId="5" xfId="41758" applyFont="1" applyBorder="1" applyAlignment="1">
      <alignment horizontal="center"/>
    </xf>
    <xf numFmtId="0" fontId="440" fillId="0" borderId="43" xfId="41759" quotePrefix="1" applyFont="1" applyBorder="1" applyAlignment="1">
      <alignment horizontal="center"/>
    </xf>
    <xf numFmtId="0" fontId="440" fillId="0" borderId="43" xfId="604" quotePrefix="1" applyFont="1" applyBorder="1" applyAlignment="1">
      <alignment horizontal="center"/>
    </xf>
    <xf numFmtId="167" fontId="437" fillId="0" borderId="60" xfId="0" applyNumberFormat="1" applyFont="1" applyBorder="1"/>
    <xf numFmtId="166" fontId="437" fillId="0" borderId="52" xfId="0" applyNumberFormat="1" applyFont="1" applyBorder="1"/>
    <xf numFmtId="167" fontId="437" fillId="36" borderId="52" xfId="0" quotePrefix="1" applyFont="1" applyFill="1" applyBorder="1"/>
    <xf numFmtId="167" fontId="466" fillId="3" borderId="66" xfId="0" applyFont="1" applyFill="1" applyBorder="1" applyAlignment="1">
      <alignment horizontal="center"/>
    </xf>
    <xf numFmtId="167" fontId="466" fillId="3" borderId="84" xfId="0" applyFont="1" applyFill="1" applyBorder="1" applyAlignment="1">
      <alignment horizontal="center"/>
    </xf>
    <xf numFmtId="167" fontId="398" fillId="40" borderId="0" xfId="0" applyFont="1" applyFill="1" applyBorder="1" applyAlignment="1"/>
    <xf numFmtId="167" fontId="398" fillId="39" borderId="0" xfId="0" applyFont="1" applyFill="1" applyBorder="1" applyAlignment="1"/>
    <xf numFmtId="167" fontId="404" fillId="39" borderId="0" xfId="0" applyFont="1" applyFill="1" applyBorder="1" applyAlignment="1">
      <alignment horizontal="left" vertical="top"/>
    </xf>
    <xf numFmtId="167" fontId="398" fillId="38" borderId="100" xfId="0" applyFont="1" applyFill="1" applyBorder="1" applyAlignment="1"/>
    <xf numFmtId="167" fontId="470" fillId="3" borderId="66" xfId="0" applyFont="1" applyFill="1" applyBorder="1" applyAlignment="1">
      <alignment horizontal="right" vertical="center"/>
    </xf>
    <xf numFmtId="167" fontId="404" fillId="40" borderId="0" xfId="0" applyFont="1" applyFill="1" applyBorder="1" applyAlignment="1">
      <alignment horizontal="left" vertical="top"/>
    </xf>
    <xf numFmtId="167" fontId="0" fillId="40" borderId="0" xfId="0" applyFill="1" applyBorder="1"/>
    <xf numFmtId="167" fontId="0" fillId="39" borderId="0" xfId="0" applyFill="1" applyBorder="1"/>
    <xf numFmtId="167" fontId="447" fillId="37" borderId="24" xfId="0" applyFont="1" applyFill="1" applyBorder="1" applyAlignment="1">
      <alignment wrapText="1"/>
    </xf>
    <xf numFmtId="167" fontId="447" fillId="37" borderId="29" xfId="0" applyFont="1" applyFill="1" applyBorder="1" applyAlignment="1">
      <alignment wrapText="1"/>
    </xf>
    <xf numFmtId="167" fontId="447" fillId="37" borderId="31" xfId="0" applyFont="1" applyFill="1" applyBorder="1" applyAlignment="1">
      <alignment wrapText="1"/>
    </xf>
    <xf numFmtId="167" fontId="404" fillId="2" borderId="100" xfId="0" applyFont="1" applyFill="1" applyBorder="1" applyAlignment="1">
      <alignment horizontal="left" vertical="top"/>
    </xf>
    <xf numFmtId="0" fontId="447" fillId="37" borderId="119" xfId="0" applyNumberFormat="1" applyFont="1" applyFill="1" applyBorder="1" applyAlignment="1">
      <alignment wrapText="1"/>
    </xf>
    <xf numFmtId="167" fontId="413" fillId="36" borderId="31" xfId="0" applyFont="1" applyFill="1" applyBorder="1" applyAlignment="1">
      <alignment vertical="center"/>
    </xf>
    <xf numFmtId="167" fontId="413" fillId="36" borderId="29" xfId="0" applyFont="1" applyFill="1" applyBorder="1" applyAlignment="1">
      <alignment vertical="center"/>
    </xf>
    <xf numFmtId="167" fontId="462" fillId="36" borderId="0" xfId="0" applyFont="1" applyFill="1" applyBorder="1" applyAlignment="1">
      <alignment vertical="center"/>
    </xf>
    <xf numFmtId="167" fontId="462" fillId="36" borderId="0" xfId="0" applyFont="1" applyFill="1" applyBorder="1"/>
    <xf numFmtId="167" fontId="401" fillId="40" borderId="0" xfId="0" applyFont="1" applyFill="1" applyBorder="1" applyAlignment="1"/>
    <xf numFmtId="167" fontId="401" fillId="39" borderId="0" xfId="0" applyFont="1" applyFill="1" applyBorder="1" applyAlignment="1"/>
    <xf numFmtId="167" fontId="401" fillId="38" borderId="100" xfId="0" applyFont="1" applyFill="1" applyBorder="1" applyAlignment="1"/>
    <xf numFmtId="167" fontId="401" fillId="38" borderId="0" xfId="0" applyFont="1" applyFill="1" applyBorder="1" applyAlignment="1"/>
    <xf numFmtId="167" fontId="493" fillId="3" borderId="0" xfId="0" applyFont="1" applyFill="1" applyAlignment="1"/>
    <xf numFmtId="167" fontId="434" fillId="36" borderId="113" xfId="0" applyFont="1" applyFill="1" applyBorder="1" applyAlignment="1">
      <alignment horizontal="left" vertical="center"/>
    </xf>
    <xf numFmtId="167" fontId="445" fillId="36" borderId="120" xfId="31" applyFont="1" applyFill="1" applyBorder="1" applyAlignment="1" applyProtection="1">
      <alignment horizontal="center" vertical="center"/>
    </xf>
    <xf numFmtId="167" fontId="434" fillId="36" borderId="105" xfId="0" applyFont="1" applyFill="1" applyBorder="1" applyAlignment="1">
      <alignment horizontal="left" vertical="center"/>
    </xf>
    <xf numFmtId="167" fontId="434" fillId="36" borderId="121" xfId="0" applyFont="1" applyFill="1" applyBorder="1" applyAlignment="1">
      <alignment horizontal="center" vertical="center"/>
    </xf>
    <xf numFmtId="0" fontId="468" fillId="36" borderId="114" xfId="0" applyNumberFormat="1" applyFont="1" applyFill="1" applyBorder="1" applyAlignment="1">
      <alignment horizontal="left" vertical="center"/>
    </xf>
    <xf numFmtId="2" fontId="400" fillId="36" borderId="106" xfId="0" applyNumberFormat="1" applyFont="1" applyFill="1" applyBorder="1" applyAlignment="1">
      <alignment horizontal="left"/>
    </xf>
    <xf numFmtId="2" fontId="399" fillId="36" borderId="107" xfId="0" applyNumberFormat="1" applyFont="1" applyFill="1" applyBorder="1" applyAlignment="1">
      <alignment horizontal="center"/>
    </xf>
    <xf numFmtId="2" fontId="400" fillId="36" borderId="94" xfId="0" applyNumberFormat="1" applyFont="1" applyFill="1" applyBorder="1" applyAlignment="1">
      <alignment horizontal="center"/>
    </xf>
    <xf numFmtId="49" fontId="436" fillId="36" borderId="0" xfId="0" applyNumberFormat="1" applyFont="1" applyFill="1" applyBorder="1" applyAlignment="1">
      <alignment horizontal="right"/>
    </xf>
    <xf numFmtId="167" fontId="450" fillId="3" borderId="106" xfId="0" applyFont="1" applyFill="1" applyBorder="1" applyAlignment="1">
      <alignment horizontal="center"/>
    </xf>
    <xf numFmtId="0" fontId="437" fillId="0" borderId="81" xfId="10476" quotePrefix="1" applyFont="1" applyBorder="1"/>
    <xf numFmtId="167" fontId="438" fillId="0" borderId="9" xfId="0" applyNumberFormat="1" applyFont="1" applyBorder="1" applyAlignment="1">
      <alignment horizontal="center"/>
    </xf>
    <xf numFmtId="0" fontId="437" fillId="0" borderId="9" xfId="10476" quotePrefix="1" applyFont="1" applyBorder="1" applyAlignment="1">
      <alignment horizontal="center"/>
    </xf>
    <xf numFmtId="3" fontId="440" fillId="0" borderId="9" xfId="304" quotePrefix="1" applyNumberFormat="1" applyFont="1" applyBorder="1" applyAlignment="1">
      <alignment horizontal="center"/>
    </xf>
    <xf numFmtId="4" fontId="440" fillId="0" borderId="9" xfId="304" quotePrefix="1" applyNumberFormat="1" applyFont="1" applyBorder="1" applyAlignment="1">
      <alignment horizontal="center"/>
    </xf>
    <xf numFmtId="171" fontId="440" fillId="0" borderId="110" xfId="304" quotePrefix="1" applyNumberFormat="1" applyFont="1" applyBorder="1" applyAlignment="1">
      <alignment horizontal="center"/>
    </xf>
    <xf numFmtId="0" fontId="437" fillId="0" borderId="60" xfId="10476" quotePrefix="1" applyFont="1" applyBorder="1"/>
    <xf numFmtId="0" fontId="440" fillId="0" borderId="60" xfId="106" quotePrefix="1" applyFont="1" applyBorder="1"/>
    <xf numFmtId="171" fontId="440" fillId="0" borderId="70" xfId="10451" quotePrefix="1" applyNumberFormat="1" applyFont="1" applyBorder="1" applyAlignment="1">
      <alignment horizontal="center"/>
    </xf>
    <xf numFmtId="0" fontId="440" fillId="0" borderId="82" xfId="106" quotePrefix="1" applyFont="1" applyBorder="1"/>
    <xf numFmtId="171" fontId="438" fillId="0" borderId="8" xfId="0" applyNumberFormat="1" applyFont="1" applyBorder="1" applyAlignment="1">
      <alignment horizontal="center"/>
    </xf>
    <xf numFmtId="0" fontId="440" fillId="0" borderId="8" xfId="10451" quotePrefix="1" applyFont="1" applyBorder="1" applyAlignment="1">
      <alignment horizontal="center"/>
    </xf>
    <xf numFmtId="3" fontId="440" fillId="0" borderId="8" xfId="10451" quotePrefix="1" applyNumberFormat="1" applyFont="1" applyBorder="1" applyAlignment="1">
      <alignment horizontal="center"/>
    </xf>
    <xf numFmtId="167" fontId="438" fillId="0" borderId="18" xfId="0" applyNumberFormat="1" applyFont="1" applyBorder="1" applyAlignment="1">
      <alignment horizontal="center"/>
    </xf>
    <xf numFmtId="167" fontId="437" fillId="36" borderId="8" xfId="0" quotePrefix="1" applyNumberFormat="1" applyFont="1" applyFill="1" applyBorder="1"/>
    <xf numFmtId="3" fontId="437" fillId="0" borderId="8" xfId="0" quotePrefix="1" applyNumberFormat="1" applyFont="1" applyBorder="1" applyAlignment="1">
      <alignment horizontal="center"/>
    </xf>
    <xf numFmtId="171" fontId="437" fillId="0" borderId="18" xfId="0" quotePrefix="1" applyNumberFormat="1" applyFont="1" applyBorder="1" applyAlignment="1">
      <alignment horizontal="center"/>
    </xf>
    <xf numFmtId="171" fontId="438" fillId="0" borderId="44" xfId="0" applyNumberFormat="1" applyFont="1" applyBorder="1" applyAlignment="1">
      <alignment horizontal="center"/>
    </xf>
    <xf numFmtId="3" fontId="440" fillId="0" borderId="44" xfId="304" quotePrefix="1" applyNumberFormat="1" applyFont="1" applyBorder="1" applyAlignment="1">
      <alignment horizontal="center"/>
    </xf>
    <xf numFmtId="171" fontId="440" fillId="0" borderId="99" xfId="304" quotePrefix="1" applyNumberFormat="1" applyFont="1" applyBorder="1" applyAlignment="1">
      <alignment horizontal="center"/>
    </xf>
    <xf numFmtId="0" fontId="440" fillId="0" borderId="60" xfId="589" quotePrefix="1" applyFont="1" applyBorder="1"/>
    <xf numFmtId="171" fontId="440" fillId="0" borderId="52" xfId="589" quotePrefix="1" applyNumberFormat="1" applyFont="1" applyBorder="1" applyAlignment="1">
      <alignment horizontal="center"/>
    </xf>
    <xf numFmtId="167" fontId="433" fillId="0" borderId="60" xfId="0" applyFont="1" applyBorder="1" applyAlignment="1">
      <alignment horizontal="left" vertical="center" wrapText="1"/>
    </xf>
    <xf numFmtId="167" fontId="433" fillId="0" borderId="82" xfId="0" applyFont="1" applyBorder="1" applyAlignment="1">
      <alignment horizontal="left" vertical="center" wrapText="1"/>
    </xf>
    <xf numFmtId="167" fontId="437" fillId="36" borderId="48" xfId="0" quotePrefix="1" applyNumberFormat="1" applyFont="1" applyFill="1" applyBorder="1"/>
    <xf numFmtId="3" fontId="437" fillId="0" borderId="48" xfId="0" quotePrefix="1" applyNumberFormat="1" applyFont="1" applyBorder="1" applyAlignment="1">
      <alignment horizontal="center"/>
    </xf>
    <xf numFmtId="171" fontId="437" fillId="0" borderId="55" xfId="0" quotePrefix="1" applyNumberFormat="1" applyFont="1" applyBorder="1" applyAlignment="1">
      <alignment horizontal="center"/>
    </xf>
    <xf numFmtId="0" fontId="440" fillId="0" borderId="60" xfId="41735" quotePrefix="1" applyFont="1" applyBorder="1"/>
    <xf numFmtId="167" fontId="433" fillId="0" borderId="103" xfId="0" applyFont="1" applyBorder="1"/>
    <xf numFmtId="167" fontId="438" fillId="0" borderId="9" xfId="0" applyNumberFormat="1" applyFont="1" applyFill="1" applyBorder="1" applyAlignment="1">
      <alignment horizontal="center"/>
    </xf>
    <xf numFmtId="167" fontId="433" fillId="0" borderId="9" xfId="0" applyFont="1" applyBorder="1" applyAlignment="1">
      <alignment horizontal="center"/>
    </xf>
    <xf numFmtId="167" fontId="433" fillId="0" borderId="14" xfId="0" applyFont="1" applyBorder="1"/>
    <xf numFmtId="167" fontId="439" fillId="39" borderId="0" xfId="0" applyFont="1" applyFill="1" applyBorder="1" applyAlignment="1">
      <alignment vertical="center"/>
    </xf>
    <xf numFmtId="3" fontId="439" fillId="39" borderId="0" xfId="0" applyNumberFormat="1" applyFont="1" applyFill="1" applyBorder="1" applyAlignment="1">
      <alignment horizontal="left" vertical="center"/>
    </xf>
    <xf numFmtId="171" fontId="439" fillId="39" borderId="0" xfId="0" applyNumberFormat="1" applyFont="1" applyFill="1" applyBorder="1" applyAlignment="1">
      <alignment horizontal="left" vertical="center"/>
    </xf>
    <xf numFmtId="167" fontId="433" fillId="0" borderId="103" xfId="0" applyFont="1" applyBorder="1" applyAlignment="1">
      <alignment vertical="center" wrapText="1"/>
    </xf>
    <xf numFmtId="49" fontId="433" fillId="0" borderId="9" xfId="0" applyNumberFormat="1" applyFont="1" applyBorder="1" applyAlignment="1">
      <alignment horizontal="center" vertical="center" wrapText="1"/>
    </xf>
    <xf numFmtId="167" fontId="433" fillId="0" borderId="14" xfId="0" applyFont="1" applyBorder="1" applyAlignment="1">
      <alignment vertical="center" wrapText="1"/>
    </xf>
    <xf numFmtId="0" fontId="440" fillId="0" borderId="14" xfId="103" applyFont="1" applyBorder="1"/>
    <xf numFmtId="0" fontId="440" fillId="0" borderId="103" xfId="41718" quotePrefix="1" applyFont="1" applyBorder="1"/>
    <xf numFmtId="4" fontId="438" fillId="0" borderId="9" xfId="0" applyNumberFormat="1" applyFont="1" applyBorder="1" applyAlignment="1">
      <alignment horizontal="center"/>
    </xf>
    <xf numFmtId="166" fontId="437" fillId="0" borderId="9" xfId="0" applyNumberFormat="1" applyFont="1" applyBorder="1"/>
    <xf numFmtId="0" fontId="440" fillId="0" borderId="9" xfId="41718" quotePrefix="1" applyFont="1" applyBorder="1" applyAlignment="1">
      <alignment horizontal="center"/>
    </xf>
    <xf numFmtId="0" fontId="440" fillId="0" borderId="14" xfId="41718" quotePrefix="1" applyFont="1" applyBorder="1"/>
    <xf numFmtId="0" fontId="440" fillId="0" borderId="70" xfId="41718" quotePrefix="1" applyFont="1" applyBorder="1" applyAlignment="1">
      <alignment horizontal="center"/>
    </xf>
    <xf numFmtId="0" fontId="437" fillId="0" borderId="70" xfId="0" quotePrefix="1" applyNumberFormat="1" applyFont="1" applyBorder="1" applyAlignment="1">
      <alignment horizontal="center"/>
    </xf>
    <xf numFmtId="4" fontId="437" fillId="36" borderId="8" xfId="0" quotePrefix="1" applyNumberFormat="1" applyFont="1" applyFill="1" applyBorder="1"/>
    <xf numFmtId="167" fontId="437" fillId="0" borderId="8" xfId="0" applyNumberFormat="1" applyFont="1" applyBorder="1"/>
    <xf numFmtId="166" fontId="437" fillId="0" borderId="8" xfId="0" applyNumberFormat="1" applyFont="1" applyBorder="1"/>
    <xf numFmtId="0" fontId="437" fillId="0" borderId="18" xfId="0" quotePrefix="1" applyNumberFormat="1" applyFont="1" applyBorder="1" applyAlignment="1">
      <alignment horizontal="center"/>
    </xf>
    <xf numFmtId="167" fontId="464" fillId="0" borderId="9" xfId="0" applyNumberFormat="1" applyFont="1" applyFill="1" applyBorder="1" applyAlignment="1">
      <alignment horizontal="left" vertical="center"/>
    </xf>
    <xf numFmtId="171" fontId="464" fillId="0" borderId="9" xfId="0" applyNumberFormat="1" applyFont="1" applyFill="1" applyBorder="1" applyAlignment="1">
      <alignment horizontal="center" vertical="center"/>
    </xf>
    <xf numFmtId="167" fontId="464" fillId="0" borderId="9" xfId="0" applyFont="1" applyFill="1" applyBorder="1" applyAlignment="1">
      <alignment horizontal="left" vertical="center"/>
    </xf>
    <xf numFmtId="0" fontId="437" fillId="0" borderId="14" xfId="41748" quotePrefix="1" applyFont="1" applyBorder="1"/>
    <xf numFmtId="167" fontId="464" fillId="0" borderId="9" xfId="0" applyFont="1" applyFill="1" applyBorder="1" applyAlignment="1">
      <alignment horizontal="center" vertical="center"/>
    </xf>
    <xf numFmtId="166" fontId="437" fillId="0" borderId="44" xfId="0" applyNumberFormat="1" applyFont="1" applyBorder="1"/>
    <xf numFmtId="0" fontId="440" fillId="0" borderId="14" xfId="589" quotePrefix="1" applyFont="1" applyBorder="1"/>
    <xf numFmtId="4" fontId="437" fillId="36" borderId="48" xfId="0" quotePrefix="1" applyNumberFormat="1" applyFont="1" applyFill="1" applyBorder="1"/>
    <xf numFmtId="0" fontId="437" fillId="0" borderId="96" xfId="0" quotePrefix="1" applyNumberFormat="1" applyFont="1" applyBorder="1" applyAlignment="1">
      <alignment horizontal="center"/>
    </xf>
    <xf numFmtId="0" fontId="437" fillId="0" borderId="123" xfId="41748" quotePrefix="1" applyFont="1" applyBorder="1"/>
    <xf numFmtId="0" fontId="437" fillId="0" borderId="58" xfId="41748" quotePrefix="1" applyFont="1" applyBorder="1" applyAlignment="1">
      <alignment horizontal="center"/>
    </xf>
    <xf numFmtId="167" fontId="433" fillId="0" borderId="14" xfId="0" applyFont="1" applyBorder="1" applyAlignment="1">
      <alignment horizontal="left" vertical="center" wrapText="1"/>
    </xf>
    <xf numFmtId="167" fontId="433" fillId="0" borderId="122" xfId="0" applyFont="1" applyBorder="1" applyAlignment="1">
      <alignment horizontal="left" vertical="center" wrapText="1"/>
    </xf>
    <xf numFmtId="167" fontId="437" fillId="36" borderId="48" xfId="0" quotePrefix="1" applyFont="1" applyFill="1" applyBorder="1"/>
    <xf numFmtId="0" fontId="440" fillId="0" borderId="103" xfId="41759" applyFont="1" applyBorder="1"/>
    <xf numFmtId="0" fontId="440" fillId="0" borderId="44" xfId="41759" applyFont="1" applyBorder="1" applyAlignment="1">
      <alignment horizontal="center"/>
    </xf>
    <xf numFmtId="0" fontId="440" fillId="0" borderId="14" xfId="41759" quotePrefix="1" applyFont="1" applyBorder="1"/>
    <xf numFmtId="167" fontId="433" fillId="0" borderId="122" xfId="0" applyFont="1" applyBorder="1" applyAlignment="1">
      <alignment vertical="center" wrapText="1"/>
    </xf>
    <xf numFmtId="0" fontId="440" fillId="0" borderId="103" xfId="620" quotePrefix="1" applyFont="1" applyBorder="1"/>
    <xf numFmtId="167" fontId="438" fillId="0" borderId="99" xfId="0" applyNumberFormat="1" applyFont="1" applyBorder="1" applyAlignment="1">
      <alignment horizontal="center"/>
    </xf>
    <xf numFmtId="0" fontId="440" fillId="0" borderId="14" xfId="620" quotePrefix="1" applyFont="1" applyBorder="1"/>
    <xf numFmtId="171" fontId="440" fillId="0" borderId="52" xfId="620" quotePrefix="1" applyNumberFormat="1" applyFont="1" applyBorder="1" applyAlignment="1">
      <alignment horizontal="center"/>
    </xf>
    <xf numFmtId="171" fontId="440" fillId="0" borderId="52" xfId="172" quotePrefix="1" applyNumberFormat="1" applyFont="1" applyBorder="1" applyAlignment="1">
      <alignment horizontal="center"/>
    </xf>
    <xf numFmtId="167" fontId="464" fillId="0" borderId="18" xfId="0" applyNumberFormat="1" applyFont="1" applyFill="1" applyBorder="1" applyAlignment="1">
      <alignment horizontal="left" vertical="center"/>
    </xf>
    <xf numFmtId="171" fontId="464" fillId="0" borderId="48" xfId="0" applyNumberFormat="1" applyFont="1" applyFill="1" applyBorder="1" applyAlignment="1">
      <alignment horizontal="center" vertical="center"/>
    </xf>
    <xf numFmtId="167" fontId="464" fillId="0" borderId="48" xfId="0" applyFont="1" applyFill="1" applyBorder="1" applyAlignment="1">
      <alignment horizontal="left" vertical="center"/>
    </xf>
    <xf numFmtId="167" fontId="464" fillId="0" borderId="48" xfId="0" applyFont="1" applyFill="1" applyBorder="1" applyAlignment="1">
      <alignment horizontal="center" vertical="center"/>
    </xf>
    <xf numFmtId="3" fontId="464" fillId="0" borderId="48" xfId="0" applyNumberFormat="1" applyFont="1" applyFill="1" applyBorder="1" applyAlignment="1">
      <alignment horizontal="center" vertical="center"/>
    </xf>
    <xf numFmtId="171" fontId="464" fillId="0" borderId="55" xfId="0" applyNumberFormat="1" applyFont="1" applyFill="1" applyBorder="1" applyAlignment="1">
      <alignment horizontal="center" vertical="center"/>
    </xf>
    <xf numFmtId="0" fontId="440" fillId="0" borderId="44" xfId="620" quotePrefix="1" applyFont="1" applyBorder="1" applyAlignment="1">
      <alignment horizontal="center"/>
    </xf>
    <xf numFmtId="167" fontId="479" fillId="0" borderId="48" xfId="0" applyFont="1" applyFill="1" applyBorder="1" applyAlignment="1">
      <alignment horizontal="center" vertical="center"/>
    </xf>
    <xf numFmtId="3" fontId="479" fillId="0" borderId="48" xfId="0" applyNumberFormat="1" applyFont="1" applyFill="1" applyBorder="1" applyAlignment="1">
      <alignment horizontal="center" vertical="center"/>
    </xf>
    <xf numFmtId="171" fontId="479" fillId="0" borderId="55" xfId="0" applyNumberFormat="1" applyFont="1" applyFill="1" applyBorder="1" applyAlignment="1">
      <alignment horizontal="center" vertical="center"/>
    </xf>
    <xf numFmtId="0" fontId="440" fillId="0" borderId="103" xfId="610" quotePrefix="1" applyFont="1" applyBorder="1"/>
    <xf numFmtId="0" fontId="440" fillId="0" borderId="44" xfId="610" quotePrefix="1" applyFont="1" applyBorder="1" applyAlignment="1">
      <alignment horizontal="center"/>
    </xf>
    <xf numFmtId="0" fontId="440" fillId="0" borderId="14" xfId="610" quotePrefix="1" applyFont="1" applyBorder="1"/>
    <xf numFmtId="171" fontId="440" fillId="0" borderId="52" xfId="610" quotePrefix="1" applyNumberFormat="1" applyFont="1" applyBorder="1" applyAlignment="1">
      <alignment horizontal="center"/>
    </xf>
    <xf numFmtId="0" fontId="440" fillId="0" borderId="48" xfId="610" quotePrefix="1" applyFont="1" applyBorder="1" applyAlignment="1">
      <alignment horizontal="center"/>
    </xf>
    <xf numFmtId="3" fontId="440" fillId="0" borderId="48" xfId="610" quotePrefix="1" applyNumberFormat="1" applyFont="1" applyBorder="1" applyAlignment="1">
      <alignment horizontal="center"/>
    </xf>
    <xf numFmtId="171" fontId="440" fillId="0" borderId="55" xfId="610" quotePrefix="1" applyNumberFormat="1" applyFont="1" applyBorder="1" applyAlignment="1">
      <alignment horizontal="center"/>
    </xf>
    <xf numFmtId="167" fontId="479" fillId="0" borderId="103" xfId="0" applyFont="1" applyFill="1" applyBorder="1" applyAlignment="1">
      <alignment horizontal="left" vertical="center"/>
    </xf>
    <xf numFmtId="3" fontId="464" fillId="0" borderId="9" xfId="0" applyNumberFormat="1" applyFont="1" applyFill="1" applyBorder="1" applyAlignment="1">
      <alignment horizontal="center" vertical="center"/>
    </xf>
    <xf numFmtId="171" fontId="464" fillId="0" borderId="110" xfId="0" applyNumberFormat="1" applyFont="1" applyFill="1" applyBorder="1" applyAlignment="1">
      <alignment horizontal="center" vertical="center"/>
    </xf>
    <xf numFmtId="0" fontId="440" fillId="0" borderId="14" xfId="10411" quotePrefix="1" applyFont="1" applyBorder="1"/>
    <xf numFmtId="171" fontId="440" fillId="0" borderId="70" xfId="10411" quotePrefix="1" applyNumberFormat="1" applyFont="1" applyBorder="1" applyAlignment="1">
      <alignment horizontal="center"/>
    </xf>
    <xf numFmtId="0" fontId="440" fillId="0" borderId="122" xfId="602" quotePrefix="1" applyFont="1" applyBorder="1"/>
    <xf numFmtId="167" fontId="438" fillId="0" borderId="8" xfId="0" applyNumberFormat="1" applyFont="1" applyBorder="1"/>
    <xf numFmtId="0" fontId="440" fillId="0" borderId="8" xfId="602" quotePrefix="1" applyFont="1" applyBorder="1" applyAlignment="1">
      <alignment horizontal="center"/>
    </xf>
    <xf numFmtId="3" fontId="440" fillId="0" borderId="8" xfId="602" quotePrefix="1" applyNumberFormat="1" applyFont="1" applyBorder="1" applyAlignment="1">
      <alignment horizontal="center"/>
    </xf>
    <xf numFmtId="171" fontId="440" fillId="0" borderId="18" xfId="602" quotePrefix="1" applyNumberFormat="1" applyFont="1" applyBorder="1" applyAlignment="1">
      <alignment horizontal="center"/>
    </xf>
    <xf numFmtId="0" fontId="101" fillId="0" borderId="103" xfId="10464" quotePrefix="1" applyBorder="1"/>
    <xf numFmtId="171" fontId="440" fillId="0" borderId="70" xfId="10464" quotePrefix="1" applyNumberFormat="1" applyFont="1" applyBorder="1" applyAlignment="1">
      <alignment horizontal="center"/>
    </xf>
    <xf numFmtId="0" fontId="440" fillId="0" borderId="14" xfId="603" quotePrefix="1" applyFont="1" applyBorder="1"/>
    <xf numFmtId="166" fontId="438" fillId="0" borderId="8" xfId="0" applyNumberFormat="1" applyFont="1" applyBorder="1"/>
    <xf numFmtId="0" fontId="437" fillId="0" borderId="103" xfId="170" quotePrefix="1" applyFont="1" applyBorder="1"/>
    <xf numFmtId="0" fontId="440" fillId="0" borderId="44" xfId="41717" quotePrefix="1" applyFont="1" applyBorder="1" applyAlignment="1">
      <alignment horizontal="center"/>
    </xf>
    <xf numFmtId="0" fontId="437" fillId="0" borderId="14" xfId="170" quotePrefix="1" applyFont="1" applyBorder="1"/>
    <xf numFmtId="171" fontId="440" fillId="0" borderId="52" xfId="170" quotePrefix="1" applyNumberFormat="1" applyFont="1" applyBorder="1" applyAlignment="1">
      <alignment horizontal="center"/>
    </xf>
    <xf numFmtId="0" fontId="463" fillId="0" borderId="14" xfId="170" quotePrefix="1" applyFont="1" applyBorder="1"/>
    <xf numFmtId="167" fontId="438" fillId="36" borderId="14" xfId="0" applyFont="1" applyFill="1" applyBorder="1" applyAlignment="1">
      <alignment horizontal="left" vertical="center" wrapText="1"/>
    </xf>
    <xf numFmtId="167" fontId="438" fillId="36" borderId="122" xfId="0" applyFont="1" applyFill="1" applyBorder="1" applyAlignment="1">
      <alignment horizontal="left" vertical="center" wrapText="1"/>
    </xf>
    <xf numFmtId="167" fontId="437" fillId="36" borderId="55" xfId="0" quotePrefix="1" applyNumberFormat="1" applyFont="1" applyFill="1" applyBorder="1"/>
    <xf numFmtId="0" fontId="437" fillId="0" borderId="14" xfId="170" quotePrefix="1" applyFont="1" applyFill="1" applyBorder="1"/>
    <xf numFmtId="0" fontId="440" fillId="0" borderId="44" xfId="170" quotePrefix="1" applyFont="1" applyBorder="1" applyAlignment="1">
      <alignment horizontal="center"/>
    </xf>
    <xf numFmtId="167" fontId="0" fillId="38" borderId="0" xfId="0" applyFill="1" applyBorder="1"/>
    <xf numFmtId="167" fontId="437" fillId="0" borderId="82" xfId="0" applyNumberFormat="1" applyFont="1" applyBorder="1"/>
    <xf numFmtId="166" fontId="437" fillId="0" borderId="55" xfId="0" applyNumberFormat="1" applyFont="1" applyBorder="1"/>
    <xf numFmtId="0" fontId="440" fillId="0" borderId="48" xfId="170" quotePrefix="1" applyFont="1" applyBorder="1" applyAlignment="1">
      <alignment horizontal="center"/>
    </xf>
    <xf numFmtId="171" fontId="440" fillId="0" borderId="55" xfId="170" quotePrefix="1" applyNumberFormat="1" applyFont="1" applyBorder="1" applyAlignment="1">
      <alignment horizontal="center"/>
    </xf>
    <xf numFmtId="0" fontId="440" fillId="0" borderId="14" xfId="604" quotePrefix="1" applyFont="1" applyBorder="1"/>
    <xf numFmtId="167" fontId="438" fillId="0" borderId="14" xfId="0" applyFont="1" applyFill="1" applyBorder="1" applyAlignment="1">
      <alignment horizontal="left" vertical="center" wrapText="1"/>
    </xf>
    <xf numFmtId="0" fontId="440" fillId="0" borderId="127" xfId="41742" quotePrefix="1" applyFont="1" applyBorder="1"/>
    <xf numFmtId="0" fontId="440" fillId="0" borderId="128" xfId="41742" quotePrefix="1" applyFont="1" applyBorder="1"/>
    <xf numFmtId="0" fontId="440" fillId="0" borderId="128" xfId="134" quotePrefix="1" applyFont="1" applyBorder="1"/>
    <xf numFmtId="167" fontId="433" fillId="0" borderId="103" xfId="0" quotePrefix="1" applyFont="1" applyBorder="1"/>
    <xf numFmtId="171" fontId="440" fillId="0" borderId="15" xfId="304" quotePrefix="1" applyNumberFormat="1" applyFont="1" applyBorder="1" applyAlignment="1">
      <alignment horizontal="center"/>
    </xf>
    <xf numFmtId="171" fontId="440" fillId="0" borderId="18" xfId="304" quotePrefix="1" applyNumberFormat="1" applyFont="1" applyBorder="1" applyAlignment="1">
      <alignment horizontal="center"/>
    </xf>
    <xf numFmtId="167" fontId="433" fillId="0" borderId="14" xfId="0" quotePrefix="1" applyFont="1" applyBorder="1"/>
    <xf numFmtId="167" fontId="433" fillId="0" borderId="130" xfId="0" quotePrefix="1" applyFont="1" applyBorder="1"/>
    <xf numFmtId="171" fontId="440" fillId="0" borderId="71" xfId="304" quotePrefix="1" applyNumberFormat="1" applyFont="1" applyBorder="1" applyAlignment="1">
      <alignment horizontal="center"/>
    </xf>
    <xf numFmtId="167" fontId="433" fillId="0" borderId="122" xfId="0" quotePrefix="1" applyFont="1" applyBorder="1"/>
    <xf numFmtId="171" fontId="437" fillId="0" borderId="75" xfId="0" quotePrefix="1" applyNumberFormat="1" applyFont="1" applyBorder="1" applyAlignment="1">
      <alignment horizontal="center"/>
    </xf>
    <xf numFmtId="167" fontId="437" fillId="0" borderId="14" xfId="0" quotePrefix="1" applyFont="1" applyBorder="1"/>
    <xf numFmtId="167" fontId="437" fillId="0" borderId="122" xfId="0" quotePrefix="1" applyFont="1" applyBorder="1"/>
    <xf numFmtId="0" fontId="437" fillId="0" borderId="133" xfId="10476" quotePrefix="1" applyFont="1" applyBorder="1"/>
    <xf numFmtId="0" fontId="437" fillId="0" borderId="128" xfId="10476" quotePrefix="1" applyFont="1" applyBorder="1"/>
    <xf numFmtId="167" fontId="398" fillId="0" borderId="60" xfId="0" applyFont="1" applyFill="1" applyBorder="1" applyAlignment="1">
      <alignment horizontal="left" vertical="center"/>
    </xf>
    <xf numFmtId="167" fontId="398" fillId="0" borderId="82" xfId="0" applyFont="1" applyFill="1" applyBorder="1" applyAlignment="1">
      <alignment horizontal="left" vertical="center"/>
    </xf>
    <xf numFmtId="0" fontId="440" fillId="0" borderId="60" xfId="175" quotePrefix="1" applyFont="1" applyBorder="1"/>
    <xf numFmtId="171" fontId="442" fillId="0" borderId="52" xfId="175" quotePrefix="1" applyNumberFormat="1" applyFont="1" applyBorder="1" applyAlignment="1">
      <alignment horizontal="center"/>
    </xf>
    <xf numFmtId="0" fontId="440" fillId="0" borderId="60" xfId="41726" applyFont="1" applyBorder="1"/>
    <xf numFmtId="0" fontId="442" fillId="0" borderId="60" xfId="174" quotePrefix="1" applyFont="1" applyBorder="1"/>
    <xf numFmtId="171" fontId="440" fillId="0" borderId="52" xfId="174" quotePrefix="1" applyNumberFormat="1" applyFont="1" applyBorder="1" applyAlignment="1">
      <alignment horizontal="center"/>
    </xf>
    <xf numFmtId="167" fontId="433" fillId="0" borderId="60" xfId="0" applyFont="1" applyFill="1" applyBorder="1" applyAlignment="1">
      <alignment horizontal="left" vertical="center"/>
    </xf>
    <xf numFmtId="0" fontId="440" fillId="0" borderId="48" xfId="174" quotePrefix="1" applyFont="1" applyBorder="1" applyAlignment="1">
      <alignment horizontal="center"/>
    </xf>
    <xf numFmtId="171" fontId="440" fillId="0" borderId="55" xfId="174" quotePrefix="1" applyNumberFormat="1" applyFont="1" applyBorder="1" applyAlignment="1">
      <alignment horizontal="center"/>
    </xf>
    <xf numFmtId="167" fontId="433" fillId="0" borderId="82" xfId="0" applyFont="1" applyFill="1" applyBorder="1" applyAlignment="1">
      <alignment horizontal="left" vertical="center"/>
    </xf>
    <xf numFmtId="0" fontId="440" fillId="0" borderId="60" xfId="174" quotePrefix="1" applyFont="1" applyBorder="1"/>
    <xf numFmtId="0" fontId="440" fillId="0" borderId="82" xfId="174" quotePrefix="1" applyFont="1" applyBorder="1"/>
    <xf numFmtId="167" fontId="455" fillId="0" borderId="103" xfId="0" applyFont="1" applyBorder="1" applyAlignment="1">
      <alignment wrapText="1"/>
    </xf>
    <xf numFmtId="167" fontId="455" fillId="0" borderId="9" xfId="0" applyNumberFormat="1" applyFont="1" applyFill="1" applyBorder="1" applyAlignment="1">
      <alignment horizontal="center" wrapText="1"/>
    </xf>
    <xf numFmtId="166" fontId="438" fillId="0" borderId="9" xfId="0" applyNumberFormat="1" applyFont="1" applyBorder="1"/>
    <xf numFmtId="166" fontId="437" fillId="0" borderId="9" xfId="0" applyNumberFormat="1" applyFont="1" applyBorder="1" applyAlignment="1">
      <alignment horizontal="center"/>
    </xf>
    <xf numFmtId="0" fontId="455" fillId="0" borderId="9" xfId="0" applyNumberFormat="1" applyFont="1" applyBorder="1" applyAlignment="1">
      <alignment horizontal="center" wrapText="1"/>
    </xf>
    <xf numFmtId="0" fontId="455" fillId="0" borderId="110" xfId="0" applyNumberFormat="1" applyFont="1" applyBorder="1" applyAlignment="1">
      <alignment horizontal="center" wrapText="1"/>
    </xf>
    <xf numFmtId="167" fontId="455" fillId="0" borderId="14" xfId="0" applyFont="1" applyBorder="1" applyAlignment="1">
      <alignment wrapText="1"/>
    </xf>
    <xf numFmtId="167" fontId="455" fillId="0" borderId="122" xfId="0" applyFont="1" applyBorder="1" applyAlignment="1">
      <alignment wrapText="1"/>
    </xf>
    <xf numFmtId="167" fontId="455" fillId="0" borderId="8" xfId="0" applyNumberFormat="1" applyFont="1" applyFill="1" applyBorder="1" applyAlignment="1">
      <alignment horizontal="center" wrapText="1"/>
    </xf>
    <xf numFmtId="166" fontId="437" fillId="0" borderId="8" xfId="0" applyNumberFormat="1" applyFont="1" applyBorder="1" applyAlignment="1">
      <alignment horizontal="center"/>
    </xf>
    <xf numFmtId="0" fontId="455" fillId="0" borderId="8" xfId="0" applyNumberFormat="1" applyFont="1" applyBorder="1" applyAlignment="1">
      <alignment horizontal="center" wrapText="1"/>
    </xf>
    <xf numFmtId="0" fontId="455" fillId="0" borderId="18" xfId="0" applyNumberFormat="1" applyFont="1" applyBorder="1" applyAlignment="1">
      <alignment horizontal="center" wrapText="1"/>
    </xf>
    <xf numFmtId="0" fontId="440" fillId="0" borderId="128" xfId="10401" quotePrefix="1" applyFont="1" applyBorder="1"/>
    <xf numFmtId="171" fontId="440" fillId="0" borderId="75" xfId="10401" quotePrefix="1" applyNumberFormat="1" applyFont="1" applyBorder="1" applyAlignment="1">
      <alignment horizontal="center"/>
    </xf>
    <xf numFmtId="0" fontId="440" fillId="0" borderId="129" xfId="10401" quotePrefix="1" applyFont="1" applyBorder="1"/>
    <xf numFmtId="167" fontId="440" fillId="0" borderId="8" xfId="10401" applyNumberFormat="1" applyFont="1" applyBorder="1"/>
    <xf numFmtId="0" fontId="440" fillId="0" borderId="8" xfId="10401" quotePrefix="1" applyFont="1" applyBorder="1" applyAlignment="1">
      <alignment horizontal="center"/>
    </xf>
    <xf numFmtId="171" fontId="440" fillId="0" borderId="18" xfId="10401" quotePrefix="1" applyNumberFormat="1" applyFont="1" applyBorder="1" applyAlignment="1">
      <alignment horizontal="center"/>
    </xf>
    <xf numFmtId="167" fontId="398" fillId="0" borderId="88" xfId="0" applyFont="1" applyBorder="1" applyAlignment="1">
      <alignment horizontal="left" vertical="center"/>
    </xf>
    <xf numFmtId="167" fontId="398" fillId="0" borderId="60" xfId="0" applyFont="1" applyBorder="1" applyAlignment="1">
      <alignment horizontal="left" vertical="center"/>
    </xf>
    <xf numFmtId="167" fontId="398" fillId="0" borderId="82" xfId="0" applyFont="1" applyBorder="1" applyAlignment="1">
      <alignment horizontal="left" vertical="center"/>
    </xf>
    <xf numFmtId="0" fontId="440" fillId="0" borderId="60" xfId="10399" quotePrefix="1" applyFont="1" applyBorder="1"/>
    <xf numFmtId="0" fontId="440" fillId="0" borderId="128" xfId="617" quotePrefix="1" applyFont="1" applyBorder="1"/>
    <xf numFmtId="0" fontId="440" fillId="0" borderId="14" xfId="2615" quotePrefix="1" applyFont="1" applyBorder="1"/>
    <xf numFmtId="171" fontId="440" fillId="0" borderId="70" xfId="2615" quotePrefix="1" applyNumberFormat="1" applyFont="1" applyBorder="1" applyAlignment="1">
      <alignment horizontal="center"/>
    </xf>
    <xf numFmtId="0" fontId="440" fillId="0" borderId="124" xfId="10453" quotePrefix="1" applyFont="1" applyBorder="1"/>
    <xf numFmtId="0" fontId="440" fillId="0" borderId="14" xfId="637" quotePrefix="1" applyFont="1" applyBorder="1"/>
    <xf numFmtId="171" fontId="440" fillId="0" borderId="70" xfId="637" quotePrefix="1" applyNumberFormat="1" applyFont="1" applyBorder="1" applyAlignment="1">
      <alignment horizontal="center"/>
    </xf>
    <xf numFmtId="0" fontId="440" fillId="0" borderId="122" xfId="637" quotePrefix="1" applyFont="1" applyBorder="1"/>
    <xf numFmtId="167" fontId="438" fillId="0" borderId="8" xfId="0" applyNumberFormat="1" applyFont="1" applyFill="1" applyBorder="1" applyAlignment="1">
      <alignment horizontal="center"/>
    </xf>
    <xf numFmtId="0" fontId="440" fillId="0" borderId="8" xfId="637" quotePrefix="1" applyFont="1" applyBorder="1" applyAlignment="1">
      <alignment horizontal="center"/>
    </xf>
    <xf numFmtId="167" fontId="401" fillId="3" borderId="124" xfId="0" quotePrefix="1" applyFont="1" applyFill="1" applyBorder="1" applyAlignment="1">
      <alignment horizontal="center" vertical="center"/>
    </xf>
    <xf numFmtId="0" fontId="433" fillId="0" borderId="8" xfId="0" quotePrefix="1" applyNumberFormat="1" applyFont="1" applyBorder="1" applyAlignment="1">
      <alignment horizontal="center"/>
    </xf>
    <xf numFmtId="167" fontId="440" fillId="0" borderId="8" xfId="317" applyNumberFormat="1" applyFont="1" applyBorder="1" applyAlignment="1">
      <alignment horizontal="center"/>
    </xf>
    <xf numFmtId="0" fontId="440" fillId="0" borderId="14" xfId="20896" applyFont="1" applyBorder="1"/>
    <xf numFmtId="167" fontId="437" fillId="36" borderId="14" xfId="0" quotePrefix="1" applyFont="1" applyFill="1" applyBorder="1"/>
    <xf numFmtId="167" fontId="437" fillId="36" borderId="122" xfId="0" quotePrefix="1" applyFont="1" applyFill="1" applyBorder="1"/>
    <xf numFmtId="167" fontId="398" fillId="0" borderId="134" xfId="0" applyFont="1" applyBorder="1" applyAlignment="1">
      <alignment horizontal="left" vertical="center"/>
    </xf>
    <xf numFmtId="0" fontId="440" fillId="0" borderId="60" xfId="41758" applyFont="1" applyBorder="1"/>
    <xf numFmtId="0" fontId="440" fillId="0" borderId="82" xfId="41758" applyFont="1" applyBorder="1"/>
    <xf numFmtId="167" fontId="398" fillId="0" borderId="127" xfId="0" applyFont="1" applyBorder="1" applyAlignment="1">
      <alignment horizontal="left" vertical="center"/>
    </xf>
    <xf numFmtId="171" fontId="437" fillId="0" borderId="76" xfId="0" quotePrefix="1" applyNumberFormat="1" applyFont="1" applyBorder="1" applyAlignment="1">
      <alignment horizontal="center"/>
    </xf>
    <xf numFmtId="167" fontId="398" fillId="0" borderId="128" xfId="0" applyFont="1" applyBorder="1" applyAlignment="1">
      <alignment horizontal="left" vertical="center"/>
    </xf>
    <xf numFmtId="0" fontId="440" fillId="0" borderId="128" xfId="642" quotePrefix="1" applyFont="1" applyBorder="1"/>
    <xf numFmtId="167" fontId="398" fillId="0" borderId="129" xfId="0" applyFont="1" applyBorder="1" applyAlignment="1">
      <alignment horizontal="left" vertical="center"/>
    </xf>
    <xf numFmtId="167" fontId="398" fillId="36" borderId="48" xfId="0" applyNumberFormat="1" applyFont="1" applyFill="1" applyBorder="1" applyAlignment="1">
      <alignment horizontal="center" vertical="center"/>
    </xf>
    <xf numFmtId="167" fontId="438" fillId="0" borderId="128" xfId="0" applyFont="1" applyBorder="1" applyAlignment="1">
      <alignment vertical="center" wrapText="1"/>
    </xf>
    <xf numFmtId="167" fontId="438" fillId="0" borderId="135" xfId="0" applyFont="1" applyBorder="1" applyAlignment="1">
      <alignment vertical="center" wrapText="1"/>
    </xf>
    <xf numFmtId="167" fontId="433" fillId="0" borderId="88" xfId="0" quotePrefix="1" applyFont="1" applyBorder="1" applyAlignment="1">
      <alignment vertical="center" wrapText="1"/>
    </xf>
    <xf numFmtId="167" fontId="433" fillId="0" borderId="60" xfId="0" applyFont="1" applyBorder="1" applyAlignment="1">
      <alignment vertical="center" wrapText="1"/>
    </xf>
    <xf numFmtId="171" fontId="433" fillId="0" borderId="70" xfId="0" applyNumberFormat="1" applyFont="1" applyBorder="1" applyAlignment="1">
      <alignment horizontal="center" vertical="center" wrapText="1"/>
    </xf>
    <xf numFmtId="167" fontId="438" fillId="0" borderId="129" xfId="0" applyFont="1" applyBorder="1" applyAlignment="1">
      <alignment vertical="center" wrapText="1"/>
    </xf>
    <xf numFmtId="167" fontId="433" fillId="0" borderId="60" xfId="0" quotePrefix="1" applyFont="1" applyBorder="1" applyAlignment="1">
      <alignment vertical="center" wrapText="1"/>
    </xf>
    <xf numFmtId="171" fontId="433" fillId="0" borderId="70" xfId="0" quotePrefix="1" applyNumberFormat="1" applyFont="1" applyBorder="1" applyAlignment="1">
      <alignment horizontal="center" vertical="center" wrapText="1"/>
    </xf>
    <xf numFmtId="167" fontId="438" fillId="0" borderId="60" xfId="0" applyFont="1" applyBorder="1" applyAlignment="1">
      <alignment vertical="center" wrapText="1"/>
    </xf>
    <xf numFmtId="167" fontId="438" fillId="0" borderId="86" xfId="0" applyFont="1" applyBorder="1" applyAlignment="1">
      <alignment vertical="center" wrapText="1"/>
    </xf>
    <xf numFmtId="167" fontId="438" fillId="0" borderId="82" xfId="0" applyFont="1" applyBorder="1" applyAlignment="1">
      <alignment vertical="center" wrapText="1"/>
    </xf>
    <xf numFmtId="167" fontId="433" fillId="0" borderId="128" xfId="0" applyFont="1" applyBorder="1" applyAlignment="1">
      <alignment vertical="center" wrapText="1"/>
    </xf>
    <xf numFmtId="171" fontId="438" fillId="0" borderId="52" xfId="0" applyNumberFormat="1" applyFont="1" applyBorder="1" applyAlignment="1">
      <alignment horizontal="center" wrapText="1"/>
    </xf>
    <xf numFmtId="167" fontId="437" fillId="0" borderId="60" xfId="0" quotePrefix="1" applyFont="1" applyBorder="1"/>
    <xf numFmtId="171" fontId="438" fillId="0" borderId="53" xfId="0" applyNumberFormat="1" applyFont="1" applyBorder="1" applyAlignment="1">
      <alignment horizontal="center" wrapText="1"/>
    </xf>
    <xf numFmtId="167" fontId="437" fillId="0" borderId="88" xfId="0" quotePrefix="1" applyFont="1" applyBorder="1"/>
    <xf numFmtId="167" fontId="438" fillId="0" borderId="110" xfId="0" applyNumberFormat="1" applyFont="1" applyFill="1" applyBorder="1" applyAlignment="1">
      <alignment horizontal="center"/>
    </xf>
    <xf numFmtId="167" fontId="437" fillId="0" borderId="81" xfId="0" quotePrefix="1" applyFont="1" applyBorder="1"/>
    <xf numFmtId="171" fontId="438" fillId="36" borderId="44" xfId="0" applyNumberFormat="1" applyFont="1" applyFill="1" applyBorder="1" applyAlignment="1">
      <alignment horizontal="center"/>
    </xf>
    <xf numFmtId="3" fontId="437" fillId="36" borderId="44" xfId="0" applyNumberFormat="1" applyFont="1" applyFill="1" applyBorder="1" applyAlignment="1">
      <alignment horizontal="center"/>
    </xf>
    <xf numFmtId="171" fontId="437" fillId="36" borderId="44" xfId="0" applyNumberFormat="1" applyFont="1" applyFill="1" applyBorder="1" applyAlignment="1">
      <alignment horizontal="center"/>
    </xf>
    <xf numFmtId="167" fontId="437" fillId="0" borderId="82" xfId="0" quotePrefix="1" applyFont="1" applyBorder="1"/>
    <xf numFmtId="167" fontId="433" fillId="0" borderId="88" xfId="0" applyFont="1" applyBorder="1" applyAlignment="1">
      <alignment vertical="center" wrapText="1"/>
    </xf>
    <xf numFmtId="171" fontId="433" fillId="0" borderId="69" xfId="0" applyNumberFormat="1" applyFont="1" applyBorder="1" applyAlignment="1">
      <alignment horizontal="center" vertical="center" wrapText="1"/>
    </xf>
    <xf numFmtId="171" fontId="433" fillId="0" borderId="52" xfId="0" applyNumberFormat="1" applyFont="1" applyBorder="1" applyAlignment="1">
      <alignment horizontal="center" vertical="center" wrapText="1"/>
    </xf>
    <xf numFmtId="167" fontId="438" fillId="0" borderId="72" xfId="0" applyFont="1" applyBorder="1" applyAlignment="1">
      <alignment vertical="center" wrapText="1"/>
    </xf>
    <xf numFmtId="171" fontId="433" fillId="0" borderId="75" xfId="0" applyNumberFormat="1" applyFont="1" applyBorder="1" applyAlignment="1">
      <alignment horizontal="center" vertical="center" wrapText="1"/>
    </xf>
    <xf numFmtId="167" fontId="438" fillId="0" borderId="137" xfId="0" applyNumberFormat="1" applyFont="1" applyBorder="1" applyAlignment="1">
      <alignment horizontal="center"/>
    </xf>
    <xf numFmtId="167" fontId="433" fillId="0" borderId="81" xfId="0" applyFont="1" applyBorder="1" applyAlignment="1">
      <alignment vertical="center" wrapText="1"/>
    </xf>
    <xf numFmtId="1" fontId="433" fillId="0" borderId="44" xfId="0" applyNumberFormat="1" applyFont="1" applyBorder="1" applyAlignment="1">
      <alignment horizontal="center" vertical="center" wrapText="1"/>
    </xf>
    <xf numFmtId="171" fontId="433" fillId="0" borderId="99" xfId="0" applyNumberFormat="1" applyFont="1" applyBorder="1" applyAlignment="1">
      <alignment horizontal="center" vertical="center" wrapText="1"/>
    </xf>
    <xf numFmtId="167" fontId="480" fillId="0" borderId="60" xfId="0" applyFont="1" applyBorder="1" applyAlignment="1">
      <alignment wrapText="1"/>
    </xf>
    <xf numFmtId="167" fontId="433" fillId="0" borderId="60" xfId="0" applyFont="1" applyBorder="1" applyAlignment="1">
      <alignment wrapText="1"/>
    </xf>
    <xf numFmtId="167" fontId="433" fillId="0" borderId="86" xfId="0" applyFont="1" applyBorder="1" applyAlignment="1">
      <alignment wrapText="1"/>
    </xf>
    <xf numFmtId="171" fontId="454" fillId="40" borderId="0" xfId="0" applyNumberFormat="1" applyFont="1" applyFill="1" applyBorder="1" applyAlignment="1">
      <alignment horizontal="left" vertical="center"/>
    </xf>
    <xf numFmtId="167" fontId="440" fillId="0" borderId="9" xfId="60" applyNumberFormat="1" applyFont="1" applyBorder="1"/>
    <xf numFmtId="0" fontId="440" fillId="0" borderId="9" xfId="84" quotePrefix="1" applyNumberFormat="1" applyFont="1" applyBorder="1" applyAlignment="1">
      <alignment horizontal="center"/>
    </xf>
    <xf numFmtId="171" fontId="440" fillId="0" borderId="110" xfId="84" quotePrefix="1" applyNumberFormat="1" applyFont="1" applyBorder="1" applyAlignment="1">
      <alignment horizontal="center"/>
    </xf>
    <xf numFmtId="0" fontId="440" fillId="0" borderId="103" xfId="84" quotePrefix="1" applyFont="1" applyBorder="1"/>
    <xf numFmtId="0" fontId="440" fillId="0" borderId="14" xfId="84" quotePrefix="1" applyFont="1" applyBorder="1"/>
    <xf numFmtId="0" fontId="440" fillId="0" borderId="122" xfId="84" quotePrefix="1" applyFont="1" applyBorder="1"/>
    <xf numFmtId="167" fontId="440" fillId="0" borderId="8" xfId="60" applyNumberFormat="1" applyFont="1" applyBorder="1"/>
    <xf numFmtId="0" fontId="440" fillId="0" borderId="8" xfId="84" quotePrefix="1" applyNumberFormat="1" applyFont="1" applyBorder="1" applyAlignment="1">
      <alignment horizontal="center"/>
    </xf>
    <xf numFmtId="171" fontId="440" fillId="0" borderId="18" xfId="84" quotePrefix="1" applyNumberFormat="1" applyFont="1" applyBorder="1" applyAlignment="1">
      <alignment horizontal="center"/>
    </xf>
    <xf numFmtId="171" fontId="437" fillId="36" borderId="9" xfId="0" applyNumberFormat="1" applyFont="1" applyFill="1" applyBorder="1" applyAlignment="1">
      <alignment horizontal="center"/>
    </xf>
    <xf numFmtId="0" fontId="437" fillId="36" borderId="9" xfId="0" quotePrefix="1" applyNumberFormat="1" applyFont="1" applyFill="1" applyBorder="1" applyAlignment="1">
      <alignment horizontal="right"/>
    </xf>
    <xf numFmtId="171" fontId="437" fillId="36" borderId="110" xfId="0" quotePrefix="1" applyNumberFormat="1" applyFont="1" applyFill="1" applyBorder="1" applyAlignment="1">
      <alignment horizontal="right"/>
    </xf>
    <xf numFmtId="167" fontId="437" fillId="36" borderId="103" xfId="0" quotePrefix="1" applyFont="1" applyFill="1" applyBorder="1" applyAlignment="1">
      <alignment horizontal="left"/>
    </xf>
    <xf numFmtId="167" fontId="437" fillId="36" borderId="14" xfId="0" quotePrefix="1" applyFont="1" applyFill="1" applyBorder="1" applyAlignment="1">
      <alignment horizontal="left"/>
    </xf>
    <xf numFmtId="167" fontId="437" fillId="36" borderId="122" xfId="0" quotePrefix="1" applyFont="1" applyFill="1" applyBorder="1" applyAlignment="1">
      <alignment horizontal="left"/>
    </xf>
    <xf numFmtId="171" fontId="437" fillId="36" borderId="8" xfId="0" applyNumberFormat="1" applyFont="1" applyFill="1" applyBorder="1" applyAlignment="1">
      <alignment horizontal="center"/>
    </xf>
    <xf numFmtId="0" fontId="437" fillId="36" borderId="8" xfId="0" quotePrefix="1" applyNumberFormat="1" applyFont="1" applyFill="1" applyBorder="1" applyAlignment="1">
      <alignment horizontal="right"/>
    </xf>
    <xf numFmtId="171" fontId="437" fillId="36" borderId="18" xfId="0" quotePrefix="1" applyNumberFormat="1" applyFont="1" applyFill="1" applyBorder="1" applyAlignment="1">
      <alignment horizontal="right"/>
    </xf>
    <xf numFmtId="0" fontId="440" fillId="0" borderId="8" xfId="84" quotePrefix="1" applyFont="1" applyBorder="1"/>
    <xf numFmtId="0" fontId="440" fillId="0" borderId="14" xfId="2619" quotePrefix="1" applyFont="1" applyBorder="1"/>
    <xf numFmtId="171" fontId="440" fillId="0" borderId="8" xfId="60" applyNumberFormat="1" applyFont="1" applyBorder="1" applyAlignment="1">
      <alignment horizontal="center"/>
    </xf>
    <xf numFmtId="167" fontId="401" fillId="3" borderId="127" xfId="0" quotePrefix="1" applyFont="1" applyFill="1" applyBorder="1" applyAlignment="1">
      <alignment horizontal="center" vertical="center"/>
    </xf>
    <xf numFmtId="167" fontId="401" fillId="3" borderId="56" xfId="0" quotePrefix="1" applyFont="1" applyFill="1" applyBorder="1" applyAlignment="1">
      <alignment horizontal="center" vertical="center" wrapText="1"/>
    </xf>
    <xf numFmtId="167" fontId="401" fillId="3" borderId="128" xfId="0" quotePrefix="1" applyFont="1" applyFill="1" applyBorder="1" applyAlignment="1">
      <alignment horizontal="center" vertical="center"/>
    </xf>
    <xf numFmtId="0" fontId="440" fillId="0" borderId="128" xfId="590" quotePrefix="1" applyFont="1" applyBorder="1"/>
    <xf numFmtId="0" fontId="440" fillId="0" borderId="128" xfId="584" quotePrefix="1" applyFont="1" applyBorder="1"/>
    <xf numFmtId="167" fontId="437" fillId="0" borderId="129" xfId="0" quotePrefix="1" applyFont="1" applyBorder="1"/>
    <xf numFmtId="167" fontId="440" fillId="0" borderId="18" xfId="60" applyNumberFormat="1" applyFont="1" applyBorder="1"/>
    <xf numFmtId="167" fontId="440" fillId="0" borderId="48" xfId="60" applyNumberFormat="1" applyFont="1" applyBorder="1"/>
    <xf numFmtId="167" fontId="440" fillId="0" borderId="110" xfId="60" applyNumberFormat="1" applyFont="1" applyBorder="1"/>
    <xf numFmtId="171" fontId="437" fillId="0" borderId="99" xfId="0" quotePrefix="1" applyNumberFormat="1" applyFont="1" applyBorder="1" applyAlignment="1">
      <alignment horizontal="center"/>
    </xf>
    <xf numFmtId="167" fontId="398" fillId="3" borderId="81" xfId="0" quotePrefix="1" applyFont="1" applyFill="1" applyBorder="1"/>
    <xf numFmtId="167" fontId="398" fillId="3" borderId="60" xfId="0" quotePrefix="1" applyFont="1" applyFill="1" applyBorder="1"/>
    <xf numFmtId="167" fontId="398" fillId="3" borderId="82" xfId="0" applyFont="1" applyFill="1" applyBorder="1"/>
    <xf numFmtId="0" fontId="440" fillId="0" borderId="88" xfId="10405" quotePrefix="1" applyFont="1" applyBorder="1"/>
    <xf numFmtId="0" fontId="440" fillId="0" borderId="60" xfId="10405" quotePrefix="1" applyFont="1" applyBorder="1"/>
    <xf numFmtId="167" fontId="398" fillId="3" borderId="60" xfId="0" applyFont="1" applyFill="1" applyBorder="1"/>
    <xf numFmtId="0" fontId="440" fillId="0" borderId="44" xfId="10405" quotePrefix="1" applyFont="1" applyBorder="1" applyAlignment="1">
      <alignment horizontal="center"/>
    </xf>
    <xf numFmtId="0" fontId="440" fillId="0" borderId="81" xfId="10405" quotePrefix="1" applyFont="1" applyBorder="1"/>
    <xf numFmtId="166" fontId="440" fillId="0" borderId="49" xfId="304" quotePrefix="1" applyNumberFormat="1" applyFont="1" applyBorder="1" applyAlignment="1">
      <alignment horizontal="center"/>
    </xf>
    <xf numFmtId="4" fontId="440" fillId="0" borderId="49" xfId="304" quotePrefix="1" applyNumberFormat="1" applyFont="1" applyBorder="1" applyAlignment="1">
      <alignment horizontal="center"/>
    </xf>
    <xf numFmtId="171" fontId="440" fillId="0" borderId="100" xfId="304" quotePrefix="1" applyNumberFormat="1" applyFont="1" applyBorder="1" applyAlignment="1">
      <alignment horizontal="center"/>
    </xf>
    <xf numFmtId="0" fontId="440" fillId="0" borderId="81" xfId="1261" quotePrefix="1" applyFont="1" applyBorder="1"/>
    <xf numFmtId="0" fontId="440" fillId="0" borderId="44" xfId="1261" quotePrefix="1" applyFont="1" applyBorder="1" applyAlignment="1">
      <alignment horizontal="center"/>
    </xf>
    <xf numFmtId="171" fontId="440" fillId="0" borderId="99" xfId="1261" quotePrefix="1" applyNumberFormat="1" applyFont="1" applyBorder="1" applyAlignment="1">
      <alignment horizontal="center"/>
    </xf>
    <xf numFmtId="0" fontId="440" fillId="0" borderId="60" xfId="1261" quotePrefix="1" applyFont="1" applyBorder="1"/>
    <xf numFmtId="0" fontId="440" fillId="0" borderId="60" xfId="1260" quotePrefix="1" applyFont="1" applyBorder="1"/>
    <xf numFmtId="171" fontId="440" fillId="0" borderId="48" xfId="60" applyNumberFormat="1" applyFont="1" applyBorder="1" applyAlignment="1">
      <alignment horizontal="center"/>
    </xf>
    <xf numFmtId="171" fontId="437" fillId="0" borderId="52" xfId="0" quotePrefix="1" applyNumberFormat="1" applyFont="1" applyBorder="1" applyAlignment="1">
      <alignment horizontal="center" vertical="center"/>
    </xf>
    <xf numFmtId="171" fontId="437" fillId="0" borderId="55" xfId="0" quotePrefix="1" applyNumberFormat="1" applyFont="1" applyBorder="1" applyAlignment="1">
      <alignment horizontal="center" vertical="center"/>
    </xf>
    <xf numFmtId="167" fontId="433" fillId="37" borderId="132" xfId="0" applyFont="1" applyFill="1" applyBorder="1" applyAlignment="1">
      <alignment vertical="center" wrapText="1"/>
    </xf>
    <xf numFmtId="167" fontId="438" fillId="0" borderId="60" xfId="0" applyFont="1" applyBorder="1" applyAlignment="1">
      <alignment horizontal="left" vertical="center"/>
    </xf>
    <xf numFmtId="171" fontId="442" fillId="0" borderId="55" xfId="0" quotePrefix="1" applyNumberFormat="1" applyFont="1" applyBorder="1" applyAlignment="1">
      <alignment horizontal="center"/>
    </xf>
    <xf numFmtId="0" fontId="437" fillId="0" borderId="134" xfId="630" quotePrefix="1" applyFont="1" applyBorder="1"/>
    <xf numFmtId="167" fontId="398" fillId="36" borderId="17" xfId="0" applyFont="1" applyFill="1" applyBorder="1"/>
    <xf numFmtId="167" fontId="440" fillId="0" borderId="75" xfId="60" applyNumberFormat="1" applyFont="1" applyBorder="1"/>
    <xf numFmtId="0" fontId="440" fillId="0" borderId="46" xfId="630" quotePrefix="1" applyFont="1" applyBorder="1" applyAlignment="1">
      <alignment horizontal="center"/>
    </xf>
    <xf numFmtId="167" fontId="446" fillId="0" borderId="60" xfId="0" applyFont="1" applyBorder="1"/>
    <xf numFmtId="167" fontId="398" fillId="3" borderId="82" xfId="0" quotePrefix="1" applyFont="1" applyFill="1" applyBorder="1"/>
    <xf numFmtId="167" fontId="440" fillId="0" borderId="55" xfId="60" applyNumberFormat="1" applyFont="1" applyBorder="1"/>
    <xf numFmtId="0" fontId="433" fillId="0" borderId="48" xfId="0" quotePrefix="1" applyNumberFormat="1" applyFont="1" applyBorder="1" applyAlignment="1">
      <alignment horizontal="center"/>
    </xf>
    <xf numFmtId="167" fontId="401" fillId="3" borderId="134" xfId="0" quotePrefix="1" applyFont="1" applyFill="1" applyBorder="1" applyAlignment="1">
      <alignment horizontal="center" vertical="center"/>
    </xf>
    <xf numFmtId="167" fontId="401" fillId="36" borderId="56" xfId="0" quotePrefix="1" applyFont="1" applyFill="1" applyBorder="1" applyAlignment="1">
      <alignment horizontal="center" vertical="center" wrapText="1"/>
    </xf>
    <xf numFmtId="3" fontId="401" fillId="0" borderId="46" xfId="0" applyNumberFormat="1" applyFont="1" applyBorder="1" applyAlignment="1">
      <alignment horizontal="center" vertical="center" wrapText="1"/>
    </xf>
    <xf numFmtId="171" fontId="401" fillId="0" borderId="46" xfId="0" applyNumberFormat="1" applyFont="1" applyBorder="1" applyAlignment="1">
      <alignment horizontal="center" vertical="center" wrapText="1"/>
    </xf>
    <xf numFmtId="0" fontId="401" fillId="3" borderId="46" xfId="0" applyNumberFormat="1" applyFont="1" applyFill="1" applyBorder="1" applyAlignment="1">
      <alignment horizontal="center" vertical="center"/>
    </xf>
    <xf numFmtId="171" fontId="401" fillId="3" borderId="76" xfId="0" applyNumberFormat="1" applyFont="1" applyFill="1" applyBorder="1" applyAlignment="1">
      <alignment horizontal="center" vertical="center"/>
    </xf>
    <xf numFmtId="167" fontId="401" fillId="3" borderId="60" xfId="0" quotePrefix="1" applyFont="1" applyFill="1" applyBorder="1" applyAlignment="1">
      <alignment horizontal="center" vertical="center"/>
    </xf>
    <xf numFmtId="167" fontId="437" fillId="0" borderId="72" xfId="0" quotePrefix="1" applyFont="1" applyBorder="1"/>
    <xf numFmtId="0" fontId="440" fillId="0" borderId="14" xfId="41751" quotePrefix="1" applyFont="1" applyBorder="1"/>
    <xf numFmtId="0" fontId="440" fillId="0" borderId="14" xfId="41755" quotePrefix="1" applyFont="1" applyBorder="1"/>
    <xf numFmtId="167" fontId="440" fillId="0" borderId="8" xfId="2633" applyNumberFormat="1" applyFont="1" applyBorder="1" applyAlignment="1">
      <alignment horizontal="center"/>
    </xf>
    <xf numFmtId="0" fontId="440" fillId="0" borderId="14" xfId="41757" quotePrefix="1" applyFont="1" applyBorder="1"/>
    <xf numFmtId="0" fontId="105" fillId="36" borderId="0" xfId="10460" quotePrefix="1" applyFill="1" applyBorder="1"/>
    <xf numFmtId="167" fontId="440" fillId="0" borderId="8" xfId="41757" applyNumberFormat="1" applyFont="1" applyBorder="1"/>
    <xf numFmtId="0" fontId="440" fillId="0" borderId="14" xfId="10431" applyFont="1" applyBorder="1"/>
    <xf numFmtId="0" fontId="440" fillId="0" borderId="122" xfId="10431" applyFont="1" applyBorder="1"/>
    <xf numFmtId="0" fontId="440" fillId="0" borderId="8" xfId="10431" applyFont="1" applyBorder="1" applyAlignment="1">
      <alignment horizontal="center"/>
    </xf>
    <xf numFmtId="0" fontId="440" fillId="0" borderId="14" xfId="10473" applyFont="1" applyBorder="1"/>
    <xf numFmtId="0" fontId="440" fillId="0" borderId="14" xfId="10410" quotePrefix="1" applyFont="1" applyBorder="1"/>
    <xf numFmtId="0" fontId="440" fillId="0" borderId="14" xfId="10441" applyFont="1" applyBorder="1"/>
    <xf numFmtId="0" fontId="440" fillId="0" borderId="14" xfId="10408" quotePrefix="1" applyFont="1" applyBorder="1"/>
    <xf numFmtId="0" fontId="440" fillId="0" borderId="14" xfId="10434" applyFont="1" applyBorder="1"/>
    <xf numFmtId="0" fontId="440" fillId="0" borderId="122" xfId="10441" applyFont="1" applyBorder="1"/>
    <xf numFmtId="0" fontId="440" fillId="0" borderId="48" xfId="10441" applyFont="1" applyBorder="1" applyAlignment="1">
      <alignment horizontal="center"/>
    </xf>
    <xf numFmtId="0" fontId="440" fillId="0" borderId="124" xfId="10470" applyFont="1" applyBorder="1"/>
    <xf numFmtId="0" fontId="440" fillId="0" borderId="14" xfId="10470" applyFont="1" applyBorder="1"/>
    <xf numFmtId="0" fontId="440" fillId="0" borderId="122" xfId="10470" applyFont="1" applyBorder="1"/>
    <xf numFmtId="0" fontId="440" fillId="0" borderId="8" xfId="10470" applyFont="1" applyBorder="1" applyAlignment="1">
      <alignment horizontal="center"/>
    </xf>
    <xf numFmtId="171" fontId="464" fillId="39" borderId="0" xfId="0" applyNumberFormat="1" applyFont="1" applyFill="1" applyBorder="1" applyAlignment="1">
      <alignment horizontal="left" vertical="center"/>
    </xf>
    <xf numFmtId="0" fontId="440" fillId="0" borderId="14" xfId="41752" applyFont="1" applyBorder="1"/>
    <xf numFmtId="0" fontId="440" fillId="0" borderId="14" xfId="41732" quotePrefix="1" applyFont="1" applyBorder="1"/>
    <xf numFmtId="0" fontId="440" fillId="0" borderId="122" xfId="41732" quotePrefix="1" applyFont="1" applyBorder="1"/>
    <xf numFmtId="0" fontId="440" fillId="0" borderId="123" xfId="41732" quotePrefix="1" applyFont="1" applyBorder="1"/>
    <xf numFmtId="0" fontId="440" fillId="0" borderId="141" xfId="41732" quotePrefix="1" applyFont="1" applyBorder="1"/>
    <xf numFmtId="0" fontId="440" fillId="0" borderId="14" xfId="10474" applyFont="1" applyFill="1" applyBorder="1"/>
    <xf numFmtId="0" fontId="440" fillId="0" borderId="14" xfId="41722" quotePrefix="1" applyFont="1" applyBorder="1"/>
    <xf numFmtId="167" fontId="437" fillId="0" borderId="14" xfId="0" applyFont="1" applyBorder="1"/>
    <xf numFmtId="167" fontId="437" fillId="0" borderId="122" xfId="0" applyFont="1" applyBorder="1"/>
    <xf numFmtId="0" fontId="440" fillId="0" borderId="60" xfId="621" quotePrefix="1" applyFont="1" applyBorder="1"/>
    <xf numFmtId="171" fontId="442" fillId="0" borderId="52" xfId="621" quotePrefix="1" applyNumberFormat="1" applyFont="1" applyBorder="1" applyAlignment="1">
      <alignment horizontal="center"/>
    </xf>
    <xf numFmtId="0" fontId="440" fillId="0" borderId="82" xfId="621" quotePrefix="1" applyFont="1" applyBorder="1"/>
    <xf numFmtId="167" fontId="433" fillId="0" borderId="48" xfId="0" applyFont="1" applyBorder="1" applyAlignment="1">
      <alignment horizontal="center"/>
    </xf>
    <xf numFmtId="171" fontId="433" fillId="0" borderId="55" xfId="0" applyNumberFormat="1" applyFont="1" applyBorder="1" applyAlignment="1">
      <alignment horizontal="center"/>
    </xf>
    <xf numFmtId="0" fontId="437" fillId="0" borderId="14" xfId="41723" quotePrefix="1" applyFont="1" applyBorder="1"/>
    <xf numFmtId="167" fontId="433" fillId="0" borderId="14" xfId="0" quotePrefix="1" applyFont="1" applyFill="1" applyBorder="1"/>
    <xf numFmtId="0" fontId="437" fillId="0" borderId="14" xfId="41723" quotePrefix="1" applyFont="1" applyFill="1" applyBorder="1"/>
    <xf numFmtId="167" fontId="433" fillId="0" borderId="123" xfId="0" quotePrefix="1" applyFont="1" applyFill="1" applyBorder="1"/>
    <xf numFmtId="0" fontId="437" fillId="0" borderId="123" xfId="41723" quotePrefix="1" applyFont="1" applyFill="1" applyBorder="1"/>
    <xf numFmtId="0" fontId="440" fillId="0" borderId="14" xfId="41747" quotePrefix="1" applyFont="1" applyBorder="1"/>
    <xf numFmtId="0" fontId="440" fillId="0" borderId="123" xfId="41747" quotePrefix="1" applyFont="1" applyBorder="1"/>
    <xf numFmtId="0" fontId="440" fillId="0" borderId="124" xfId="628" quotePrefix="1" applyFont="1" applyBorder="1"/>
    <xf numFmtId="0" fontId="440" fillId="0" borderId="14" xfId="628" quotePrefix="1" applyFont="1" applyBorder="1"/>
    <xf numFmtId="0" fontId="440" fillId="0" borderId="14" xfId="628" quotePrefix="1" applyFont="1" applyFill="1" applyBorder="1"/>
    <xf numFmtId="0" fontId="440" fillId="0" borderId="122" xfId="628" quotePrefix="1" applyFont="1" applyFill="1" applyBorder="1"/>
    <xf numFmtId="0" fontId="440" fillId="0" borderId="8" xfId="628" quotePrefix="1" applyFont="1" applyBorder="1" applyAlignment="1">
      <alignment horizontal="center"/>
    </xf>
    <xf numFmtId="0" fontId="440" fillId="0" borderId="14" xfId="10472" quotePrefix="1" applyFont="1" applyBorder="1"/>
    <xf numFmtId="0" fontId="440" fillId="0" borderId="14" xfId="10442" applyFont="1" applyBorder="1"/>
    <xf numFmtId="0" fontId="440" fillId="0" borderId="124" xfId="10430" quotePrefix="1" applyFont="1" applyBorder="1"/>
    <xf numFmtId="0" fontId="440" fillId="0" borderId="14" xfId="10430" quotePrefix="1" applyFont="1" applyBorder="1"/>
    <xf numFmtId="0" fontId="440" fillId="0" borderId="124" xfId="10429" quotePrefix="1" applyFont="1" applyBorder="1"/>
    <xf numFmtId="0" fontId="440" fillId="0" borderId="14" xfId="10429" quotePrefix="1" applyFont="1" applyBorder="1"/>
    <xf numFmtId="0" fontId="440" fillId="0" borderId="122" xfId="10429" quotePrefix="1" applyFont="1" applyBorder="1"/>
    <xf numFmtId="0" fontId="440" fillId="0" borderId="8" xfId="10429" quotePrefix="1" applyFont="1" applyBorder="1" applyAlignment="1">
      <alignment horizontal="center"/>
    </xf>
    <xf numFmtId="0" fontId="440" fillId="0" borderId="14" xfId="10420" quotePrefix="1" applyFont="1" applyBorder="1"/>
    <xf numFmtId="0" fontId="440" fillId="0" borderId="122" xfId="10420" quotePrefix="1" applyFont="1" applyBorder="1"/>
    <xf numFmtId="0" fontId="440" fillId="0" borderId="8" xfId="10420" quotePrefix="1" applyFont="1" applyBorder="1" applyAlignment="1">
      <alignment horizontal="center"/>
    </xf>
    <xf numFmtId="0" fontId="440" fillId="0" borderId="124" xfId="10427" quotePrefix="1" applyFont="1" applyBorder="1"/>
    <xf numFmtId="0" fontId="440" fillId="0" borderId="14" xfId="10427" quotePrefix="1" applyFont="1" applyBorder="1"/>
    <xf numFmtId="0" fontId="440" fillId="0" borderId="122" xfId="10427" quotePrefix="1" applyFont="1" applyBorder="1"/>
    <xf numFmtId="0" fontId="440" fillId="0" borderId="8" xfId="10427" quotePrefix="1" applyFont="1" applyBorder="1" applyAlignment="1">
      <alignment horizontal="center"/>
    </xf>
    <xf numFmtId="0" fontId="440" fillId="0" borderId="14" xfId="10392" quotePrefix="1" applyFont="1" applyBorder="1"/>
    <xf numFmtId="171" fontId="440" fillId="0" borderId="75" xfId="10392" quotePrefix="1" applyNumberFormat="1" applyFont="1" applyBorder="1" applyAlignment="1">
      <alignment horizontal="center"/>
    </xf>
    <xf numFmtId="0" fontId="440" fillId="0" borderId="122" xfId="10392" quotePrefix="1" applyFont="1" applyBorder="1"/>
    <xf numFmtId="0" fontId="440" fillId="0" borderId="8" xfId="10392" quotePrefix="1" applyFont="1" applyBorder="1" applyAlignment="1">
      <alignment horizontal="center"/>
    </xf>
    <xf numFmtId="171" fontId="440" fillId="0" borderId="18" xfId="10392" quotePrefix="1" applyNumberFormat="1" applyFont="1" applyBorder="1" applyAlignment="1">
      <alignment horizontal="center"/>
    </xf>
    <xf numFmtId="167" fontId="452" fillId="39" borderId="0" xfId="0" applyFont="1" applyFill="1" applyBorder="1" applyAlignment="1">
      <alignment vertical="center"/>
    </xf>
    <xf numFmtId="167" fontId="452" fillId="39" borderId="0" xfId="0" applyNumberFormat="1" applyFont="1" applyFill="1" applyBorder="1" applyAlignment="1">
      <alignment horizontal="center" vertical="center"/>
    </xf>
    <xf numFmtId="171" fontId="452" fillId="39" borderId="0" xfId="0" applyNumberFormat="1" applyFont="1" applyFill="1" applyBorder="1" applyAlignment="1">
      <alignment horizontal="center" vertical="center"/>
    </xf>
    <xf numFmtId="0" fontId="452" fillId="39" borderId="0" xfId="0" applyNumberFormat="1" applyFont="1" applyFill="1" applyBorder="1" applyAlignment="1">
      <alignment horizontal="center" vertical="center"/>
    </xf>
    <xf numFmtId="0" fontId="440" fillId="0" borderId="124" xfId="10423" quotePrefix="1" applyFont="1" applyBorder="1"/>
    <xf numFmtId="171" fontId="440" fillId="0" borderId="75" xfId="10423" quotePrefix="1" applyNumberFormat="1" applyFont="1" applyBorder="1" applyAlignment="1">
      <alignment horizontal="center"/>
    </xf>
    <xf numFmtId="0" fontId="440" fillId="0" borderId="14" xfId="10423" quotePrefix="1" applyFont="1" applyBorder="1"/>
    <xf numFmtId="0" fontId="440" fillId="0" borderId="122" xfId="10423" quotePrefix="1" applyFont="1" applyBorder="1"/>
    <xf numFmtId="0" fontId="440" fillId="0" borderId="8" xfId="10423" quotePrefix="1" applyFont="1" applyBorder="1" applyAlignment="1">
      <alignment horizontal="center"/>
    </xf>
    <xf numFmtId="171" fontId="440" fillId="0" borderId="18" xfId="10423" quotePrefix="1" applyNumberFormat="1" applyFont="1" applyBorder="1" applyAlignment="1">
      <alignment horizontal="center"/>
    </xf>
    <xf numFmtId="171" fontId="464" fillId="40" borderId="0" xfId="0" applyNumberFormat="1" applyFont="1" applyFill="1" applyBorder="1" applyAlignment="1">
      <alignment horizontal="left" vertical="center"/>
    </xf>
    <xf numFmtId="0" fontId="440" fillId="0" borderId="14" xfId="10478" quotePrefix="1" applyFont="1" applyBorder="1"/>
    <xf numFmtId="0" fontId="440" fillId="0" borderId="122" xfId="10478" quotePrefix="1" applyFont="1" applyBorder="1"/>
    <xf numFmtId="0" fontId="440" fillId="0" borderId="8" xfId="10478" quotePrefix="1" applyFont="1" applyBorder="1" applyAlignment="1">
      <alignment horizontal="center"/>
    </xf>
    <xf numFmtId="0" fontId="440" fillId="0" borderId="14" xfId="10458" quotePrefix="1" applyFont="1" applyBorder="1"/>
    <xf numFmtId="0" fontId="440" fillId="0" borderId="122" xfId="10458" quotePrefix="1" applyFont="1" applyBorder="1"/>
    <xf numFmtId="0" fontId="440" fillId="0" borderId="8" xfId="10458" quotePrefix="1" applyFont="1" applyBorder="1" applyAlignment="1">
      <alignment horizontal="center"/>
    </xf>
    <xf numFmtId="0" fontId="440" fillId="0" borderId="14" xfId="10461" quotePrefix="1" applyFont="1" applyFill="1" applyBorder="1"/>
    <xf numFmtId="0" fontId="440" fillId="0" borderId="14" xfId="10397" applyFont="1" applyFill="1" applyBorder="1"/>
    <xf numFmtId="0" fontId="440" fillId="0" borderId="122" xfId="10461" quotePrefix="1" applyFont="1" applyBorder="1"/>
    <xf numFmtId="0" fontId="440" fillId="0" borderId="8" xfId="10461" quotePrefix="1" applyFont="1" applyBorder="1" applyAlignment="1">
      <alignment horizontal="center"/>
    </xf>
    <xf numFmtId="167" fontId="442" fillId="0" borderId="14" xfId="38" quotePrefix="1" applyFont="1" applyBorder="1" applyAlignment="1"/>
    <xf numFmtId="167" fontId="446" fillId="0" borderId="14" xfId="0" applyFont="1" applyFill="1" applyBorder="1" applyAlignment="1"/>
    <xf numFmtId="0" fontId="440" fillId="0" borderId="14" xfId="41725" quotePrefix="1" applyFont="1" applyBorder="1"/>
    <xf numFmtId="167" fontId="437" fillId="36" borderId="88" xfId="0" quotePrefix="1" applyFont="1" applyFill="1" applyBorder="1"/>
    <xf numFmtId="171" fontId="437" fillId="36" borderId="69" xfId="0" quotePrefix="1" applyNumberFormat="1" applyFont="1" applyFill="1" applyBorder="1" applyAlignment="1">
      <alignment horizontal="center"/>
    </xf>
    <xf numFmtId="0" fontId="440" fillId="0" borderId="60" xfId="598" quotePrefix="1" applyFont="1" applyBorder="1"/>
    <xf numFmtId="167" fontId="437" fillId="36" borderId="86" xfId="0" quotePrefix="1" applyFont="1" applyFill="1" applyBorder="1"/>
    <xf numFmtId="171" fontId="437" fillId="36" borderId="53" xfId="0" quotePrefix="1" applyNumberFormat="1" applyFont="1" applyFill="1" applyBorder="1" applyAlignment="1">
      <alignment horizontal="center"/>
    </xf>
    <xf numFmtId="167" fontId="437" fillId="36" borderId="60" xfId="0" quotePrefix="1" applyFont="1" applyFill="1" applyBorder="1"/>
    <xf numFmtId="171" fontId="437" fillId="36" borderId="52" xfId="0" quotePrefix="1" applyNumberFormat="1" applyFont="1" applyFill="1" applyBorder="1" applyAlignment="1">
      <alignment horizontal="center"/>
    </xf>
    <xf numFmtId="167" fontId="437" fillId="36" borderId="82" xfId="0" quotePrefix="1" applyFont="1" applyFill="1" applyBorder="1"/>
    <xf numFmtId="0" fontId="437" fillId="36" borderId="48" xfId="0" quotePrefix="1" applyNumberFormat="1" applyFont="1" applyFill="1" applyBorder="1" applyAlignment="1">
      <alignment horizontal="center"/>
    </xf>
    <xf numFmtId="171" fontId="437" fillId="36" borderId="55" xfId="0" quotePrefix="1" applyNumberFormat="1" applyFont="1" applyFill="1" applyBorder="1" applyAlignment="1">
      <alignment horizontal="center"/>
    </xf>
    <xf numFmtId="167" fontId="433" fillId="0" borderId="82" xfId="0" quotePrefix="1" applyFont="1" applyBorder="1"/>
    <xf numFmtId="3" fontId="442" fillId="0" borderId="48" xfId="0" applyNumberFormat="1" applyFont="1" applyBorder="1" applyAlignment="1">
      <alignment horizontal="center"/>
    </xf>
    <xf numFmtId="171" fontId="442" fillId="0" borderId="48" xfId="0" applyNumberFormat="1" applyFont="1" applyBorder="1" applyAlignment="1">
      <alignment horizontal="center"/>
    </xf>
    <xf numFmtId="167" fontId="433" fillId="0" borderId="124" xfId="0" applyFont="1" applyFill="1" applyBorder="1"/>
    <xf numFmtId="0" fontId="440" fillId="0" borderId="14" xfId="634" quotePrefix="1" applyFont="1" applyBorder="1"/>
    <xf numFmtId="167" fontId="433" fillId="0" borderId="122" xfId="0" applyFont="1" applyFill="1" applyBorder="1"/>
    <xf numFmtId="171" fontId="452" fillId="40" borderId="0" xfId="0" applyNumberFormat="1" applyFont="1" applyFill="1" applyBorder="1" applyAlignment="1">
      <alignment horizontal="left" vertical="center"/>
    </xf>
    <xf numFmtId="167" fontId="433" fillId="0" borderId="137" xfId="0" applyFont="1" applyFill="1" applyBorder="1"/>
    <xf numFmtId="171" fontId="440" fillId="0" borderId="53" xfId="304" quotePrefix="1" applyNumberFormat="1" applyFont="1" applyBorder="1" applyAlignment="1">
      <alignment horizontal="center"/>
    </xf>
    <xf numFmtId="167" fontId="433" fillId="0" borderId="142" xfId="0" applyFont="1" applyFill="1" applyBorder="1"/>
    <xf numFmtId="0" fontId="437" fillId="0" borderId="101" xfId="0" quotePrefix="1" applyNumberFormat="1" applyFont="1" applyBorder="1" applyAlignment="1">
      <alignment horizontal="center"/>
    </xf>
    <xf numFmtId="167" fontId="442" fillId="0" borderId="95" xfId="0" quotePrefix="1" applyFont="1" applyBorder="1"/>
    <xf numFmtId="171" fontId="440" fillId="0" borderId="52" xfId="2641" quotePrefix="1" applyNumberFormat="1" applyFont="1" applyBorder="1" applyAlignment="1">
      <alignment horizontal="center"/>
    </xf>
    <xf numFmtId="167" fontId="437" fillId="0" borderId="95" xfId="0" quotePrefix="1" applyFont="1" applyBorder="1"/>
    <xf numFmtId="167" fontId="433" fillId="37" borderId="137" xfId="0" applyFont="1" applyFill="1" applyBorder="1" applyAlignment="1">
      <alignment vertical="center" wrapText="1"/>
    </xf>
    <xf numFmtId="168" fontId="437" fillId="0" borderId="82" xfId="0" applyNumberFormat="1" applyFont="1" applyBorder="1"/>
    <xf numFmtId="168" fontId="437" fillId="0" borderId="48" xfId="0" applyNumberFormat="1" applyFont="1" applyBorder="1"/>
    <xf numFmtId="167" fontId="433" fillId="36" borderId="60" xfId="0" applyFont="1" applyFill="1" applyBorder="1" applyAlignment="1">
      <alignment horizontal="left" vertical="center"/>
    </xf>
    <xf numFmtId="167" fontId="433" fillId="36" borderId="72" xfId="0" applyFont="1" applyFill="1" applyBorder="1" applyAlignment="1">
      <alignment horizontal="left" vertical="center"/>
    </xf>
    <xf numFmtId="0" fontId="458" fillId="36" borderId="88" xfId="105" quotePrefix="1" applyFont="1" applyFill="1" applyBorder="1"/>
    <xf numFmtId="0" fontId="440" fillId="0" borderId="127" xfId="1252" quotePrefix="1" applyFont="1" applyBorder="1"/>
    <xf numFmtId="0" fontId="440" fillId="0" borderId="128" xfId="41739" quotePrefix="1" applyFont="1" applyBorder="1"/>
    <xf numFmtId="0" fontId="440" fillId="0" borderId="129" xfId="41739" quotePrefix="1" applyFont="1" applyBorder="1"/>
    <xf numFmtId="0" fontId="439" fillId="39" borderId="0" xfId="0" applyNumberFormat="1" applyFont="1" applyFill="1" applyBorder="1" applyAlignment="1">
      <alignment horizontal="center" vertical="center"/>
    </xf>
    <xf numFmtId="171" fontId="439" fillId="39" borderId="0" xfId="0" applyNumberFormat="1" applyFont="1" applyFill="1" applyBorder="1" applyAlignment="1">
      <alignment horizontal="center" vertical="center"/>
    </xf>
    <xf numFmtId="171" fontId="440" fillId="0" borderId="76" xfId="0" quotePrefix="1" applyNumberFormat="1" applyFont="1" applyBorder="1" applyAlignment="1">
      <alignment horizontal="center"/>
    </xf>
    <xf numFmtId="0" fontId="440" fillId="0" borderId="128" xfId="20887" quotePrefix="1" applyFont="1" applyBorder="1"/>
    <xf numFmtId="0" fontId="440" fillId="0" borderId="129" xfId="20887" quotePrefix="1" applyFont="1" applyBorder="1"/>
    <xf numFmtId="0" fontId="440" fillId="0" borderId="129" xfId="20894" quotePrefix="1" applyFont="1" applyBorder="1"/>
    <xf numFmtId="171" fontId="440" fillId="0" borderId="52" xfId="20887" quotePrefix="1" applyNumberFormat="1" applyFont="1" applyBorder="1" applyAlignment="1">
      <alignment horizontal="center"/>
    </xf>
    <xf numFmtId="0" fontId="440" fillId="0" borderId="128" xfId="20894" quotePrefix="1" applyFont="1" applyBorder="1"/>
    <xf numFmtId="0" fontId="489" fillId="0" borderId="129" xfId="1244" quotePrefix="1" applyFont="1" applyBorder="1" applyAlignment="1">
      <alignment horizontal="center"/>
    </xf>
    <xf numFmtId="0" fontId="440" fillId="0" borderId="48" xfId="1252" quotePrefix="1" applyFont="1" applyBorder="1" applyAlignment="1">
      <alignment horizontal="center"/>
    </xf>
    <xf numFmtId="171" fontId="440" fillId="0" borderId="48" xfId="1252" quotePrefix="1" applyNumberFormat="1" applyFont="1" applyBorder="1" applyAlignment="1">
      <alignment horizontal="center"/>
    </xf>
    <xf numFmtId="171" fontId="440" fillId="0" borderId="55" xfId="1252" quotePrefix="1" applyNumberFormat="1" applyFont="1" applyBorder="1" applyAlignment="1">
      <alignment horizontal="center"/>
    </xf>
    <xf numFmtId="0" fontId="489" fillId="0" borderId="129" xfId="1244" quotePrefix="1" applyFont="1" applyBorder="1" applyAlignment="1">
      <alignment horizontal="left"/>
    </xf>
    <xf numFmtId="0" fontId="440" fillId="0" borderId="60" xfId="596" quotePrefix="1" applyFont="1" applyBorder="1"/>
    <xf numFmtId="167" fontId="438" fillId="0" borderId="144" xfId="0" applyNumberFormat="1" applyFont="1" applyBorder="1" applyAlignment="1">
      <alignment horizontal="center"/>
    </xf>
    <xf numFmtId="0" fontId="440" fillId="0" borderId="139" xfId="1252" quotePrefix="1" applyFont="1" applyBorder="1"/>
    <xf numFmtId="0" fontId="440" fillId="0" borderId="128" xfId="41729" quotePrefix="1" applyFont="1" applyBorder="1"/>
    <xf numFmtId="0" fontId="440" fillId="0" borderId="129" xfId="1244" quotePrefix="1" applyFont="1" applyBorder="1"/>
    <xf numFmtId="0" fontId="440" fillId="0" borderId="138" xfId="1244" quotePrefix="1" applyFont="1" applyBorder="1"/>
    <xf numFmtId="171" fontId="440" fillId="0" borderId="53" xfId="1252" quotePrefix="1" applyNumberFormat="1" applyFont="1" applyBorder="1" applyAlignment="1">
      <alignment horizontal="center"/>
    </xf>
    <xf numFmtId="0" fontId="440" fillId="0" borderId="128" xfId="10450" quotePrefix="1" applyFont="1" applyBorder="1"/>
    <xf numFmtId="0" fontId="440" fillId="0" borderId="60" xfId="10451" applyFont="1" applyBorder="1"/>
    <xf numFmtId="171" fontId="440" fillId="0" borderId="52" xfId="10451" applyNumberFormat="1" applyFont="1" applyBorder="1" applyAlignment="1">
      <alignment horizontal="center"/>
    </xf>
    <xf numFmtId="167" fontId="437" fillId="0" borderId="80" xfId="0" quotePrefix="1" applyFont="1" applyBorder="1"/>
    <xf numFmtId="167" fontId="438" fillId="0" borderId="60" xfId="0" quotePrefix="1" applyFont="1" applyBorder="1"/>
    <xf numFmtId="171" fontId="438" fillId="0" borderId="52" xfId="0" applyNumberFormat="1" applyFont="1" applyBorder="1" applyAlignment="1">
      <alignment horizontal="center"/>
    </xf>
    <xf numFmtId="167" fontId="438" fillId="0" borderId="60" xfId="0" applyFont="1" applyBorder="1"/>
    <xf numFmtId="167" fontId="437" fillId="0" borderId="60" xfId="0" quotePrefix="1" applyFont="1" applyFill="1" applyBorder="1"/>
    <xf numFmtId="167" fontId="438" fillId="0" borderId="72" xfId="0" applyFont="1" applyBorder="1"/>
    <xf numFmtId="167" fontId="438" fillId="0" borderId="60" xfId="0" applyFont="1" applyFill="1" applyBorder="1"/>
    <xf numFmtId="171" fontId="438" fillId="0" borderId="53" xfId="0" applyNumberFormat="1" applyFont="1" applyBorder="1" applyAlignment="1">
      <alignment horizontal="center"/>
    </xf>
    <xf numFmtId="167" fontId="438" fillId="0" borderId="82" xfId="0" applyFont="1" applyBorder="1"/>
    <xf numFmtId="171" fontId="438" fillId="0" borderId="55" xfId="0" applyNumberFormat="1" applyFont="1" applyBorder="1" applyAlignment="1">
      <alignment horizontal="center"/>
    </xf>
    <xf numFmtId="167" fontId="438" fillId="0" borderId="88" xfId="0" quotePrefix="1" applyFont="1" applyBorder="1"/>
    <xf numFmtId="167" fontId="438" fillId="0" borderId="88" xfId="0" applyFont="1" applyBorder="1"/>
    <xf numFmtId="167" fontId="490" fillId="0" borderId="72" xfId="0" applyFont="1" applyBorder="1" applyAlignment="1">
      <alignment vertical="center" wrapText="1"/>
    </xf>
    <xf numFmtId="167" fontId="433" fillId="0" borderId="72" xfId="0" applyFont="1" applyBorder="1" applyAlignment="1">
      <alignment vertical="center" wrapText="1"/>
    </xf>
    <xf numFmtId="167" fontId="433" fillId="37" borderId="124" xfId="0" applyFont="1" applyFill="1" applyBorder="1" applyAlignment="1">
      <alignment vertical="center" wrapText="1"/>
    </xf>
    <xf numFmtId="171" fontId="437" fillId="0" borderId="69" xfId="0" quotePrefix="1" applyNumberFormat="1" applyFont="1" applyBorder="1" applyAlignment="1">
      <alignment horizontal="center" vertical="center"/>
    </xf>
    <xf numFmtId="167" fontId="433" fillId="37" borderId="14" xfId="0" applyFont="1" applyFill="1" applyBorder="1" applyAlignment="1">
      <alignment vertical="center" wrapText="1"/>
    </xf>
    <xf numFmtId="167" fontId="433" fillId="37" borderId="122" xfId="0" applyFont="1" applyFill="1" applyBorder="1" applyAlignment="1">
      <alignment vertical="center" wrapText="1"/>
    </xf>
    <xf numFmtId="167" fontId="433" fillId="36" borderId="125" xfId="0" applyFont="1" applyFill="1" applyBorder="1" applyAlignment="1">
      <alignment vertical="center" wrapText="1"/>
    </xf>
    <xf numFmtId="167" fontId="433" fillId="36" borderId="122" xfId="0" applyFont="1" applyFill="1" applyBorder="1" applyAlignment="1">
      <alignment vertical="center" wrapText="1"/>
    </xf>
    <xf numFmtId="167" fontId="408" fillId="36" borderId="48" xfId="34" applyNumberFormat="1" applyFont="1" applyFill="1" applyBorder="1" applyAlignment="1">
      <alignment horizontal="center" vertical="center"/>
    </xf>
    <xf numFmtId="167" fontId="433" fillId="37" borderId="125" xfId="0" applyFont="1" applyFill="1" applyBorder="1" applyAlignment="1">
      <alignment vertical="center" wrapText="1"/>
    </xf>
    <xf numFmtId="171" fontId="401" fillId="0" borderId="8" xfId="0" applyNumberFormat="1" applyFont="1" applyBorder="1" applyAlignment="1">
      <alignment horizontal="center" vertical="center" wrapText="1"/>
    </xf>
    <xf numFmtId="3" fontId="401" fillId="0" borderId="8" xfId="0" applyNumberFormat="1" applyFont="1" applyBorder="1" applyAlignment="1">
      <alignment horizontal="center" vertical="center" wrapText="1"/>
    </xf>
    <xf numFmtId="0" fontId="401" fillId="3" borderId="8" xfId="0" applyNumberFormat="1" applyFont="1" applyFill="1" applyBorder="1" applyAlignment="1">
      <alignment horizontal="center" vertical="center"/>
    </xf>
    <xf numFmtId="167" fontId="401" fillId="36" borderId="17" xfId="0" quotePrefix="1" applyFont="1" applyFill="1" applyBorder="1" applyAlignment="1">
      <alignment horizontal="center" vertical="center" wrapText="1"/>
    </xf>
    <xf numFmtId="0" fontId="440" fillId="0" borderId="14" xfId="10395" quotePrefix="1" applyFont="1" applyBorder="1"/>
    <xf numFmtId="167" fontId="401" fillId="3" borderId="122" xfId="0" quotePrefix="1" applyFont="1" applyFill="1" applyBorder="1" applyAlignment="1">
      <alignment horizontal="center" vertical="center"/>
    </xf>
    <xf numFmtId="171" fontId="401" fillId="3" borderId="18" xfId="0" applyNumberFormat="1" applyFont="1" applyFill="1" applyBorder="1" applyAlignment="1">
      <alignment horizontal="center" vertical="center"/>
    </xf>
    <xf numFmtId="0" fontId="440" fillId="0" borderId="60" xfId="41753" quotePrefix="1" applyFont="1" applyBorder="1"/>
    <xf numFmtId="0" fontId="440" fillId="0" borderId="96" xfId="41753" quotePrefix="1" applyFont="1" applyBorder="1" applyAlignment="1">
      <alignment horizontal="center"/>
    </xf>
    <xf numFmtId="0" fontId="440" fillId="0" borderId="14" xfId="41744" quotePrefix="1" applyFont="1" applyBorder="1"/>
    <xf numFmtId="0" fontId="440" fillId="36" borderId="0" xfId="2632" quotePrefix="1" applyFont="1" applyFill="1" applyBorder="1"/>
    <xf numFmtId="0" fontId="440" fillId="0" borderId="82" xfId="10446" quotePrefix="1" applyFont="1" applyBorder="1"/>
    <xf numFmtId="167" fontId="433" fillId="0" borderId="48" xfId="0" quotePrefix="1" applyFont="1" applyFill="1" applyBorder="1"/>
    <xf numFmtId="167" fontId="440" fillId="0" borderId="48" xfId="10446" applyNumberFormat="1" applyFont="1" applyBorder="1"/>
    <xf numFmtId="0" fontId="440" fillId="0" borderId="48" xfId="10446" quotePrefix="1" applyFont="1" applyBorder="1" applyAlignment="1">
      <alignment horizontal="center"/>
    </xf>
    <xf numFmtId="0" fontId="440" fillId="0" borderId="14" xfId="10394" quotePrefix="1" applyFont="1" applyBorder="1"/>
    <xf numFmtId="0" fontId="440" fillId="36" borderId="14" xfId="10394" quotePrefix="1" applyFont="1" applyFill="1" applyBorder="1"/>
    <xf numFmtId="0" fontId="440" fillId="0" borderId="122" xfId="10394" quotePrefix="1" applyFont="1" applyBorder="1"/>
    <xf numFmtId="167" fontId="440" fillId="0" borderId="48" xfId="10394" applyNumberFormat="1" applyFont="1" applyFill="1" applyBorder="1"/>
    <xf numFmtId="0" fontId="440" fillId="0" borderId="48" xfId="10394" quotePrefix="1" applyFont="1" applyBorder="1" applyAlignment="1">
      <alignment horizontal="center"/>
    </xf>
    <xf numFmtId="0" fontId="440" fillId="0" borderId="80" xfId="41739" quotePrefix="1" applyFont="1" applyBorder="1"/>
    <xf numFmtId="171" fontId="440" fillId="0" borderId="98" xfId="304" quotePrefix="1" applyNumberFormat="1" applyFont="1" applyBorder="1" applyAlignment="1">
      <alignment horizontal="center"/>
    </xf>
    <xf numFmtId="0" fontId="440" fillId="0" borderId="60" xfId="41739" quotePrefix="1" applyFont="1" applyBorder="1"/>
    <xf numFmtId="0" fontId="440" fillId="0" borderId="82" xfId="41739" quotePrefix="1" applyFont="1" applyBorder="1"/>
    <xf numFmtId="0" fontId="440" fillId="0" borderId="84" xfId="41739" quotePrefix="1" applyFont="1" applyBorder="1"/>
    <xf numFmtId="171" fontId="440" fillId="0" borderId="112" xfId="304" quotePrefix="1" applyNumberFormat="1" applyFont="1" applyBorder="1" applyAlignment="1">
      <alignment horizontal="center"/>
    </xf>
    <xf numFmtId="0" fontId="440" fillId="0" borderId="88" xfId="41739" quotePrefix="1" applyFont="1" applyBorder="1"/>
    <xf numFmtId="0" fontId="440" fillId="0" borderId="72" xfId="41739" quotePrefix="1" applyFont="1" applyBorder="1"/>
    <xf numFmtId="171" fontId="437" fillId="0" borderId="52" xfId="304" quotePrefix="1" applyNumberFormat="1" applyFont="1" applyBorder="1" applyAlignment="1">
      <alignment horizontal="center"/>
    </xf>
    <xf numFmtId="4" fontId="398" fillId="36" borderId="60" xfId="31" quotePrefix="1" applyNumberFormat="1" applyFont="1" applyFill="1" applyBorder="1" applyAlignment="1" applyProtection="1">
      <alignment horizontal="left" vertical="center" wrapText="1"/>
    </xf>
    <xf numFmtId="167" fontId="446" fillId="0" borderId="72" xfId="0" applyFont="1" applyBorder="1"/>
    <xf numFmtId="167" fontId="446" fillId="36" borderId="44" xfId="0" applyNumberFormat="1" applyFont="1" applyFill="1" applyBorder="1" applyAlignment="1">
      <alignment horizontal="center"/>
    </xf>
    <xf numFmtId="0" fontId="437" fillId="36" borderId="44" xfId="0" quotePrefix="1" applyNumberFormat="1" applyFont="1" applyFill="1" applyBorder="1" applyAlignment="1">
      <alignment horizontal="right"/>
    </xf>
    <xf numFmtId="166" fontId="437" fillId="0" borderId="44" xfId="304" quotePrefix="1" applyNumberFormat="1" applyFont="1" applyBorder="1" applyAlignment="1">
      <alignment horizontal="center"/>
    </xf>
    <xf numFmtId="4" fontId="437" fillId="0" borderId="44" xfId="304" quotePrefix="1" applyNumberFormat="1" applyFont="1" applyBorder="1" applyAlignment="1">
      <alignment horizontal="center"/>
    </xf>
    <xf numFmtId="171" fontId="437" fillId="0" borderId="99" xfId="304" quotePrefix="1" applyNumberFormat="1" applyFont="1" applyBorder="1" applyAlignment="1">
      <alignment horizontal="center"/>
    </xf>
    <xf numFmtId="167" fontId="439" fillId="40" borderId="0" xfId="0" applyFont="1" applyFill="1" applyBorder="1" applyAlignment="1">
      <alignment horizontal="left" vertical="center"/>
    </xf>
    <xf numFmtId="167" fontId="454" fillId="40" borderId="0" xfId="0" applyFont="1" applyFill="1" applyBorder="1" applyAlignment="1">
      <alignment horizontal="left" vertical="center"/>
    </xf>
    <xf numFmtId="167" fontId="452" fillId="40" borderId="0" xfId="0" applyFont="1" applyFill="1" applyBorder="1" applyAlignment="1">
      <alignment horizontal="left" vertical="center"/>
    </xf>
    <xf numFmtId="167" fontId="464" fillId="39" borderId="0" xfId="0" applyFont="1" applyFill="1" applyBorder="1" applyAlignment="1">
      <alignment horizontal="left" vertical="center"/>
    </xf>
    <xf numFmtId="167" fontId="464" fillId="40" borderId="0" xfId="0" applyFont="1" applyFill="1" applyBorder="1" applyAlignment="1">
      <alignment horizontal="left" vertical="center"/>
    </xf>
    <xf numFmtId="167" fontId="436" fillId="36" borderId="0" xfId="0" applyFont="1" applyFill="1" applyBorder="1" applyAlignment="1">
      <alignment horizontal="left"/>
    </xf>
    <xf numFmtId="167" fontId="436" fillId="36" borderId="0" xfId="0" applyFont="1" applyFill="1" applyBorder="1" applyAlignment="1"/>
    <xf numFmtId="167" fontId="445" fillId="36" borderId="0" xfId="0" applyFont="1" applyFill="1" applyBorder="1" applyAlignment="1"/>
    <xf numFmtId="167" fontId="435" fillId="36" borderId="0" xfId="0" applyFont="1" applyFill="1" applyBorder="1" applyAlignment="1"/>
    <xf numFmtId="167" fontId="450" fillId="36" borderId="0" xfId="0" applyFont="1" applyFill="1" applyBorder="1" applyAlignment="1"/>
    <xf numFmtId="167" fontId="433" fillId="36" borderId="0" xfId="0" applyFont="1" applyFill="1" applyBorder="1" applyAlignment="1"/>
    <xf numFmtId="167" fontId="445" fillId="36" borderId="0" xfId="0" applyFont="1" applyFill="1" applyBorder="1" applyAlignment="1">
      <alignment horizontal="left"/>
    </xf>
    <xf numFmtId="167" fontId="433" fillId="36" borderId="0" xfId="0" applyFont="1" applyFill="1" applyBorder="1" applyAlignment="1">
      <alignment horizontal="left"/>
    </xf>
    <xf numFmtId="171" fontId="438" fillId="0" borderId="44" xfId="0" applyNumberFormat="1" applyFont="1" applyFill="1" applyBorder="1" applyAlignment="1">
      <alignment horizontal="center"/>
    </xf>
    <xf numFmtId="171" fontId="438" fillId="0" borderId="145" xfId="0" applyNumberFormat="1" applyFont="1" applyFill="1" applyBorder="1" applyAlignment="1">
      <alignment horizontal="center"/>
    </xf>
    <xf numFmtId="171" fontId="438" fillId="0" borderId="87" xfId="0" applyNumberFormat="1" applyFont="1" applyFill="1" applyBorder="1" applyAlignment="1">
      <alignment horizontal="center"/>
    </xf>
    <xf numFmtId="0" fontId="440" fillId="0" borderId="54" xfId="41761" quotePrefix="1" applyFont="1" applyBorder="1"/>
    <xf numFmtId="0" fontId="440" fillId="0" borderId="43" xfId="41761" quotePrefix="1" applyFont="1" applyBorder="1" applyAlignment="1">
      <alignment horizontal="center"/>
    </xf>
    <xf numFmtId="0" fontId="440" fillId="0" borderId="111" xfId="41761" quotePrefix="1" applyFont="1" applyBorder="1"/>
    <xf numFmtId="0" fontId="27" fillId="0" borderId="58" xfId="41761" quotePrefix="1" applyBorder="1" applyAlignment="1">
      <alignment horizontal="center"/>
    </xf>
    <xf numFmtId="0" fontId="440" fillId="36" borderId="12" xfId="2632" quotePrefix="1" applyFont="1" applyFill="1" applyBorder="1"/>
    <xf numFmtId="0" fontId="440" fillId="0" borderId="131" xfId="41761" quotePrefix="1" applyFont="1" applyBorder="1"/>
    <xf numFmtId="0" fontId="27" fillId="0" borderId="96" xfId="41761" quotePrefix="1" applyBorder="1" applyAlignment="1">
      <alignment horizontal="center"/>
    </xf>
    <xf numFmtId="167" fontId="433" fillId="0" borderId="128" xfId="0" quotePrefix="1" applyFont="1" applyBorder="1" applyAlignment="1">
      <alignment vertical="center" wrapText="1"/>
    </xf>
    <xf numFmtId="1" fontId="433" fillId="0" borderId="9" xfId="0" quotePrefix="1" applyNumberFormat="1" applyFont="1" applyBorder="1" applyAlignment="1">
      <alignment horizontal="center" vertical="center" wrapText="1"/>
    </xf>
    <xf numFmtId="167" fontId="454" fillId="40" borderId="0" xfId="0" applyFont="1" applyFill="1" applyBorder="1" applyAlignment="1">
      <alignment horizontal="left" vertical="center"/>
    </xf>
    <xf numFmtId="171" fontId="438" fillId="0" borderId="41" xfId="0" applyNumberFormat="1" applyFont="1" applyFill="1" applyBorder="1" applyAlignment="1">
      <alignment horizontal="center"/>
    </xf>
    <xf numFmtId="0" fontId="440" fillId="0" borderId="46" xfId="41762" quotePrefix="1" applyFont="1" applyBorder="1" applyAlignment="1">
      <alignment horizontal="center"/>
    </xf>
    <xf numFmtId="0" fontId="440" fillId="0" borderId="43" xfId="41762" quotePrefix="1" applyFont="1" applyBorder="1" applyAlignment="1">
      <alignment horizontal="center"/>
    </xf>
    <xf numFmtId="0" fontId="440" fillId="0" borderId="54" xfId="41762" quotePrefix="1" applyFont="1" applyBorder="1"/>
    <xf numFmtId="166" fontId="436" fillId="0" borderId="147" xfId="0" applyNumberFormat="1" applyFont="1" applyFill="1" applyBorder="1" applyAlignment="1">
      <alignment horizontal="left"/>
    </xf>
    <xf numFmtId="49" fontId="495" fillId="36" borderId="147" xfId="0" applyNumberFormat="1" applyFont="1" applyFill="1" applyBorder="1" applyAlignment="1">
      <alignment horizontal="center" vertical="center"/>
    </xf>
    <xf numFmtId="0" fontId="440" fillId="0" borderId="14" xfId="41763" quotePrefix="1" applyFont="1" applyBorder="1"/>
    <xf numFmtId="0" fontId="440" fillId="0" borderId="5" xfId="41763" quotePrefix="1" applyFont="1" applyBorder="1" applyAlignment="1">
      <alignment horizontal="center"/>
    </xf>
    <xf numFmtId="167" fontId="439" fillId="39" borderId="0" xfId="0" applyFont="1" applyFill="1" applyBorder="1" applyAlignment="1">
      <alignment horizontal="left" vertical="center"/>
    </xf>
    <xf numFmtId="0" fontId="401" fillId="3" borderId="4" xfId="0" applyNumberFormat="1" applyFont="1" applyFill="1" applyBorder="1" applyAlignment="1">
      <alignment horizontal="center" vertical="center" wrapText="1"/>
    </xf>
    <xf numFmtId="171" fontId="401" fillId="3" borderId="75" xfId="0" applyNumberFormat="1" applyFont="1" applyFill="1" applyBorder="1" applyAlignment="1">
      <alignment horizontal="center" vertical="center" wrapText="1"/>
    </xf>
    <xf numFmtId="0" fontId="440" fillId="0" borderId="5" xfId="41764" quotePrefix="1" applyFont="1" applyBorder="1"/>
    <xf numFmtId="0" fontId="440" fillId="0" borderId="5" xfId="41764" quotePrefix="1" applyFont="1" applyBorder="1" applyAlignment="1">
      <alignment horizontal="center"/>
    </xf>
    <xf numFmtId="171" fontId="433" fillId="0" borderId="5" xfId="0" quotePrefix="1" applyNumberFormat="1" applyFont="1" applyBorder="1" applyAlignment="1">
      <alignment horizontal="center" vertical="center" wrapText="1"/>
    </xf>
    <xf numFmtId="171" fontId="433" fillId="0" borderId="5" xfId="0" applyNumberFormat="1" applyFont="1" applyBorder="1" applyAlignment="1">
      <alignment horizontal="center" vertical="center" wrapText="1"/>
    </xf>
    <xf numFmtId="167" fontId="401" fillId="3" borderId="103" xfId="0" quotePrefix="1" applyFont="1" applyFill="1" applyBorder="1" applyAlignment="1">
      <alignment horizontal="center" vertical="center"/>
    </xf>
    <xf numFmtId="171" fontId="438" fillId="0" borderId="0" xfId="0" applyNumberFormat="1" applyFont="1" applyFill="1" applyBorder="1" applyAlignment="1">
      <alignment horizontal="center"/>
    </xf>
    <xf numFmtId="171" fontId="401" fillId="3" borderId="4" xfId="0" applyNumberFormat="1" applyFont="1" applyFill="1" applyBorder="1" applyAlignment="1">
      <alignment horizontal="center" vertical="center"/>
    </xf>
    <xf numFmtId="171" fontId="401" fillId="3" borderId="5" xfId="0" applyNumberFormat="1" applyFont="1" applyFill="1" applyBorder="1" applyAlignment="1">
      <alignment horizontal="center" vertical="center"/>
    </xf>
    <xf numFmtId="171" fontId="401" fillId="0" borderId="6" xfId="0" applyNumberFormat="1" applyFont="1" applyBorder="1" applyAlignment="1">
      <alignment horizontal="center" vertical="center" wrapText="1"/>
    </xf>
    <xf numFmtId="3" fontId="401" fillId="0" borderId="6" xfId="0" applyNumberFormat="1" applyFont="1" applyBorder="1" applyAlignment="1">
      <alignment horizontal="center" vertical="center" wrapText="1"/>
    </xf>
    <xf numFmtId="0" fontId="401" fillId="3" borderId="6" xfId="0" applyNumberFormat="1" applyFont="1" applyFill="1" applyBorder="1" applyAlignment="1">
      <alignment horizontal="center" vertical="center"/>
    </xf>
    <xf numFmtId="171" fontId="401" fillId="3" borderId="6" xfId="0" applyNumberFormat="1" applyFont="1" applyFill="1" applyBorder="1" applyAlignment="1">
      <alignment horizontal="center" vertical="center"/>
    </xf>
    <xf numFmtId="0" fontId="440" fillId="0" borderId="43" xfId="41765" applyFont="1" applyBorder="1" applyAlignment="1">
      <alignment horizontal="center"/>
    </xf>
    <xf numFmtId="167" fontId="404" fillId="38" borderId="0" xfId="0" applyFont="1" applyFill="1" applyBorder="1" applyAlignment="1">
      <alignment horizontal="left" vertical="top"/>
    </xf>
    <xf numFmtId="0" fontId="440" fillId="0" borderId="43" xfId="41726" applyFont="1" applyBorder="1"/>
    <xf numFmtId="0" fontId="440" fillId="0" borderId="43" xfId="41737" quotePrefix="1" applyFont="1" applyBorder="1"/>
    <xf numFmtId="167" fontId="0" fillId="38" borderId="0" xfId="0" applyFill="1"/>
    <xf numFmtId="0" fontId="22" fillId="36" borderId="0" xfId="10460" quotePrefix="1" applyFont="1" applyFill="1" applyBorder="1" applyAlignment="1">
      <alignment horizontal="center"/>
    </xf>
    <xf numFmtId="167" fontId="496" fillId="36" borderId="12" xfId="54" quotePrefix="1" applyFont="1" applyFill="1" applyBorder="1" applyAlignment="1">
      <alignment horizontal="center"/>
    </xf>
    <xf numFmtId="167" fontId="440" fillId="36" borderId="12" xfId="54" quotePrefix="1" applyFont="1" applyFill="1" applyBorder="1" applyAlignment="1">
      <alignment horizontal="center"/>
    </xf>
    <xf numFmtId="0" fontId="440" fillId="36" borderId="148" xfId="41762" quotePrefix="1" applyFont="1" applyFill="1" applyBorder="1"/>
    <xf numFmtId="0" fontId="440" fillId="36" borderId="54" xfId="41762" quotePrefix="1" applyFont="1" applyFill="1" applyBorder="1"/>
    <xf numFmtId="0" fontId="21" fillId="0" borderId="58" xfId="41761" quotePrefix="1" applyFont="1" applyBorder="1" applyAlignment="1">
      <alignment horizontal="center"/>
    </xf>
    <xf numFmtId="167" fontId="497" fillId="0" borderId="60" xfId="0" applyFont="1" applyBorder="1" applyAlignment="1">
      <alignment wrapText="1"/>
    </xf>
    <xf numFmtId="167" fontId="438" fillId="0" borderId="81" xfId="0" applyFont="1" applyBorder="1" applyAlignment="1">
      <alignment wrapText="1"/>
    </xf>
    <xf numFmtId="167" fontId="438" fillId="0" borderId="60" xfId="0" applyFont="1" applyBorder="1" applyAlignment="1">
      <alignment wrapText="1"/>
    </xf>
    <xf numFmtId="167" fontId="497" fillId="0" borderId="82" xfId="0" applyFont="1" applyBorder="1" applyAlignment="1">
      <alignment wrapText="1"/>
    </xf>
    <xf numFmtId="167" fontId="438" fillId="0" borderId="82" xfId="0" applyFont="1" applyBorder="1" applyAlignment="1">
      <alignment wrapText="1"/>
    </xf>
    <xf numFmtId="167" fontId="433" fillId="40" borderId="0" xfId="0" applyFont="1" applyFill="1" applyBorder="1" applyAlignment="1"/>
    <xf numFmtId="167" fontId="433" fillId="36" borderId="0" xfId="0" applyFont="1" applyFill="1"/>
    <xf numFmtId="167" fontId="433" fillId="39" borderId="0" xfId="0" applyFont="1" applyFill="1" applyBorder="1" applyAlignment="1"/>
    <xf numFmtId="167" fontId="433" fillId="38" borderId="0" xfId="0" applyFont="1" applyFill="1" applyBorder="1" applyAlignment="1"/>
    <xf numFmtId="167" fontId="433" fillId="3" borderId="0" xfId="0" applyFont="1" applyFill="1"/>
    <xf numFmtId="167" fontId="433" fillId="38" borderId="100" xfId="0" applyFont="1" applyFill="1" applyBorder="1" applyAlignment="1"/>
    <xf numFmtId="167" fontId="435" fillId="40" borderId="0" xfId="0" applyFont="1" applyFill="1" applyBorder="1" applyAlignment="1"/>
    <xf numFmtId="167" fontId="435" fillId="39" borderId="0" xfId="0" applyFont="1" applyFill="1" applyBorder="1" applyAlignment="1"/>
    <xf numFmtId="167" fontId="435" fillId="38" borderId="100" xfId="0" applyFont="1" applyFill="1" applyBorder="1" applyAlignment="1"/>
    <xf numFmtId="167" fontId="435" fillId="38" borderId="0" xfId="0" applyFont="1" applyFill="1" applyBorder="1" applyAlignment="1"/>
    <xf numFmtId="0" fontId="442" fillId="0" borderId="128" xfId="41738" applyFont="1" applyBorder="1"/>
    <xf numFmtId="3" fontId="442" fillId="0" borderId="5" xfId="0" applyNumberFormat="1" applyFont="1" applyBorder="1" applyAlignment="1">
      <alignment horizontal="center"/>
    </xf>
    <xf numFmtId="171" fontId="442" fillId="0" borderId="5" xfId="0" applyNumberFormat="1" applyFont="1" applyBorder="1" applyAlignment="1">
      <alignment horizontal="center"/>
    </xf>
    <xf numFmtId="0" fontId="442" fillId="0" borderId="5" xfId="41738" applyFont="1" applyBorder="1" applyAlignment="1">
      <alignment horizontal="center"/>
    </xf>
    <xf numFmtId="166" fontId="442" fillId="0" borderId="5" xfId="304" quotePrefix="1" applyNumberFormat="1" applyFont="1" applyBorder="1" applyAlignment="1">
      <alignment horizontal="center"/>
    </xf>
    <xf numFmtId="4" fontId="442" fillId="0" borderId="5" xfId="304" quotePrefix="1" applyNumberFormat="1" applyFont="1" applyBorder="1" applyAlignment="1">
      <alignment horizontal="center"/>
    </xf>
    <xf numFmtId="171" fontId="442" fillId="0" borderId="70" xfId="304" quotePrefix="1" applyNumberFormat="1" applyFont="1" applyBorder="1" applyAlignment="1">
      <alignment horizontal="center"/>
    </xf>
    <xf numFmtId="167" fontId="499" fillId="0" borderId="5" xfId="0" applyNumberFormat="1" applyFont="1" applyFill="1" applyBorder="1" applyAlignment="1">
      <alignment horizontal="center" vertical="center"/>
    </xf>
    <xf numFmtId="1" fontId="438" fillId="0" borderId="5" xfId="0" applyNumberFormat="1" applyFont="1" applyBorder="1" applyAlignment="1">
      <alignment horizontal="center" wrapText="1"/>
    </xf>
    <xf numFmtId="1" fontId="497" fillId="0" borderId="5" xfId="0" applyNumberFormat="1" applyFont="1" applyBorder="1" applyAlignment="1">
      <alignment horizontal="center" wrapText="1"/>
    </xf>
    <xf numFmtId="171" fontId="497" fillId="0" borderId="70" xfId="0" applyNumberFormat="1" applyFont="1" applyBorder="1" applyAlignment="1">
      <alignment horizontal="center" wrapText="1"/>
    </xf>
    <xf numFmtId="167" fontId="498" fillId="3" borderId="83" xfId="0" applyFont="1" applyFill="1" applyBorder="1" applyAlignment="1">
      <alignment horizontal="center" vertical="center"/>
    </xf>
    <xf numFmtId="167" fontId="499" fillId="0" borderId="91" xfId="0" applyNumberFormat="1" applyFont="1" applyFill="1" applyBorder="1" applyAlignment="1">
      <alignment horizontal="center" vertical="center"/>
    </xf>
    <xf numFmtId="171" fontId="442" fillId="0" borderId="6" xfId="0" applyNumberFormat="1" applyFont="1" applyBorder="1" applyAlignment="1">
      <alignment horizontal="center"/>
    </xf>
    <xf numFmtId="3" fontId="442" fillId="0" borderId="6" xfId="0" applyNumberFormat="1" applyFont="1" applyBorder="1" applyAlignment="1">
      <alignment horizontal="center"/>
    </xf>
    <xf numFmtId="1" fontId="438" fillId="0" borderId="6" xfId="0" applyNumberFormat="1" applyFont="1" applyBorder="1" applyAlignment="1">
      <alignment horizontal="center" wrapText="1"/>
    </xf>
    <xf numFmtId="1" fontId="497" fillId="0" borderId="6" xfId="0" applyNumberFormat="1" applyFont="1" applyBorder="1" applyAlignment="1">
      <alignment horizontal="center" wrapText="1"/>
    </xf>
    <xf numFmtId="171" fontId="497" fillId="0" borderId="71" xfId="0" applyNumberFormat="1" applyFont="1" applyBorder="1" applyAlignment="1">
      <alignment horizontal="center" wrapText="1"/>
    </xf>
    <xf numFmtId="0" fontId="442" fillId="0" borderId="60" xfId="41738" applyFont="1" applyBorder="1"/>
    <xf numFmtId="167" fontId="435" fillId="3" borderId="83" xfId="0" quotePrefix="1" applyFont="1" applyFill="1" applyBorder="1" applyAlignment="1">
      <alignment horizontal="center" vertical="center" wrapText="1"/>
    </xf>
    <xf numFmtId="0" fontId="442" fillId="0" borderId="0" xfId="41738" applyFont="1" applyBorder="1" applyAlignment="1">
      <alignment horizontal="center"/>
    </xf>
    <xf numFmtId="167" fontId="435" fillId="3" borderId="49" xfId="0" quotePrefix="1" applyFont="1" applyFill="1" applyBorder="1" applyAlignment="1">
      <alignment horizontal="center" vertical="center" wrapText="1"/>
    </xf>
    <xf numFmtId="167" fontId="498" fillId="3" borderId="49" xfId="0" applyFont="1" applyFill="1" applyBorder="1" applyAlignment="1">
      <alignment horizontal="center" vertical="center"/>
    </xf>
    <xf numFmtId="167" fontId="499" fillId="0" borderId="55" xfId="0" applyNumberFormat="1" applyFont="1" applyFill="1" applyBorder="1" applyAlignment="1">
      <alignment horizontal="center" vertical="center"/>
    </xf>
    <xf numFmtId="171" fontId="442" fillId="0" borderId="8" xfId="0" applyNumberFormat="1" applyFont="1" applyBorder="1" applyAlignment="1">
      <alignment horizontal="center"/>
    </xf>
    <xf numFmtId="3" fontId="442" fillId="0" borderId="8" xfId="0" applyNumberFormat="1" applyFont="1" applyBorder="1" applyAlignment="1">
      <alignment horizontal="center"/>
    </xf>
    <xf numFmtId="1" fontId="497" fillId="0" borderId="8" xfId="0" applyNumberFormat="1" applyFont="1" applyBorder="1" applyAlignment="1">
      <alignment horizontal="center" wrapText="1"/>
    </xf>
    <xf numFmtId="171" fontId="497" fillId="0" borderId="18" xfId="0" applyNumberFormat="1" applyFont="1" applyBorder="1" applyAlignment="1">
      <alignment horizontal="center" wrapText="1"/>
    </xf>
    <xf numFmtId="167" fontId="433" fillId="40" borderId="0" xfId="0" applyFont="1" applyFill="1" applyBorder="1"/>
    <xf numFmtId="167" fontId="499" fillId="0" borderId="52" xfId="0" applyNumberFormat="1" applyFont="1" applyFill="1" applyBorder="1" applyAlignment="1">
      <alignment horizontal="center" vertical="center"/>
    </xf>
    <xf numFmtId="167" fontId="498" fillId="3" borderId="67" xfId="0" applyFont="1" applyFill="1" applyBorder="1" applyAlignment="1">
      <alignment horizontal="center" vertical="center"/>
    </xf>
    <xf numFmtId="167" fontId="499" fillId="0" borderId="77" xfId="0" applyNumberFormat="1" applyFont="1" applyFill="1" applyBorder="1" applyAlignment="1">
      <alignment horizontal="center" vertical="center"/>
    </xf>
    <xf numFmtId="171" fontId="442" fillId="0" borderId="4" xfId="0" applyNumberFormat="1" applyFont="1" applyBorder="1" applyAlignment="1">
      <alignment horizontal="center"/>
    </xf>
    <xf numFmtId="3" fontId="442" fillId="0" borderId="4" xfId="0" applyNumberFormat="1" applyFont="1" applyBorder="1" applyAlignment="1">
      <alignment horizontal="center"/>
    </xf>
    <xf numFmtId="0" fontId="442" fillId="0" borderId="128" xfId="10479" quotePrefix="1" applyFont="1" applyBorder="1"/>
    <xf numFmtId="0" fontId="442" fillId="0" borderId="5" xfId="10479" quotePrefix="1" applyFont="1" applyBorder="1" applyAlignment="1">
      <alignment horizontal="center"/>
    </xf>
    <xf numFmtId="171" fontId="442" fillId="0" borderId="5" xfId="304" quotePrefix="1" applyNumberFormat="1" applyFont="1" applyBorder="1" applyAlignment="1">
      <alignment horizontal="center"/>
    </xf>
    <xf numFmtId="171" fontId="497" fillId="0" borderId="5" xfId="0" applyNumberFormat="1" applyFont="1" applyBorder="1" applyAlignment="1">
      <alignment horizontal="center" wrapText="1"/>
    </xf>
    <xf numFmtId="171" fontId="442" fillId="0" borderId="91" xfId="0" applyNumberFormat="1" applyFont="1" applyBorder="1" applyAlignment="1">
      <alignment horizontal="center"/>
    </xf>
    <xf numFmtId="3" fontId="442" fillId="0" borderId="91" xfId="0" applyNumberFormat="1" applyFont="1" applyBorder="1" applyAlignment="1">
      <alignment horizontal="center"/>
    </xf>
    <xf numFmtId="1" fontId="497" fillId="0" borderId="91" xfId="0" applyNumberFormat="1" applyFont="1" applyBorder="1" applyAlignment="1">
      <alignment horizontal="center" wrapText="1"/>
    </xf>
    <xf numFmtId="171" fontId="497" fillId="0" borderId="91" xfId="0" applyNumberFormat="1" applyFont="1" applyBorder="1" applyAlignment="1">
      <alignment horizontal="center" wrapText="1"/>
    </xf>
    <xf numFmtId="167" fontId="435" fillId="3" borderId="61" xfId="0" quotePrefix="1" applyFont="1" applyFill="1" applyBorder="1" applyAlignment="1">
      <alignment horizontal="center" vertical="center" wrapText="1"/>
    </xf>
    <xf numFmtId="3" fontId="442" fillId="0" borderId="9" xfId="0" applyNumberFormat="1" applyFont="1" applyBorder="1" applyAlignment="1">
      <alignment horizontal="center"/>
    </xf>
    <xf numFmtId="171" fontId="442" fillId="0" borderId="9" xfId="0" applyNumberFormat="1" applyFont="1" applyBorder="1" applyAlignment="1">
      <alignment horizontal="center"/>
    </xf>
    <xf numFmtId="166" fontId="442" fillId="0" borderId="9" xfId="304" quotePrefix="1" applyNumberFormat="1" applyFont="1" applyBorder="1" applyAlignment="1">
      <alignment horizontal="center"/>
    </xf>
    <xf numFmtId="4" fontId="442" fillId="0" borderId="9" xfId="304" quotePrefix="1" applyNumberFormat="1" applyFont="1" applyBorder="1" applyAlignment="1">
      <alignment horizontal="center"/>
    </xf>
    <xf numFmtId="171" fontId="442" fillId="0" borderId="110" xfId="304" quotePrefix="1" applyNumberFormat="1" applyFont="1" applyBorder="1" applyAlignment="1">
      <alignment horizontal="center"/>
    </xf>
    <xf numFmtId="167" fontId="499" fillId="3" borderId="55" xfId="0" applyNumberFormat="1" applyFont="1" applyFill="1" applyBorder="1" applyAlignment="1">
      <alignment horizontal="center" vertical="center"/>
    </xf>
    <xf numFmtId="3" fontId="442" fillId="0" borderId="44" xfId="0" applyNumberFormat="1" applyFont="1" applyBorder="1" applyAlignment="1">
      <alignment horizontal="center"/>
    </xf>
    <xf numFmtId="171" fontId="442" fillId="0" borderId="44" xfId="0" applyNumberFormat="1" applyFont="1" applyBorder="1" applyAlignment="1">
      <alignment horizontal="center"/>
    </xf>
    <xf numFmtId="166" fontId="442" fillId="0" borderId="44" xfId="304" quotePrefix="1" applyNumberFormat="1" applyFont="1" applyBorder="1" applyAlignment="1">
      <alignment horizontal="center"/>
    </xf>
    <xf numFmtId="4" fontId="442" fillId="0" borderId="44" xfId="304" quotePrefix="1" applyNumberFormat="1" applyFont="1" applyBorder="1" applyAlignment="1">
      <alignment horizontal="center"/>
    </xf>
    <xf numFmtId="171" fontId="442" fillId="0" borderId="99" xfId="304" quotePrefix="1" applyNumberFormat="1" applyFont="1" applyBorder="1" applyAlignment="1">
      <alignment horizontal="center"/>
    </xf>
    <xf numFmtId="166" fontId="442" fillId="0" borderId="43" xfId="304" quotePrefix="1" applyNumberFormat="1" applyFont="1" applyBorder="1" applyAlignment="1">
      <alignment horizontal="center"/>
    </xf>
    <xf numFmtId="4" fontId="442" fillId="0" borderId="43" xfId="304" quotePrefix="1" applyNumberFormat="1" applyFont="1" applyBorder="1" applyAlignment="1">
      <alignment horizontal="center"/>
    </xf>
    <xf numFmtId="171" fontId="442" fillId="0" borderId="52" xfId="304" quotePrefix="1" applyNumberFormat="1" applyFont="1" applyBorder="1" applyAlignment="1">
      <alignment horizontal="center"/>
    </xf>
    <xf numFmtId="167" fontId="499" fillId="3" borderId="52" xfId="0" applyNumberFormat="1" applyFont="1" applyFill="1" applyBorder="1" applyAlignment="1">
      <alignment horizontal="center" vertical="center"/>
    </xf>
    <xf numFmtId="0" fontId="497" fillId="0" borderId="43" xfId="0" applyNumberFormat="1" applyFont="1" applyBorder="1" applyAlignment="1">
      <alignment horizontal="center" wrapText="1"/>
    </xf>
    <xf numFmtId="171" fontId="497" fillId="0" borderId="52" xfId="0" applyNumberFormat="1" applyFont="1" applyBorder="1" applyAlignment="1">
      <alignment horizontal="center" wrapText="1"/>
    </xf>
    <xf numFmtId="0" fontId="497" fillId="0" borderId="48" xfId="0" applyNumberFormat="1" applyFont="1" applyBorder="1" applyAlignment="1">
      <alignment horizontal="center" wrapText="1"/>
    </xf>
    <xf numFmtId="171" fontId="497" fillId="0" borderId="55" xfId="0" applyNumberFormat="1" applyFont="1" applyBorder="1" applyAlignment="1">
      <alignment horizontal="center" wrapText="1"/>
    </xf>
    <xf numFmtId="0" fontId="442" fillId="0" borderId="60" xfId="41745" quotePrefix="1" applyFont="1" applyBorder="1"/>
    <xf numFmtId="173" fontId="438" fillId="0" borderId="43" xfId="41746" applyNumberFormat="1" applyFont="1" applyBorder="1" applyAlignment="1"/>
    <xf numFmtId="0" fontId="442" fillId="0" borderId="43" xfId="41745" quotePrefix="1" applyFont="1" applyBorder="1" applyAlignment="1">
      <alignment horizontal="center"/>
    </xf>
    <xf numFmtId="167" fontId="500" fillId="3" borderId="43" xfId="0" applyNumberFormat="1" applyFont="1" applyFill="1" applyBorder="1" applyAlignment="1">
      <alignment horizontal="center" vertical="center"/>
    </xf>
    <xf numFmtId="167" fontId="442" fillId="0" borderId="81" xfId="0" quotePrefix="1" applyFont="1" applyBorder="1"/>
    <xf numFmtId="173" fontId="438" fillId="0" borderId="44" xfId="41746" applyNumberFormat="1" applyFont="1" applyFill="1" applyBorder="1" applyAlignment="1"/>
    <xf numFmtId="167" fontId="442" fillId="0" borderId="44" xfId="0" quotePrefix="1" applyFont="1" applyBorder="1"/>
    <xf numFmtId="167" fontId="442" fillId="0" borderId="60" xfId="0" quotePrefix="1" applyFont="1" applyBorder="1"/>
    <xf numFmtId="173" fontId="438" fillId="0" borderId="43" xfId="41746" applyNumberFormat="1" applyFont="1" applyFill="1" applyBorder="1" applyAlignment="1"/>
    <xf numFmtId="167" fontId="442" fillId="0" borderId="43" xfId="0" quotePrefix="1" applyFont="1" applyBorder="1"/>
    <xf numFmtId="167" fontId="442" fillId="0" borderId="88" xfId="0" quotePrefix="1" applyFont="1" applyBorder="1"/>
    <xf numFmtId="3" fontId="442" fillId="0" borderId="45" xfId="0" applyNumberFormat="1" applyFont="1" applyBorder="1" applyAlignment="1">
      <alignment horizontal="center"/>
    </xf>
    <xf numFmtId="171" fontId="442" fillId="0" borderId="45" xfId="0" applyNumberFormat="1" applyFont="1" applyBorder="1" applyAlignment="1">
      <alignment horizontal="center"/>
    </xf>
    <xf numFmtId="167" fontId="442" fillId="0" borderId="45" xfId="0" quotePrefix="1" applyFont="1" applyBorder="1"/>
    <xf numFmtId="166" fontId="442" fillId="0" borderId="45" xfId="304" quotePrefix="1" applyNumberFormat="1" applyFont="1" applyBorder="1" applyAlignment="1">
      <alignment horizontal="center"/>
    </xf>
    <xf numFmtId="4" fontId="442" fillId="0" borderId="45" xfId="304" quotePrefix="1" applyNumberFormat="1" applyFont="1" applyBorder="1" applyAlignment="1">
      <alignment horizontal="center"/>
    </xf>
    <xf numFmtId="171" fontId="442" fillId="0" borderId="69" xfId="304" quotePrefix="1" applyNumberFormat="1" applyFont="1" applyBorder="1" applyAlignment="1">
      <alignment horizontal="center"/>
    </xf>
    <xf numFmtId="167" fontId="442" fillId="36" borderId="49" xfId="0" quotePrefix="1" applyFont="1" applyFill="1" applyBorder="1"/>
    <xf numFmtId="3" fontId="442" fillId="36" borderId="44" xfId="0" applyNumberFormat="1" applyFont="1" applyFill="1" applyBorder="1" applyAlignment="1">
      <alignment horizontal="center"/>
    </xf>
    <xf numFmtId="171" fontId="442" fillId="36" borderId="44" xfId="0" applyNumberFormat="1" applyFont="1" applyFill="1" applyBorder="1" applyAlignment="1">
      <alignment horizontal="center"/>
    </xf>
    <xf numFmtId="1" fontId="442" fillId="36" borderId="44" xfId="85" quotePrefix="1" applyNumberFormat="1" applyFont="1" applyFill="1" applyBorder="1" applyAlignment="1">
      <alignment horizontal="center"/>
    </xf>
    <xf numFmtId="171" fontId="442" fillId="36" borderId="99" xfId="85" quotePrefix="1" applyNumberFormat="1" applyFont="1" applyFill="1" applyBorder="1" applyAlignment="1">
      <alignment horizontal="center"/>
    </xf>
    <xf numFmtId="3" fontId="442" fillId="36" borderId="43" xfId="0" applyNumberFormat="1" applyFont="1" applyFill="1" applyBorder="1" applyAlignment="1">
      <alignment horizontal="center"/>
    </xf>
    <xf numFmtId="171" fontId="442" fillId="36" borderId="43" xfId="0" applyNumberFormat="1" applyFont="1" applyFill="1" applyBorder="1" applyAlignment="1">
      <alignment horizontal="center"/>
    </xf>
    <xf numFmtId="1" fontId="442" fillId="36" borderId="43" xfId="85" quotePrefix="1" applyNumberFormat="1" applyFont="1" applyFill="1" applyBorder="1" applyAlignment="1">
      <alignment horizontal="center"/>
    </xf>
    <xf numFmtId="171" fontId="442" fillId="36" borderId="52" xfId="85" quotePrefix="1" applyNumberFormat="1" applyFont="1" applyFill="1" applyBorder="1" applyAlignment="1">
      <alignment horizontal="center"/>
    </xf>
    <xf numFmtId="0" fontId="442" fillId="0" borderId="60" xfId="85" quotePrefix="1" applyFont="1" applyBorder="1"/>
    <xf numFmtId="0" fontId="442" fillId="0" borderId="43" xfId="85" quotePrefix="1" applyNumberFormat="1" applyFont="1" applyBorder="1" applyAlignment="1">
      <alignment horizontal="center"/>
    </xf>
    <xf numFmtId="171" fontId="442" fillId="0" borderId="52" xfId="85" quotePrefix="1" applyNumberFormat="1" applyFont="1" applyBorder="1" applyAlignment="1">
      <alignment horizontal="center"/>
    </xf>
    <xf numFmtId="0" fontId="442" fillId="0" borderId="82" xfId="85" quotePrefix="1" applyFont="1" applyBorder="1"/>
    <xf numFmtId="0" fontId="442" fillId="0" borderId="48" xfId="85" quotePrefix="1" applyNumberFormat="1" applyFont="1" applyBorder="1" applyAlignment="1">
      <alignment horizontal="center"/>
    </xf>
    <xf numFmtId="166" fontId="442" fillId="0" borderId="48" xfId="304" quotePrefix="1" applyNumberFormat="1" applyFont="1" applyBorder="1" applyAlignment="1">
      <alignment horizontal="center"/>
    </xf>
    <xf numFmtId="4" fontId="442" fillId="0" borderId="48" xfId="304" quotePrefix="1" applyNumberFormat="1" applyFont="1" applyBorder="1" applyAlignment="1">
      <alignment horizontal="center"/>
    </xf>
    <xf numFmtId="171" fontId="442" fillId="0" borderId="55" xfId="304" quotePrefix="1" applyNumberFormat="1" applyFont="1" applyBorder="1" applyAlignment="1">
      <alignment horizontal="center"/>
    </xf>
    <xf numFmtId="0" fontId="442" fillId="36" borderId="44" xfId="85" quotePrefix="1" applyNumberFormat="1" applyFont="1" applyFill="1" applyBorder="1" applyAlignment="1">
      <alignment horizontal="center"/>
    </xf>
    <xf numFmtId="0" fontId="442" fillId="36" borderId="43" xfId="85" quotePrefix="1" applyNumberFormat="1" applyFont="1" applyFill="1" applyBorder="1" applyAlignment="1">
      <alignment horizontal="center"/>
    </xf>
    <xf numFmtId="167" fontId="442" fillId="0" borderId="82" xfId="0" quotePrefix="1" applyFont="1" applyBorder="1"/>
    <xf numFmtId="0" fontId="442" fillId="0" borderId="60" xfId="638" quotePrefix="1" applyFont="1" applyBorder="1"/>
    <xf numFmtId="0" fontId="442" fillId="0" borderId="43" xfId="638" quotePrefix="1" applyFont="1" applyBorder="1" applyAlignment="1">
      <alignment horizontal="center"/>
    </xf>
    <xf numFmtId="0" fontId="442" fillId="0" borderId="82" xfId="638" quotePrefix="1" applyFont="1" applyBorder="1"/>
    <xf numFmtId="0" fontId="442" fillId="0" borderId="48" xfId="638" quotePrefix="1" applyFont="1" applyBorder="1" applyAlignment="1">
      <alignment horizontal="center"/>
    </xf>
    <xf numFmtId="0" fontId="442" fillId="0" borderId="60" xfId="577" quotePrefix="1" applyFont="1" applyBorder="1"/>
    <xf numFmtId="0" fontId="442" fillId="0" borderId="43" xfId="577" quotePrefix="1" applyFont="1" applyBorder="1" applyAlignment="1">
      <alignment horizontal="center"/>
    </xf>
    <xf numFmtId="167" fontId="499" fillId="3" borderId="51" xfId="0" applyNumberFormat="1" applyFont="1" applyFill="1" applyBorder="1" applyAlignment="1">
      <alignment horizontal="center" vertical="center"/>
    </xf>
    <xf numFmtId="171" fontId="442" fillId="0" borderId="41" xfId="0" applyNumberFormat="1" applyFont="1" applyBorder="1" applyAlignment="1">
      <alignment horizontal="center"/>
    </xf>
    <xf numFmtId="3" fontId="442" fillId="0" borderId="41" xfId="0" applyNumberFormat="1" applyFont="1" applyBorder="1" applyAlignment="1">
      <alignment horizontal="center"/>
    </xf>
    <xf numFmtId="1" fontId="497" fillId="0" borderId="41" xfId="0" applyNumberFormat="1" applyFont="1" applyBorder="1" applyAlignment="1">
      <alignment horizontal="center" wrapText="1"/>
    </xf>
    <xf numFmtId="171" fontId="497" fillId="0" borderId="53" xfId="0" applyNumberFormat="1" applyFont="1" applyBorder="1" applyAlignment="1">
      <alignment horizontal="center" wrapText="1"/>
    </xf>
    <xf numFmtId="1" fontId="497" fillId="0" borderId="48" xfId="0" applyNumberFormat="1" applyFont="1" applyBorder="1" applyAlignment="1">
      <alignment horizontal="center" wrapText="1"/>
    </xf>
    <xf numFmtId="167" fontId="442" fillId="0" borderId="136" xfId="0" quotePrefix="1" applyFont="1" applyBorder="1"/>
    <xf numFmtId="167" fontId="442" fillId="36" borderId="49" xfId="0" applyNumberFormat="1" applyFont="1" applyFill="1" applyBorder="1"/>
    <xf numFmtId="1" fontId="442" fillId="0" borderId="45" xfId="0" quotePrefix="1" applyNumberFormat="1" applyFont="1" applyBorder="1" applyAlignment="1">
      <alignment horizontal="center"/>
    </xf>
    <xf numFmtId="171" fontId="442" fillId="0" borderId="69" xfId="0" quotePrefix="1" applyNumberFormat="1" applyFont="1" applyBorder="1" applyAlignment="1">
      <alignment horizontal="center"/>
    </xf>
    <xf numFmtId="1" fontId="442" fillId="0" borderId="43" xfId="0" quotePrefix="1" applyNumberFormat="1" applyFont="1" applyBorder="1" applyAlignment="1">
      <alignment horizontal="center"/>
    </xf>
    <xf numFmtId="1" fontId="442" fillId="0" borderId="48" xfId="0" quotePrefix="1" applyNumberFormat="1" applyFont="1" applyBorder="1" applyAlignment="1">
      <alignment horizontal="center"/>
    </xf>
    <xf numFmtId="167" fontId="433" fillId="36" borderId="88" xfId="0" applyFont="1" applyFill="1" applyBorder="1" applyAlignment="1">
      <alignment horizontal="left"/>
    </xf>
    <xf numFmtId="167" fontId="433" fillId="36" borderId="61" xfId="0" applyFont="1" applyFill="1" applyBorder="1" applyAlignment="1">
      <alignment horizontal="center"/>
    </xf>
    <xf numFmtId="167" fontId="442" fillId="0" borderId="45" xfId="2637" applyNumberFormat="1" applyFont="1" applyBorder="1"/>
    <xf numFmtId="167" fontId="433" fillId="3" borderId="0" xfId="0" applyFont="1" applyFill="1" applyAlignment="1"/>
    <xf numFmtId="167" fontId="433" fillId="36" borderId="60" xfId="0" applyFont="1" applyFill="1" applyBorder="1" applyAlignment="1">
      <alignment horizontal="left"/>
    </xf>
    <xf numFmtId="167" fontId="433" fillId="36" borderId="49" xfId="0" applyFont="1" applyFill="1" applyBorder="1" applyAlignment="1">
      <alignment horizontal="center"/>
    </xf>
    <xf numFmtId="167" fontId="433" fillId="36" borderId="43" xfId="0" applyNumberFormat="1" applyFont="1" applyFill="1" applyBorder="1" applyAlignment="1">
      <alignment horizontal="left"/>
    </xf>
    <xf numFmtId="171" fontId="433" fillId="36" borderId="43" xfId="0" applyNumberFormat="1" applyFont="1" applyFill="1" applyBorder="1" applyAlignment="1">
      <alignment horizontal="center"/>
    </xf>
    <xf numFmtId="167" fontId="433" fillId="36" borderId="43" xfId="0" applyNumberFormat="1" applyFont="1" applyFill="1" applyBorder="1" applyAlignment="1">
      <alignment horizontal="center"/>
    </xf>
    <xf numFmtId="167" fontId="433" fillId="36" borderId="43" xfId="0" applyFont="1" applyFill="1" applyBorder="1" applyAlignment="1">
      <alignment horizontal="center"/>
    </xf>
    <xf numFmtId="171" fontId="433" fillId="36" borderId="52" xfId="0" applyNumberFormat="1" applyFont="1" applyFill="1" applyBorder="1" applyAlignment="1">
      <alignment horizontal="center"/>
    </xf>
    <xf numFmtId="167" fontId="442" fillId="0" borderId="43" xfId="2637" applyNumberFormat="1" applyFont="1" applyBorder="1"/>
    <xf numFmtId="167" fontId="433" fillId="3" borderId="49" xfId="0" applyFont="1" applyFill="1" applyBorder="1" applyAlignment="1">
      <alignment horizontal="left"/>
    </xf>
    <xf numFmtId="167" fontId="433" fillId="3" borderId="57" xfId="0" applyFont="1" applyFill="1" applyBorder="1" applyAlignment="1">
      <alignment horizontal="left"/>
    </xf>
    <xf numFmtId="167" fontId="433" fillId="36" borderId="0" xfId="0" applyNumberFormat="1" applyFont="1" applyFill="1"/>
    <xf numFmtId="171" fontId="433" fillId="36" borderId="0" xfId="0" applyNumberFormat="1" applyFont="1" applyFill="1" applyAlignment="1">
      <alignment horizontal="center"/>
    </xf>
    <xf numFmtId="1" fontId="433" fillId="36" borderId="0" xfId="0" applyNumberFormat="1" applyFont="1" applyFill="1" applyAlignment="1">
      <alignment horizontal="center"/>
    </xf>
    <xf numFmtId="167" fontId="438" fillId="0" borderId="82" xfId="0" applyFont="1" applyFill="1" applyBorder="1" applyAlignment="1">
      <alignment vertical="center" wrapText="1"/>
    </xf>
    <xf numFmtId="0" fontId="440" fillId="0" borderId="101" xfId="134" quotePrefix="1" applyFont="1" applyBorder="1"/>
    <xf numFmtId="167" fontId="438" fillId="0" borderId="48" xfId="0" applyNumberFormat="1" applyFont="1" applyFill="1" applyBorder="1" applyAlignment="1">
      <alignment horizontal="center"/>
    </xf>
    <xf numFmtId="3" fontId="442" fillId="0" borderId="48" xfId="0" applyNumberFormat="1" applyFont="1" applyFill="1" applyBorder="1" applyAlignment="1">
      <alignment horizontal="center"/>
    </xf>
    <xf numFmtId="171" fontId="442" fillId="0" borderId="48" xfId="0" applyNumberFormat="1" applyFont="1" applyFill="1" applyBorder="1" applyAlignment="1">
      <alignment horizontal="center"/>
    </xf>
    <xf numFmtId="0" fontId="440" fillId="0" borderId="48" xfId="41742" quotePrefix="1" applyFont="1" applyBorder="1" applyAlignment="1">
      <alignment horizontal="center"/>
    </xf>
    <xf numFmtId="171" fontId="440" fillId="0" borderId="96" xfId="304" quotePrefix="1" applyNumberFormat="1" applyFont="1" applyBorder="1" applyAlignment="1">
      <alignment horizontal="center"/>
    </xf>
    <xf numFmtId="0" fontId="440" fillId="0" borderId="149" xfId="134" quotePrefix="1" applyFont="1" applyBorder="1"/>
    <xf numFmtId="3" fontId="442" fillId="0" borderId="41" xfId="0" applyNumberFormat="1" applyFont="1" applyFill="1" applyBorder="1" applyAlignment="1">
      <alignment horizontal="center"/>
    </xf>
    <xf numFmtId="171" fontId="442" fillId="0" borderId="41" xfId="0" applyNumberFormat="1" applyFont="1" applyFill="1" applyBorder="1" applyAlignment="1">
      <alignment horizontal="center"/>
    </xf>
    <xf numFmtId="0" fontId="440" fillId="0" borderId="41" xfId="41742" quotePrefix="1" applyFont="1" applyBorder="1" applyAlignment="1">
      <alignment horizontal="center"/>
    </xf>
    <xf numFmtId="171" fontId="440" fillId="0" borderId="150" xfId="304" quotePrefix="1" applyNumberFormat="1" applyFont="1" applyBorder="1" applyAlignment="1">
      <alignment horizontal="center"/>
    </xf>
    <xf numFmtId="171" fontId="438" fillId="0" borderId="11" xfId="0" applyNumberFormat="1" applyFont="1" applyFill="1" applyBorder="1" applyAlignment="1">
      <alignment horizontal="center"/>
    </xf>
    <xf numFmtId="171" fontId="438" fillId="0" borderId="151" xfId="0" applyNumberFormat="1" applyFont="1" applyFill="1" applyBorder="1" applyAlignment="1">
      <alignment horizontal="center"/>
    </xf>
    <xf numFmtId="0" fontId="440" fillId="0" borderId="5" xfId="41766" quotePrefix="1" applyFont="1" applyBorder="1" applyAlignment="1">
      <alignment horizontal="center"/>
    </xf>
    <xf numFmtId="167" fontId="440" fillId="0" borderId="54" xfId="134" applyNumberFormat="1" applyFont="1" applyBorder="1" applyAlignment="1">
      <alignment horizontal="center"/>
    </xf>
    <xf numFmtId="167" fontId="440" fillId="0" borderId="54" xfId="41766" applyNumberFormat="1" applyFont="1" applyBorder="1" applyAlignment="1">
      <alignment horizontal="center"/>
    </xf>
    <xf numFmtId="167" fontId="433" fillId="0" borderId="5" xfId="0" quotePrefix="1" applyFont="1" applyBorder="1"/>
    <xf numFmtId="0" fontId="442" fillId="0" borderId="5" xfId="41766" quotePrefix="1" applyFont="1" applyBorder="1"/>
    <xf numFmtId="0" fontId="442" fillId="0" borderId="124" xfId="41766" quotePrefix="1" applyFont="1" applyBorder="1"/>
    <xf numFmtId="0" fontId="442" fillId="0" borderId="122" xfId="41766" quotePrefix="1" applyFont="1" applyBorder="1"/>
    <xf numFmtId="0" fontId="442" fillId="0" borderId="14" xfId="41766" quotePrefix="1" applyFont="1" applyBorder="1"/>
    <xf numFmtId="167" fontId="440" fillId="0" borderId="4" xfId="41766" applyNumberFormat="1" applyFont="1" applyBorder="1" applyAlignment="1">
      <alignment horizontal="center"/>
    </xf>
    <xf numFmtId="167" fontId="440" fillId="0" borderId="5" xfId="41766" applyNumberFormat="1" applyFont="1" applyBorder="1" applyAlignment="1">
      <alignment horizontal="center"/>
    </xf>
    <xf numFmtId="0" fontId="440" fillId="0" borderId="4" xfId="41766" quotePrefix="1" applyFont="1" applyBorder="1" applyAlignment="1">
      <alignment horizontal="center"/>
    </xf>
    <xf numFmtId="0" fontId="440" fillId="0" borderId="8" xfId="41766" quotePrefix="1" applyFont="1" applyBorder="1" applyAlignment="1">
      <alignment horizontal="center"/>
    </xf>
    <xf numFmtId="167" fontId="442" fillId="0" borderId="5" xfId="41766" applyNumberFormat="1" applyFont="1" applyBorder="1" applyAlignment="1">
      <alignment horizontal="center"/>
    </xf>
    <xf numFmtId="0" fontId="442" fillId="0" borderId="5" xfId="41766" quotePrefix="1" applyFont="1" applyBorder="1" applyAlignment="1">
      <alignment horizontal="center"/>
    </xf>
    <xf numFmtId="0" fontId="442" fillId="0" borderId="8" xfId="41766" quotePrefix="1" applyFont="1" applyBorder="1"/>
    <xf numFmtId="167" fontId="442" fillId="0" borderId="8" xfId="41766" applyNumberFormat="1" applyFont="1" applyBorder="1" applyAlignment="1">
      <alignment horizontal="center"/>
    </xf>
    <xf numFmtId="171" fontId="438" fillId="0" borderId="152" xfId="0" applyNumberFormat="1" applyFont="1" applyFill="1" applyBorder="1" applyAlignment="1">
      <alignment horizontal="center"/>
    </xf>
    <xf numFmtId="0" fontId="442" fillId="0" borderId="8" xfId="41766" quotePrefix="1" applyFont="1" applyBorder="1" applyAlignment="1">
      <alignment horizontal="center"/>
    </xf>
    <xf numFmtId="0" fontId="440" fillId="0" borderId="8" xfId="41764" quotePrefix="1" applyFont="1" applyBorder="1"/>
    <xf numFmtId="0" fontId="440" fillId="0" borderId="8" xfId="41764" quotePrefix="1" applyFont="1" applyBorder="1" applyAlignment="1">
      <alignment horizontal="center"/>
    </xf>
    <xf numFmtId="167" fontId="487" fillId="3" borderId="12" xfId="0" quotePrefix="1" applyFont="1" applyFill="1" applyBorder="1" applyAlignment="1">
      <alignment horizontal="center" vertical="center" wrapText="1"/>
    </xf>
    <xf numFmtId="0" fontId="437" fillId="0" borderId="6" xfId="0" applyNumberFormat="1" applyFont="1" applyBorder="1" applyAlignment="1">
      <alignment horizontal="center"/>
    </xf>
    <xf numFmtId="167" fontId="440" fillId="36" borderId="12" xfId="54" quotePrefix="1" applyFont="1" applyFill="1" applyBorder="1" applyAlignment="1"/>
    <xf numFmtId="167" fontId="440" fillId="36" borderId="0" xfId="54" quotePrefix="1" applyFont="1" applyFill="1" applyBorder="1" applyAlignment="1"/>
    <xf numFmtId="0" fontId="440" fillId="0" borderId="5" xfId="41764" quotePrefix="1" applyFont="1" applyFill="1" applyBorder="1"/>
    <xf numFmtId="0" fontId="440" fillId="0" borderId="103" xfId="41720" quotePrefix="1" applyFont="1" applyBorder="1"/>
    <xf numFmtId="0" fontId="440" fillId="0" borderId="44" xfId="41720" quotePrefix="1" applyFont="1" applyBorder="1" applyAlignment="1">
      <alignment horizontal="center"/>
    </xf>
    <xf numFmtId="0" fontId="437" fillId="0" borderId="52" xfId="0" quotePrefix="1" applyNumberFormat="1" applyFont="1" applyBorder="1" applyAlignment="1">
      <alignment horizontal="center"/>
    </xf>
    <xf numFmtId="0" fontId="437" fillId="0" borderId="55" xfId="0" quotePrefix="1" applyNumberFormat="1" applyFont="1" applyBorder="1" applyAlignment="1">
      <alignment horizontal="center"/>
    </xf>
    <xf numFmtId="0" fontId="440" fillId="0" borderId="101" xfId="41761" quotePrefix="1" applyFont="1" applyBorder="1"/>
    <xf numFmtId="0" fontId="100" fillId="0" borderId="48" xfId="10465" quotePrefix="1" applyFill="1" applyBorder="1"/>
    <xf numFmtId="0" fontId="440" fillId="0" borderId="48" xfId="41761" quotePrefix="1" applyFont="1" applyBorder="1" applyAlignment="1">
      <alignment horizontal="center"/>
    </xf>
    <xf numFmtId="0" fontId="440" fillId="0" borderId="153" xfId="10446" quotePrefix="1" applyFont="1" applyBorder="1"/>
    <xf numFmtId="167" fontId="433" fillId="0" borderId="154" xfId="0" quotePrefix="1" applyFont="1" applyFill="1" applyBorder="1"/>
    <xf numFmtId="167" fontId="437" fillId="0" borderId="154" xfId="0" applyNumberFormat="1" applyFont="1" applyBorder="1"/>
    <xf numFmtId="171" fontId="438" fillId="0" borderId="154" xfId="0" applyNumberFormat="1" applyFont="1" applyFill="1" applyBorder="1" applyAlignment="1">
      <alignment horizontal="center"/>
    </xf>
    <xf numFmtId="3" fontId="437" fillId="0" borderId="154" xfId="0" applyNumberFormat="1" applyFont="1" applyBorder="1" applyAlignment="1">
      <alignment horizontal="center"/>
    </xf>
    <xf numFmtId="171" fontId="437" fillId="0" borderId="154" xfId="0" applyNumberFormat="1" applyFont="1" applyBorder="1" applyAlignment="1">
      <alignment horizontal="center"/>
    </xf>
    <xf numFmtId="0" fontId="440" fillId="0" borderId="154" xfId="10446" quotePrefix="1" applyFont="1" applyBorder="1" applyAlignment="1">
      <alignment horizontal="center"/>
    </xf>
    <xf numFmtId="166" fontId="440" fillId="0" borderId="154" xfId="304" quotePrefix="1" applyNumberFormat="1" applyFont="1" applyBorder="1" applyAlignment="1">
      <alignment horizontal="center"/>
    </xf>
    <xf numFmtId="4" fontId="440" fillId="0" borderId="154" xfId="304" quotePrefix="1" applyNumberFormat="1" applyFont="1" applyBorder="1" applyAlignment="1">
      <alignment horizontal="center"/>
    </xf>
    <xf numFmtId="171" fontId="440" fillId="0" borderId="155" xfId="304" quotePrefix="1" applyNumberFormat="1" applyFont="1" applyBorder="1" applyAlignment="1">
      <alignment horizontal="center"/>
    </xf>
    <xf numFmtId="0" fontId="18" fillId="0" borderId="58" xfId="41761" quotePrefix="1" applyFont="1" applyBorder="1" applyAlignment="1">
      <alignment horizontal="center"/>
    </xf>
    <xf numFmtId="0" fontId="437" fillId="0" borderId="156" xfId="10476" quotePrefix="1" applyFont="1" applyBorder="1"/>
    <xf numFmtId="0" fontId="437" fillId="0" borderId="129" xfId="10476" quotePrefix="1" applyFont="1" applyBorder="1"/>
    <xf numFmtId="167" fontId="437" fillId="0" borderId="8" xfId="10476" applyNumberFormat="1" applyFont="1" applyFill="1" applyBorder="1"/>
    <xf numFmtId="0" fontId="437" fillId="0" borderId="8" xfId="10476" quotePrefix="1" applyFont="1" applyBorder="1" applyAlignment="1">
      <alignment horizontal="center"/>
    </xf>
    <xf numFmtId="167" fontId="498" fillId="3" borderId="49" xfId="0" applyFont="1" applyFill="1" applyBorder="1" applyAlignment="1">
      <alignment horizontal="center" vertical="center"/>
    </xf>
    <xf numFmtId="171" fontId="497" fillId="0" borderId="8" xfId="0" applyNumberFormat="1" applyFont="1" applyBorder="1" applyAlignment="1">
      <alignment horizontal="center" wrapText="1"/>
    </xf>
    <xf numFmtId="167" fontId="435" fillId="3" borderId="56" xfId="0" quotePrefix="1" applyFont="1" applyFill="1" applyBorder="1" applyAlignment="1">
      <alignment horizontal="center" vertical="center" wrapText="1"/>
    </xf>
    <xf numFmtId="167" fontId="438" fillId="0" borderId="75" xfId="0" applyNumberFormat="1" applyFont="1" applyFill="1" applyBorder="1" applyAlignment="1">
      <alignment horizontal="center"/>
    </xf>
    <xf numFmtId="171" fontId="438" fillId="0" borderId="4" xfId="0" applyNumberFormat="1" applyFont="1" applyFill="1" applyBorder="1" applyAlignment="1">
      <alignment horizontal="center"/>
    </xf>
    <xf numFmtId="0" fontId="442" fillId="0" borderId="4" xfId="10479" quotePrefix="1" applyFont="1" applyBorder="1" applyAlignment="1">
      <alignment horizontal="center"/>
    </xf>
    <xf numFmtId="166" fontId="442" fillId="0" borderId="4" xfId="304" quotePrefix="1" applyNumberFormat="1" applyFont="1" applyBorder="1" applyAlignment="1">
      <alignment horizontal="center"/>
    </xf>
    <xf numFmtId="4" fontId="442" fillId="0" borderId="4" xfId="304" quotePrefix="1" applyNumberFormat="1" applyFont="1" applyBorder="1" applyAlignment="1">
      <alignment horizontal="center"/>
    </xf>
    <xf numFmtId="171" fontId="442" fillId="0" borderId="4" xfId="304" quotePrefix="1" applyNumberFormat="1" applyFont="1" applyBorder="1" applyAlignment="1">
      <alignment horizontal="center"/>
    </xf>
    <xf numFmtId="167" fontId="438" fillId="0" borderId="5" xfId="0" applyFont="1" applyFill="1" applyBorder="1" applyAlignment="1">
      <alignment horizontal="left" vertical="center" wrapText="1"/>
    </xf>
    <xf numFmtId="167" fontId="454" fillId="38" borderId="0" xfId="0" applyFont="1" applyFill="1" applyBorder="1" applyAlignment="1">
      <alignment horizontal="center" vertical="top" textRotation="90"/>
    </xf>
    <xf numFmtId="171" fontId="452" fillId="38" borderId="0" xfId="0" applyNumberFormat="1" applyFont="1" applyFill="1" applyBorder="1" applyAlignment="1">
      <alignment horizontal="left" vertical="center"/>
    </xf>
    <xf numFmtId="167" fontId="452" fillId="36" borderId="100" xfId="0" applyFont="1" applyFill="1" applyBorder="1" applyAlignment="1">
      <alignment vertical="center"/>
    </xf>
    <xf numFmtId="0" fontId="438" fillId="0" borderId="45" xfId="0" applyNumberFormat="1" applyFont="1" applyBorder="1" applyAlignment="1">
      <alignment horizontal="center" wrapText="1"/>
    </xf>
    <xf numFmtId="171" fontId="438" fillId="0" borderId="45" xfId="0" applyNumberFormat="1" applyFont="1" applyBorder="1" applyAlignment="1">
      <alignment horizontal="center" wrapText="1"/>
    </xf>
    <xf numFmtId="0" fontId="440" fillId="0" borderId="43" xfId="41730" quotePrefix="1" applyFont="1" applyBorder="1" applyAlignment="1">
      <alignment horizontal="center"/>
    </xf>
    <xf numFmtId="171" fontId="438" fillId="0" borderId="43" xfId="0" applyNumberFormat="1" applyFont="1" applyBorder="1" applyAlignment="1">
      <alignment horizontal="center" wrapText="1"/>
    </xf>
    <xf numFmtId="167" fontId="501" fillId="3" borderId="52" xfId="0" applyNumberFormat="1" applyFont="1" applyFill="1" applyBorder="1" applyAlignment="1">
      <alignment horizontal="center" vertical="center"/>
    </xf>
    <xf numFmtId="0" fontId="438" fillId="0" borderId="41" xfId="0" applyNumberFormat="1" applyFont="1" applyBorder="1" applyAlignment="1">
      <alignment horizontal="center" wrapText="1"/>
    </xf>
    <xf numFmtId="171" fontId="438" fillId="0" borderId="41" xfId="0" applyNumberFormat="1" applyFont="1" applyBorder="1" applyAlignment="1">
      <alignment horizontal="center" wrapText="1"/>
    </xf>
    <xf numFmtId="0" fontId="442" fillId="0" borderId="43" xfId="41730" quotePrefix="1" applyFont="1" applyBorder="1"/>
    <xf numFmtId="167" fontId="438" fillId="0" borderId="43" xfId="0" applyFont="1" applyBorder="1" applyAlignment="1">
      <alignment wrapText="1"/>
    </xf>
    <xf numFmtId="171" fontId="438" fillId="0" borderId="0" xfId="0" applyNumberFormat="1" applyFont="1" applyBorder="1" applyAlignment="1">
      <alignment horizontal="center"/>
    </xf>
    <xf numFmtId="167" fontId="442" fillId="0" borderId="140" xfId="0" quotePrefix="1" applyFont="1" applyBorder="1"/>
    <xf numFmtId="0" fontId="442" fillId="0" borderId="46" xfId="0" quotePrefix="1" applyNumberFormat="1" applyFont="1" applyBorder="1" applyAlignment="1">
      <alignment horizontal="center"/>
    </xf>
    <xf numFmtId="167" fontId="438" fillId="0" borderId="82" xfId="0" applyFont="1" applyBorder="1" applyAlignment="1">
      <alignment horizontal="left" vertical="center"/>
    </xf>
    <xf numFmtId="0" fontId="440" fillId="0" borderId="88" xfId="1261" quotePrefix="1" applyFont="1" applyBorder="1"/>
    <xf numFmtId="167" fontId="398" fillId="36" borderId="61" xfId="0" applyFont="1" applyFill="1" applyBorder="1"/>
    <xf numFmtId="171" fontId="440" fillId="0" borderId="69" xfId="1261" quotePrefix="1" applyNumberFormat="1" applyFont="1" applyBorder="1" applyAlignment="1">
      <alignment horizontal="center"/>
    </xf>
    <xf numFmtId="167" fontId="398" fillId="0" borderId="60" xfId="0" applyFont="1" applyFill="1" applyBorder="1"/>
    <xf numFmtId="0" fontId="17" fillId="0" borderId="58" xfId="41761" quotePrefix="1" applyFont="1" applyBorder="1" applyAlignment="1">
      <alignment horizontal="center"/>
    </xf>
    <xf numFmtId="167" fontId="439" fillId="38" borderId="0" xfId="0" applyFont="1" applyFill="1" applyBorder="1" applyAlignment="1">
      <alignment horizontal="center" vertical="top" textRotation="90"/>
    </xf>
    <xf numFmtId="171" fontId="398" fillId="38" borderId="0" xfId="0" applyNumberFormat="1" applyFont="1" applyFill="1" applyBorder="1" applyAlignment="1"/>
    <xf numFmtId="167" fontId="442" fillId="0" borderId="148" xfId="0" quotePrefix="1" applyFont="1" applyBorder="1"/>
    <xf numFmtId="167" fontId="433" fillId="37" borderId="54" xfId="0" applyFont="1" applyFill="1" applyBorder="1" applyAlignment="1">
      <alignment vertical="center" wrapText="1"/>
    </xf>
    <xf numFmtId="167" fontId="437" fillId="0" borderId="54" xfId="0" quotePrefix="1" applyFont="1" applyBorder="1"/>
    <xf numFmtId="167" fontId="433" fillId="0" borderId="54" xfId="0" applyFont="1" applyBorder="1" applyAlignment="1">
      <alignment vertical="center" wrapText="1"/>
    </xf>
    <xf numFmtId="171" fontId="442" fillId="0" borderId="43" xfId="0" quotePrefix="1" applyNumberFormat="1" applyFont="1" applyBorder="1" applyAlignment="1">
      <alignment horizontal="center"/>
    </xf>
    <xf numFmtId="167" fontId="442" fillId="0" borderId="54" xfId="0" quotePrefix="1" applyFont="1" applyBorder="1"/>
    <xf numFmtId="167" fontId="433" fillId="37" borderId="157" xfId="0" applyFont="1" applyFill="1" applyBorder="1" applyAlignment="1">
      <alignment vertical="center" wrapText="1"/>
    </xf>
    <xf numFmtId="167" fontId="433" fillId="0" borderId="82" xfId="0" applyFont="1" applyBorder="1" applyAlignment="1">
      <alignment vertical="center" wrapText="1"/>
    </xf>
    <xf numFmtId="167" fontId="437" fillId="0" borderId="48" xfId="0" quotePrefix="1" applyFont="1" applyBorder="1" applyAlignment="1">
      <alignment horizontal="center"/>
    </xf>
    <xf numFmtId="167" fontId="398" fillId="0" borderId="45" xfId="0" applyFont="1" applyFill="1" applyBorder="1" applyAlignment="1">
      <alignment horizontal="left" vertical="center"/>
    </xf>
    <xf numFmtId="167" fontId="438" fillId="36" borderId="5" xfId="0" applyNumberFormat="1" applyFont="1" applyFill="1" applyBorder="1" applyAlignment="1">
      <alignment horizontal="center"/>
    </xf>
    <xf numFmtId="166" fontId="438" fillId="36" borderId="5" xfId="0" applyNumberFormat="1" applyFont="1" applyFill="1" applyBorder="1"/>
    <xf numFmtId="3" fontId="437" fillId="36" borderId="5" xfId="0" applyNumberFormat="1" applyFont="1" applyFill="1" applyBorder="1" applyAlignment="1">
      <alignment horizontal="center"/>
    </xf>
    <xf numFmtId="166" fontId="437" fillId="36" borderId="5" xfId="0" applyNumberFormat="1" applyFont="1" applyFill="1" applyBorder="1" applyAlignment="1">
      <alignment horizontal="center"/>
    </xf>
    <xf numFmtId="0" fontId="437" fillId="36" borderId="5" xfId="0" quotePrefix="1" applyNumberFormat="1" applyFont="1" applyFill="1" applyBorder="1" applyAlignment="1">
      <alignment horizontal="center"/>
    </xf>
    <xf numFmtId="171" fontId="437" fillId="36" borderId="5" xfId="0" quotePrefix="1" applyNumberFormat="1" applyFont="1" applyFill="1" applyBorder="1" applyAlignment="1">
      <alignment horizontal="center"/>
    </xf>
    <xf numFmtId="0" fontId="440" fillId="36" borderId="43" xfId="41750" quotePrefix="1" applyFont="1" applyFill="1" applyBorder="1"/>
    <xf numFmtId="167" fontId="440" fillId="36" borderId="5" xfId="1258" applyNumberFormat="1" applyFont="1" applyFill="1" applyBorder="1" applyAlignment="1">
      <alignment horizontal="center"/>
    </xf>
    <xf numFmtId="171" fontId="438" fillId="36" borderId="5" xfId="0" applyNumberFormat="1" applyFont="1" applyFill="1" applyBorder="1" applyAlignment="1">
      <alignment horizontal="center"/>
    </xf>
    <xf numFmtId="0" fontId="440" fillId="36" borderId="5" xfId="41750" quotePrefix="1" applyFont="1" applyFill="1" applyBorder="1" applyAlignment="1">
      <alignment horizontal="center"/>
    </xf>
    <xf numFmtId="166" fontId="440" fillId="36" borderId="5" xfId="304" quotePrefix="1" applyNumberFormat="1" applyFont="1" applyFill="1" applyBorder="1" applyAlignment="1">
      <alignment horizontal="center"/>
    </xf>
    <xf numFmtId="4" fontId="440" fillId="36" borderId="5" xfId="304" quotePrefix="1" applyNumberFormat="1" applyFont="1" applyFill="1" applyBorder="1" applyAlignment="1">
      <alignment horizontal="center"/>
    </xf>
    <xf numFmtId="171" fontId="440" fillId="36" borderId="5" xfId="304" quotePrefix="1" applyNumberFormat="1" applyFont="1" applyFill="1" applyBorder="1" applyAlignment="1">
      <alignment horizontal="center"/>
    </xf>
    <xf numFmtId="167" fontId="398" fillId="0" borderId="43" xfId="0" applyFont="1" applyFill="1" applyBorder="1" applyAlignment="1">
      <alignment horizontal="left" vertical="center"/>
    </xf>
    <xf numFmtId="167" fontId="398" fillId="0" borderId="48" xfId="0" applyFont="1" applyFill="1" applyBorder="1" applyAlignment="1">
      <alignment horizontal="left" vertical="center"/>
    </xf>
    <xf numFmtId="167" fontId="398" fillId="0" borderId="44" xfId="0" applyFont="1" applyFill="1" applyBorder="1" applyAlignment="1">
      <alignment horizontal="left" vertical="center"/>
    </xf>
    <xf numFmtId="0" fontId="440" fillId="0" borderId="128" xfId="10409" applyFont="1" applyBorder="1" applyAlignment="1">
      <alignment vertical="center"/>
    </xf>
    <xf numFmtId="167" fontId="438" fillId="0" borderId="46" xfId="0" applyNumberFormat="1" applyFont="1" applyBorder="1" applyAlignment="1">
      <alignment horizontal="center" vertical="center"/>
    </xf>
    <xf numFmtId="171" fontId="438" fillId="0" borderId="87" xfId="0" applyNumberFormat="1" applyFont="1" applyFill="1" applyBorder="1" applyAlignment="1">
      <alignment horizontal="center" vertical="center"/>
    </xf>
    <xf numFmtId="3" fontId="437" fillId="0" borderId="46" xfId="0" applyNumberFormat="1" applyFont="1" applyBorder="1" applyAlignment="1">
      <alignment horizontal="center" vertical="center"/>
    </xf>
    <xf numFmtId="171" fontId="437" fillId="0" borderId="46" xfId="0" applyNumberFormat="1" applyFont="1" applyBorder="1" applyAlignment="1">
      <alignment horizontal="center" vertical="center"/>
    </xf>
    <xf numFmtId="0" fontId="440" fillId="0" borderId="46" xfId="10409" applyFont="1" applyBorder="1" applyAlignment="1">
      <alignment horizontal="center" vertical="center"/>
    </xf>
    <xf numFmtId="166" fontId="440" fillId="0" borderId="46" xfId="304" quotePrefix="1" applyNumberFormat="1" applyFont="1" applyBorder="1" applyAlignment="1">
      <alignment horizontal="center" vertical="center"/>
    </xf>
    <xf numFmtId="171" fontId="440" fillId="0" borderId="76" xfId="304" quotePrefix="1" applyNumberFormat="1" applyFont="1" applyBorder="1" applyAlignment="1">
      <alignment horizontal="center" vertical="center"/>
    </xf>
    <xf numFmtId="167" fontId="438" fillId="0" borderId="43" xfId="0" applyNumberFormat="1" applyFont="1" applyBorder="1" applyAlignment="1">
      <alignment horizontal="center" vertical="center"/>
    </xf>
    <xf numFmtId="3" fontId="437" fillId="0" borderId="43" xfId="0" applyNumberFormat="1" applyFont="1" applyBorder="1" applyAlignment="1">
      <alignment horizontal="center" vertical="center"/>
    </xf>
    <xf numFmtId="171" fontId="437" fillId="0" borderId="43" xfId="0" applyNumberFormat="1" applyFont="1" applyBorder="1" applyAlignment="1">
      <alignment horizontal="center" vertical="center"/>
    </xf>
    <xf numFmtId="0" fontId="440" fillId="0" borderId="43" xfId="10409" applyFont="1" applyBorder="1" applyAlignment="1">
      <alignment horizontal="center" vertical="center"/>
    </xf>
    <xf numFmtId="166" fontId="440" fillId="0" borderId="43" xfId="304" quotePrefix="1" applyNumberFormat="1" applyFont="1" applyBorder="1" applyAlignment="1">
      <alignment horizontal="center" vertical="center"/>
    </xf>
    <xf numFmtId="4" fontId="440" fillId="0" borderId="43" xfId="304" quotePrefix="1" applyNumberFormat="1" applyFont="1" applyBorder="1" applyAlignment="1">
      <alignment horizontal="center" vertical="center"/>
    </xf>
    <xf numFmtId="171" fontId="440" fillId="0" borderId="52" xfId="304" quotePrefix="1" applyNumberFormat="1" applyFont="1" applyBorder="1" applyAlignment="1">
      <alignment horizontal="center" vertical="center"/>
    </xf>
    <xf numFmtId="167" fontId="433" fillId="0" borderId="60" xfId="0" quotePrefix="1" applyFont="1" applyBorder="1" applyAlignment="1">
      <alignment vertical="center"/>
    </xf>
    <xf numFmtId="0" fontId="433" fillId="0" borderId="45" xfId="0" quotePrefix="1" applyNumberFormat="1" applyFont="1" applyBorder="1" applyAlignment="1">
      <alignment horizontal="center" vertical="center"/>
    </xf>
    <xf numFmtId="0" fontId="433" fillId="0" borderId="43" xfId="0" quotePrefix="1" applyNumberFormat="1" applyFont="1" applyBorder="1" applyAlignment="1">
      <alignment horizontal="center" vertical="center"/>
    </xf>
    <xf numFmtId="167" fontId="433" fillId="0" borderId="82" xfId="0" quotePrefix="1" applyFont="1" applyBorder="1" applyAlignment="1">
      <alignment vertical="center"/>
    </xf>
    <xf numFmtId="167" fontId="438" fillId="0" borderId="48" xfId="0" applyNumberFormat="1" applyFont="1" applyBorder="1" applyAlignment="1">
      <alignment horizontal="center" vertical="center"/>
    </xf>
    <xf numFmtId="3" fontId="437" fillId="0" borderId="48" xfId="0" applyNumberFormat="1" applyFont="1" applyBorder="1" applyAlignment="1">
      <alignment horizontal="center" vertical="center"/>
    </xf>
    <xf numFmtId="171" fontId="437" fillId="0" borderId="48" xfId="0" applyNumberFormat="1" applyFont="1" applyBorder="1" applyAlignment="1">
      <alignment horizontal="center" vertical="center"/>
    </xf>
    <xf numFmtId="0" fontId="433" fillId="0" borderId="48" xfId="0" quotePrefix="1" applyNumberFormat="1" applyFont="1" applyBorder="1" applyAlignment="1">
      <alignment horizontal="center" vertical="center"/>
    </xf>
    <xf numFmtId="166" fontId="440" fillId="0" borderId="48" xfId="304" quotePrefix="1" applyNumberFormat="1" applyFont="1" applyBorder="1" applyAlignment="1">
      <alignment horizontal="center" vertical="center"/>
    </xf>
    <xf numFmtId="4" fontId="440" fillId="0" borderId="48" xfId="304" quotePrefix="1" applyNumberFormat="1" applyFont="1" applyBorder="1" applyAlignment="1">
      <alignment horizontal="center" vertical="center"/>
    </xf>
    <xf numFmtId="171" fontId="440" fillId="0" borderId="55" xfId="304" quotePrefix="1" applyNumberFormat="1" applyFont="1" applyBorder="1" applyAlignment="1">
      <alignment horizontal="center" vertical="center"/>
    </xf>
    <xf numFmtId="167" fontId="433" fillId="3" borderId="49" xfId="0" applyNumberFormat="1" applyFont="1" applyFill="1" applyBorder="1" applyAlignment="1">
      <alignment vertical="center"/>
    </xf>
    <xf numFmtId="3" fontId="442" fillId="0" borderId="45" xfId="0" applyNumberFormat="1" applyFont="1" applyBorder="1" applyAlignment="1">
      <alignment horizontal="center" vertical="center"/>
    </xf>
    <xf numFmtId="171" fontId="442" fillId="0" borderId="45" xfId="0" applyNumberFormat="1" applyFont="1" applyBorder="1" applyAlignment="1">
      <alignment horizontal="center" vertical="center"/>
    </xf>
    <xf numFmtId="166" fontId="442" fillId="0" borderId="45" xfId="304" quotePrefix="1" applyNumberFormat="1" applyFont="1" applyBorder="1" applyAlignment="1">
      <alignment horizontal="center" vertical="center"/>
    </xf>
    <xf numFmtId="4" fontId="442" fillId="0" borderId="45" xfId="304" quotePrefix="1" applyNumberFormat="1" applyFont="1" applyBorder="1" applyAlignment="1">
      <alignment horizontal="center" vertical="center"/>
    </xf>
    <xf numFmtId="171" fontId="442" fillId="0" borderId="69" xfId="304" quotePrefix="1" applyNumberFormat="1" applyFont="1" applyBorder="1" applyAlignment="1">
      <alignment horizontal="center" vertical="center"/>
    </xf>
    <xf numFmtId="3" fontId="442" fillId="0" borderId="43" xfId="0" applyNumberFormat="1" applyFont="1" applyBorder="1" applyAlignment="1">
      <alignment horizontal="center" vertical="center"/>
    </xf>
    <xf numFmtId="171" fontId="442" fillId="0" borderId="43" xfId="0" applyNumberFormat="1" applyFont="1" applyBorder="1" applyAlignment="1">
      <alignment horizontal="center" vertical="center"/>
    </xf>
    <xf numFmtId="166" fontId="442" fillId="0" borderId="43" xfId="304" quotePrefix="1" applyNumberFormat="1" applyFont="1" applyBorder="1" applyAlignment="1">
      <alignment horizontal="center" vertical="center"/>
    </xf>
    <xf numFmtId="4" fontId="442" fillId="0" borderId="43" xfId="304" quotePrefix="1" applyNumberFormat="1" applyFont="1" applyBorder="1" applyAlignment="1">
      <alignment horizontal="center" vertical="center"/>
    </xf>
    <xf numFmtId="171" fontId="442" fillId="0" borderId="52" xfId="304" quotePrefix="1" applyNumberFormat="1" applyFont="1" applyBorder="1" applyAlignment="1">
      <alignment horizontal="center" vertical="center"/>
    </xf>
    <xf numFmtId="3" fontId="442" fillId="0" borderId="48" xfId="0" applyNumberFormat="1" applyFont="1" applyBorder="1" applyAlignment="1">
      <alignment horizontal="center" vertical="center"/>
    </xf>
    <xf numFmtId="171" fontId="442" fillId="0" borderId="48" xfId="0" applyNumberFormat="1" applyFont="1" applyBorder="1" applyAlignment="1">
      <alignment horizontal="center" vertical="center"/>
    </xf>
    <xf numFmtId="166" fontId="442" fillId="0" borderId="48" xfId="304" quotePrefix="1" applyNumberFormat="1" applyFont="1" applyBorder="1" applyAlignment="1">
      <alignment horizontal="center" vertical="center"/>
    </xf>
    <xf numFmtId="4" fontId="442" fillId="0" borderId="48" xfId="304" quotePrefix="1" applyNumberFormat="1" applyFont="1" applyBorder="1" applyAlignment="1">
      <alignment horizontal="center" vertical="center"/>
    </xf>
    <xf numFmtId="171" fontId="442" fillId="0" borderId="55" xfId="304" quotePrefix="1" applyNumberFormat="1" applyFont="1" applyBorder="1" applyAlignment="1">
      <alignment horizontal="center" vertical="center"/>
    </xf>
    <xf numFmtId="167" fontId="437" fillId="0" borderId="88" xfId="0" quotePrefix="1" applyFont="1" applyBorder="1" applyAlignment="1">
      <alignment vertical="center"/>
    </xf>
    <xf numFmtId="167" fontId="437" fillId="36" borderId="61" xfId="0" quotePrefix="1" applyFont="1" applyFill="1" applyBorder="1" applyAlignment="1">
      <alignment vertical="center"/>
    </xf>
    <xf numFmtId="0" fontId="437" fillId="0" borderId="46" xfId="0" quotePrefix="1" applyNumberFormat="1" applyFont="1" applyBorder="1" applyAlignment="1">
      <alignment horizontal="center" vertical="center"/>
    </xf>
    <xf numFmtId="167" fontId="437" fillId="0" borderId="60" xfId="0" quotePrefix="1" applyFont="1" applyBorder="1" applyAlignment="1">
      <alignment vertical="center"/>
    </xf>
    <xf numFmtId="167" fontId="437" fillId="36" borderId="49" xfId="0" quotePrefix="1" applyFont="1" applyFill="1" applyBorder="1" applyAlignment="1">
      <alignment vertical="center"/>
    </xf>
    <xf numFmtId="167" fontId="437" fillId="0" borderId="82" xfId="0" quotePrefix="1" applyFont="1" applyBorder="1" applyAlignment="1">
      <alignment vertical="center"/>
    </xf>
    <xf numFmtId="171" fontId="439" fillId="38" borderId="0" xfId="0" applyNumberFormat="1" applyFont="1" applyFill="1" applyBorder="1" applyAlignment="1">
      <alignment horizontal="left" vertical="center"/>
    </xf>
    <xf numFmtId="171" fontId="446" fillId="0" borderId="4" xfId="0" applyNumberFormat="1" applyFont="1" applyBorder="1" applyAlignment="1">
      <alignment horizontal="center"/>
    </xf>
    <xf numFmtId="167" fontId="437" fillId="0" borderId="5" xfId="1258" applyNumberFormat="1" applyFont="1" applyFill="1" applyBorder="1" applyAlignment="1">
      <alignment horizontal="center"/>
    </xf>
    <xf numFmtId="0" fontId="437" fillId="0" borderId="5" xfId="10457" quotePrefix="1" applyFont="1" applyBorder="1" applyAlignment="1">
      <alignment horizontal="center"/>
    </xf>
    <xf numFmtId="171" fontId="437" fillId="0" borderId="5" xfId="10457" quotePrefix="1" applyNumberFormat="1" applyFont="1" applyBorder="1" applyAlignment="1">
      <alignment horizontal="center"/>
    </xf>
    <xf numFmtId="167" fontId="437" fillId="0" borderId="6" xfId="1246" applyNumberFormat="1" applyFont="1" applyFill="1" applyBorder="1" applyAlignment="1">
      <alignment horizontal="center"/>
    </xf>
    <xf numFmtId="171" fontId="446" fillId="0" borderId="6" xfId="0" applyNumberFormat="1" applyFont="1" applyBorder="1" applyAlignment="1">
      <alignment horizontal="center"/>
    </xf>
    <xf numFmtId="167" fontId="398" fillId="0" borderId="148" xfId="0" applyFont="1" applyFill="1" applyBorder="1" applyAlignment="1">
      <alignment horizontal="left" vertical="center"/>
    </xf>
    <xf numFmtId="167" fontId="446" fillId="0" borderId="4" xfId="0" applyNumberFormat="1" applyFont="1" applyBorder="1" applyAlignment="1">
      <alignment horizontal="center"/>
    </xf>
    <xf numFmtId="0" fontId="437" fillId="0" borderId="54" xfId="10457" quotePrefix="1" applyFont="1" applyBorder="1"/>
    <xf numFmtId="167" fontId="398" fillId="0" borderId="149" xfId="0" applyFont="1" applyFill="1" applyBorder="1" applyAlignment="1">
      <alignment horizontal="left" vertical="center"/>
    </xf>
    <xf numFmtId="167" fontId="433" fillId="36" borderId="80" xfId="0" applyFont="1" applyFill="1" applyBorder="1" applyAlignment="1">
      <alignment horizontal="left"/>
    </xf>
    <xf numFmtId="167" fontId="442" fillId="0" borderId="61" xfId="2637" applyNumberFormat="1" applyFont="1" applyBorder="1"/>
    <xf numFmtId="3" fontId="442" fillId="0" borderId="61" xfId="0" applyNumberFormat="1" applyFont="1" applyFill="1" applyBorder="1" applyAlignment="1">
      <alignment horizontal="center"/>
    </xf>
    <xf numFmtId="171" fontId="442" fillId="0" borderId="61" xfId="0" applyNumberFormat="1" applyFont="1" applyFill="1" applyBorder="1" applyAlignment="1">
      <alignment horizontal="center"/>
    </xf>
    <xf numFmtId="1" fontId="438" fillId="0" borderId="61" xfId="0" applyNumberFormat="1" applyFont="1" applyBorder="1" applyAlignment="1">
      <alignment horizontal="center" wrapText="1"/>
    </xf>
    <xf numFmtId="166" fontId="442" fillId="0" borderId="61" xfId="304" quotePrefix="1" applyNumberFormat="1" applyFont="1" applyBorder="1" applyAlignment="1">
      <alignment horizontal="center"/>
    </xf>
    <xf numFmtId="4" fontId="442" fillId="0" borderId="61" xfId="304" quotePrefix="1" applyNumberFormat="1" applyFont="1" applyBorder="1" applyAlignment="1">
      <alignment horizontal="center"/>
    </xf>
    <xf numFmtId="171" fontId="442" fillId="0" borderId="98" xfId="304" quotePrefix="1" applyNumberFormat="1" applyFont="1" applyBorder="1" applyAlignment="1">
      <alignment horizontal="center"/>
    </xf>
    <xf numFmtId="167" fontId="440" fillId="36" borderId="0" xfId="54" quotePrefix="1" applyFont="1" applyFill="1" applyBorder="1"/>
    <xf numFmtId="49" fontId="440" fillId="0" borderId="5" xfId="41751" quotePrefix="1" applyNumberFormat="1" applyFont="1" applyBorder="1" applyAlignment="1">
      <alignment horizontal="center"/>
    </xf>
    <xf numFmtId="49" fontId="437" fillId="0" borderId="161" xfId="0" applyNumberFormat="1" applyFont="1" applyBorder="1" applyAlignment="1">
      <alignment horizontal="center" vertical="center" wrapText="1"/>
    </xf>
    <xf numFmtId="49" fontId="440" fillId="0" borderId="5" xfId="41757" quotePrefix="1" applyNumberFormat="1" applyFont="1" applyBorder="1" applyAlignment="1">
      <alignment horizontal="center"/>
    </xf>
    <xf numFmtId="0" fontId="440" fillId="0" borderId="5" xfId="41751" quotePrefix="1" applyFont="1" applyBorder="1"/>
    <xf numFmtId="167" fontId="437" fillId="0" borderId="5" xfId="0" applyFont="1" applyBorder="1" applyAlignment="1">
      <alignment vertical="center" wrapText="1"/>
    </xf>
    <xf numFmtId="0" fontId="440" fillId="0" borderId="5" xfId="41757" quotePrefix="1" applyFont="1" applyBorder="1"/>
    <xf numFmtId="49" fontId="437" fillId="0" borderId="161" xfId="0" applyNumberFormat="1" applyFont="1" applyBorder="1" applyAlignment="1">
      <alignment vertical="center" wrapText="1"/>
    </xf>
    <xf numFmtId="0" fontId="440" fillId="0" borderId="5" xfId="41756" quotePrefix="1" applyFont="1" applyBorder="1"/>
    <xf numFmtId="0" fontId="440" fillId="0" borderId="0" xfId="41756" quotePrefix="1" applyFont="1" applyAlignment="1">
      <alignment horizontal="center"/>
    </xf>
    <xf numFmtId="0" fontId="440" fillId="0" borderId="5" xfId="589" quotePrefix="1" applyFont="1" applyBorder="1"/>
    <xf numFmtId="171" fontId="440" fillId="0" borderId="43" xfId="589" quotePrefix="1" applyNumberFormat="1" applyFont="1" applyBorder="1" applyAlignment="1">
      <alignment horizontal="center"/>
    </xf>
    <xf numFmtId="167" fontId="433" fillId="0" borderId="5" xfId="0" applyFont="1" applyBorder="1" applyAlignment="1">
      <alignment horizontal="left" vertical="center" wrapText="1"/>
    </xf>
    <xf numFmtId="167" fontId="398" fillId="36" borderId="162" xfId="0" applyFont="1" applyFill="1" applyBorder="1" applyAlignment="1">
      <alignment horizontal="left" vertical="center"/>
    </xf>
    <xf numFmtId="167" fontId="440" fillId="36" borderId="109" xfId="1258" applyNumberFormat="1" applyFont="1" applyFill="1" applyBorder="1" applyAlignment="1">
      <alignment horizontal="center"/>
    </xf>
    <xf numFmtId="171" fontId="438" fillId="36" borderId="109" xfId="0" applyNumberFormat="1" applyFont="1" applyFill="1" applyBorder="1" applyAlignment="1">
      <alignment horizontal="center"/>
    </xf>
    <xf numFmtId="3" fontId="437" fillId="36" borderId="109" xfId="0" applyNumberFormat="1" applyFont="1" applyFill="1" applyBorder="1" applyAlignment="1">
      <alignment horizontal="center"/>
    </xf>
    <xf numFmtId="166" fontId="437" fillId="36" borderId="109" xfId="0" applyNumberFormat="1" applyFont="1" applyFill="1" applyBorder="1" applyAlignment="1">
      <alignment horizontal="center"/>
    </xf>
    <xf numFmtId="0" fontId="440" fillId="36" borderId="109" xfId="41750" quotePrefix="1" applyFont="1" applyFill="1" applyBorder="1" applyAlignment="1">
      <alignment horizontal="center"/>
    </xf>
    <xf numFmtId="166" fontId="440" fillId="36" borderId="109" xfId="304" quotePrefix="1" applyNumberFormat="1" applyFont="1" applyFill="1" applyBorder="1" applyAlignment="1">
      <alignment horizontal="center"/>
    </xf>
    <xf numFmtId="4" fontId="440" fillId="36" borderId="109" xfId="304" quotePrefix="1" applyNumberFormat="1" applyFont="1" applyFill="1" applyBorder="1" applyAlignment="1">
      <alignment horizontal="center"/>
    </xf>
    <xf numFmtId="171" fontId="440" fillId="36" borderId="109" xfId="304" quotePrefix="1" applyNumberFormat="1" applyFont="1" applyFill="1" applyBorder="1" applyAlignment="1">
      <alignment horizontal="center"/>
    </xf>
    <xf numFmtId="0" fontId="440" fillId="36" borderId="45" xfId="41750" quotePrefix="1" applyFont="1" applyFill="1" applyBorder="1"/>
    <xf numFmtId="167" fontId="464" fillId="38" borderId="0" xfId="0" applyFont="1" applyFill="1" applyBorder="1" applyAlignment="1">
      <alignment horizontal="left" vertical="center"/>
    </xf>
    <xf numFmtId="167" fontId="464" fillId="40" borderId="0" xfId="0" applyFont="1" applyFill="1" applyBorder="1" applyAlignment="1">
      <alignment horizontal="left" vertical="center"/>
    </xf>
    <xf numFmtId="3" fontId="440" fillId="0" borderId="4" xfId="0" applyNumberFormat="1" applyFont="1" applyBorder="1" applyAlignment="1">
      <alignment horizontal="center"/>
    </xf>
    <xf numFmtId="171" fontId="440" fillId="0" borderId="4" xfId="0" applyNumberFormat="1" applyFont="1" applyBorder="1" applyAlignment="1">
      <alignment horizontal="center"/>
    </xf>
    <xf numFmtId="3" fontId="440" fillId="0" borderId="5" xfId="0" applyNumberFormat="1" applyFont="1" applyBorder="1" applyAlignment="1">
      <alignment horizontal="center"/>
    </xf>
    <xf numFmtId="171" fontId="440" fillId="0" borderId="5" xfId="0" applyNumberFormat="1" applyFont="1" applyBorder="1" applyAlignment="1">
      <alignment horizontal="center"/>
    </xf>
    <xf numFmtId="171" fontId="455" fillId="0" borderId="4" xfId="0" applyNumberFormat="1" applyFont="1" applyFill="1" applyBorder="1" applyAlignment="1">
      <alignment horizontal="center"/>
    </xf>
    <xf numFmtId="0" fontId="440" fillId="0" borderId="4" xfId="41768" quotePrefix="1" applyFont="1" applyBorder="1"/>
    <xf numFmtId="4" fontId="440" fillId="0" borderId="4" xfId="41768" applyNumberFormat="1" applyFont="1" applyBorder="1"/>
    <xf numFmtId="0" fontId="440" fillId="0" borderId="5" xfId="41768" quotePrefix="1" applyFont="1" applyBorder="1"/>
    <xf numFmtId="4" fontId="440" fillId="0" borderId="5" xfId="41768" applyNumberFormat="1" applyFont="1" applyBorder="1"/>
    <xf numFmtId="171" fontId="455" fillId="0" borderId="5" xfId="0" applyNumberFormat="1" applyFont="1" applyFill="1" applyBorder="1" applyAlignment="1">
      <alignment horizontal="center"/>
    </xf>
    <xf numFmtId="167" fontId="455" fillId="0" borderId="6" xfId="0" applyNumberFormat="1" applyFont="1" applyBorder="1" applyAlignment="1">
      <alignment horizontal="center"/>
    </xf>
    <xf numFmtId="171" fontId="455" fillId="0" borderId="6" xfId="0" applyNumberFormat="1" applyFont="1" applyBorder="1" applyAlignment="1">
      <alignment horizontal="center"/>
    </xf>
    <xf numFmtId="3" fontId="440" fillId="0" borderId="6" xfId="0" applyNumberFormat="1" applyFont="1" applyBorder="1" applyAlignment="1">
      <alignment horizontal="center"/>
    </xf>
    <xf numFmtId="171" fontId="440" fillId="0" borderId="6" xfId="0" applyNumberFormat="1" applyFont="1" applyBorder="1" applyAlignment="1">
      <alignment horizontal="center"/>
    </xf>
    <xf numFmtId="0" fontId="440" fillId="0" borderId="6" xfId="41715" quotePrefix="1" applyFont="1" applyBorder="1" applyAlignment="1">
      <alignment horizontal="center"/>
    </xf>
    <xf numFmtId="171" fontId="440" fillId="0" borderId="6" xfId="41715" quotePrefix="1" applyNumberFormat="1" applyFont="1" applyBorder="1" applyAlignment="1">
      <alignment horizontal="center"/>
    </xf>
    <xf numFmtId="167" fontId="503" fillId="0" borderId="5" xfId="0" applyFont="1" applyBorder="1" applyAlignment="1">
      <alignment vertical="center" wrapText="1"/>
    </xf>
    <xf numFmtId="167" fontId="503" fillId="0" borderId="6" xfId="0" applyFont="1" applyBorder="1" applyAlignment="1">
      <alignment vertical="center" wrapText="1"/>
    </xf>
    <xf numFmtId="167" fontId="440" fillId="36" borderId="11" xfId="0" quotePrefix="1" applyFont="1" applyFill="1" applyBorder="1"/>
    <xf numFmtId="167" fontId="440" fillId="36" borderId="12" xfId="0" quotePrefix="1" applyFont="1" applyFill="1" applyBorder="1"/>
    <xf numFmtId="167" fontId="440" fillId="36" borderId="163" xfId="0" quotePrefix="1" applyFont="1" applyFill="1" applyBorder="1"/>
    <xf numFmtId="4" fontId="440" fillId="0" borderId="14" xfId="41768" applyNumberFormat="1" applyFont="1" applyBorder="1"/>
    <xf numFmtId="167" fontId="438" fillId="0" borderId="60" xfId="0" applyNumberFormat="1" applyFont="1" applyFill="1" applyBorder="1" applyAlignment="1">
      <alignment horizontal="center"/>
    </xf>
    <xf numFmtId="167" fontId="438" fillId="0" borderId="72" xfId="0" applyNumberFormat="1" applyFont="1" applyFill="1" applyBorder="1" applyAlignment="1">
      <alignment horizontal="center"/>
    </xf>
    <xf numFmtId="167" fontId="440" fillId="36" borderId="61" xfId="0" quotePrefix="1" applyFont="1" applyFill="1" applyBorder="1"/>
    <xf numFmtId="0" fontId="433" fillId="0" borderId="148" xfId="41768" quotePrefix="1" applyFont="1" applyBorder="1"/>
    <xf numFmtId="0" fontId="433" fillId="0" borderId="54" xfId="41768" quotePrefix="1" applyFont="1" applyBorder="1"/>
    <xf numFmtId="167" fontId="503" fillId="0" borderId="54" xfId="0" applyFont="1" applyBorder="1" applyAlignment="1">
      <alignment vertical="center" wrapText="1"/>
    </xf>
    <xf numFmtId="167" fontId="503" fillId="0" borderId="149" xfId="0" applyFont="1" applyBorder="1" applyAlignment="1">
      <alignment vertical="center" wrapText="1"/>
    </xf>
    <xf numFmtId="167" fontId="433" fillId="0" borderId="5" xfId="0" applyFont="1" applyBorder="1" applyAlignment="1">
      <alignment vertical="center" wrapText="1"/>
    </xf>
    <xf numFmtId="167" fontId="440" fillId="36" borderId="160" xfId="0" quotePrefix="1" applyFont="1" applyFill="1" applyBorder="1"/>
    <xf numFmtId="167" fontId="437" fillId="36" borderId="163" xfId="0" quotePrefix="1" applyFont="1" applyFill="1" applyBorder="1"/>
    <xf numFmtId="167" fontId="433" fillId="0" borderId="8" xfId="0" applyFont="1" applyBorder="1" applyAlignment="1">
      <alignment horizontal="left" vertical="center" wrapText="1"/>
    </xf>
    <xf numFmtId="167" fontId="437" fillId="36" borderId="44" xfId="0" quotePrefix="1" applyNumberFormat="1" applyFont="1" applyFill="1" applyBorder="1"/>
    <xf numFmtId="171" fontId="464" fillId="0" borderId="44" xfId="0" applyNumberFormat="1" applyFont="1" applyFill="1" applyBorder="1" applyAlignment="1">
      <alignment horizontal="center" vertical="center"/>
    </xf>
    <xf numFmtId="167" fontId="464" fillId="0" borderId="44" xfId="0" applyFont="1" applyFill="1" applyBorder="1" applyAlignment="1">
      <alignment horizontal="left" vertical="center"/>
    </xf>
    <xf numFmtId="167" fontId="479" fillId="0" borderId="44" xfId="0" applyFont="1" applyFill="1" applyBorder="1" applyAlignment="1">
      <alignment horizontal="center" vertical="center"/>
    </xf>
    <xf numFmtId="3" fontId="479" fillId="0" borderId="44" xfId="0" applyNumberFormat="1" applyFont="1" applyFill="1" applyBorder="1" applyAlignment="1">
      <alignment horizontal="center" vertical="center"/>
    </xf>
    <xf numFmtId="171" fontId="479" fillId="0" borderId="44" xfId="0" applyNumberFormat="1" applyFont="1" applyFill="1" applyBorder="1" applyAlignment="1">
      <alignment horizontal="center" vertical="center"/>
    </xf>
    <xf numFmtId="3" fontId="464" fillId="40" borderId="0" xfId="0" applyNumberFormat="1" applyFont="1" applyFill="1" applyBorder="1" applyAlignment="1">
      <alignment horizontal="left" vertical="center"/>
    </xf>
    <xf numFmtId="171" fontId="440" fillId="0" borderId="9" xfId="304" quotePrefix="1" applyNumberFormat="1" applyFont="1" applyBorder="1" applyAlignment="1">
      <alignment horizontal="center"/>
    </xf>
    <xf numFmtId="171" fontId="440" fillId="0" borderId="5" xfId="10451" quotePrefix="1" applyNumberFormat="1" applyFont="1" applyBorder="1" applyAlignment="1">
      <alignment horizontal="center"/>
    </xf>
    <xf numFmtId="171" fontId="440" fillId="0" borderId="5" xfId="106" quotePrefix="1" applyNumberFormat="1" applyFont="1" applyBorder="1" applyAlignment="1">
      <alignment horizontal="center"/>
    </xf>
    <xf numFmtId="171" fontId="437" fillId="0" borderId="5" xfId="0" quotePrefix="1" applyNumberFormat="1" applyFont="1" applyBorder="1" applyAlignment="1">
      <alignment horizontal="center"/>
    </xf>
    <xf numFmtId="171" fontId="440" fillId="0" borderId="8" xfId="10451" quotePrefix="1" applyNumberFormat="1" applyFont="1" applyBorder="1" applyAlignment="1">
      <alignment horizontal="center"/>
    </xf>
    <xf numFmtId="167" fontId="439" fillId="38" borderId="0" xfId="0" applyFont="1" applyFill="1" applyBorder="1" applyAlignment="1">
      <alignment horizontal="left" vertical="center"/>
    </xf>
    <xf numFmtId="0" fontId="440" fillId="0" borderId="43" xfId="10413" applyFont="1" applyFill="1" applyBorder="1"/>
    <xf numFmtId="167" fontId="452" fillId="36" borderId="49" xfId="0" applyFont="1" applyFill="1" applyBorder="1" applyAlignment="1">
      <alignment horizontal="left" vertical="center"/>
    </xf>
    <xf numFmtId="167" fontId="440" fillId="0" borderId="43" xfId="2637" applyNumberFormat="1" applyFont="1" applyFill="1" applyBorder="1"/>
    <xf numFmtId="0" fontId="440" fillId="0" borderId="43" xfId="10413" applyFont="1" applyBorder="1" applyAlignment="1">
      <alignment horizontal="center"/>
    </xf>
    <xf numFmtId="167" fontId="438" fillId="0" borderId="82" xfId="0" applyNumberFormat="1" applyFont="1" applyFill="1" applyBorder="1" applyAlignment="1">
      <alignment horizontal="center"/>
    </xf>
    <xf numFmtId="0" fontId="440" fillId="0" borderId="43" xfId="648" quotePrefix="1" applyFont="1" applyBorder="1" applyAlignment="1">
      <alignment horizontal="center"/>
    </xf>
    <xf numFmtId="171" fontId="440" fillId="0" borderId="43" xfId="648" quotePrefix="1" applyNumberFormat="1" applyFont="1" applyBorder="1" applyAlignment="1">
      <alignment horizontal="center"/>
    </xf>
    <xf numFmtId="0" fontId="440" fillId="0" borderId="43" xfId="10413" applyFont="1" applyFill="1" applyBorder="1" applyAlignment="1">
      <alignment horizontal="center"/>
    </xf>
    <xf numFmtId="171" fontId="440" fillId="0" borderId="43" xfId="10413" applyNumberFormat="1" applyFont="1" applyFill="1" applyBorder="1" applyAlignment="1">
      <alignment horizontal="center"/>
    </xf>
    <xf numFmtId="167" fontId="501" fillId="0" borderId="86" xfId="0" applyNumberFormat="1" applyFont="1" applyFill="1" applyBorder="1" applyAlignment="1">
      <alignment horizontal="center" vertical="center"/>
    </xf>
    <xf numFmtId="0" fontId="440" fillId="0" borderId="41" xfId="10413" applyFont="1" applyFill="1" applyBorder="1" applyAlignment="1">
      <alignment horizontal="center"/>
    </xf>
    <xf numFmtId="171" fontId="440" fillId="0" borderId="41" xfId="10413" applyNumberFormat="1" applyFont="1" applyFill="1" applyBorder="1" applyAlignment="1">
      <alignment horizontal="center"/>
    </xf>
    <xf numFmtId="167" fontId="455" fillId="0" borderId="55" xfId="0" applyFont="1" applyFill="1" applyBorder="1" applyAlignment="1">
      <alignment wrapText="1"/>
    </xf>
    <xf numFmtId="167" fontId="455" fillId="0" borderId="55" xfId="0" applyFont="1" applyBorder="1" applyAlignment="1">
      <alignment wrapText="1"/>
    </xf>
    <xf numFmtId="167" fontId="455" fillId="0" borderId="53" xfId="0" applyFont="1" applyBorder="1" applyAlignment="1">
      <alignment wrapText="1"/>
    </xf>
    <xf numFmtId="167" fontId="452" fillId="36" borderId="61" xfId="0" applyFont="1" applyFill="1" applyBorder="1" applyAlignment="1">
      <alignment horizontal="left" vertical="center"/>
    </xf>
    <xf numFmtId="167" fontId="440" fillId="0" borderId="45" xfId="2637" applyNumberFormat="1" applyFont="1" applyFill="1" applyBorder="1"/>
    <xf numFmtId="0" fontId="440" fillId="0" borderId="45" xfId="10413" applyFont="1" applyBorder="1" applyAlignment="1">
      <alignment horizontal="center"/>
    </xf>
    <xf numFmtId="0" fontId="100" fillId="36" borderId="56" xfId="10465" quotePrefix="1" applyFill="1" applyBorder="1"/>
    <xf numFmtId="0" fontId="100" fillId="36" borderId="49" xfId="10465" quotePrefix="1" applyFill="1" applyBorder="1"/>
    <xf numFmtId="0" fontId="15" fillId="0" borderId="5" xfId="41769" quotePrefix="1" applyBorder="1"/>
    <xf numFmtId="0" fontId="440" fillId="0" borderId="164" xfId="41752" applyFont="1" applyBorder="1"/>
    <xf numFmtId="0" fontId="440" fillId="0" borderId="14" xfId="41769" quotePrefix="1" applyFont="1" applyBorder="1"/>
    <xf numFmtId="0" fontId="440" fillId="0" borderId="164" xfId="41769" quotePrefix="1" applyFont="1" applyBorder="1"/>
    <xf numFmtId="0" fontId="15" fillId="0" borderId="58" xfId="41761" quotePrefix="1" applyFont="1" applyBorder="1" applyAlignment="1">
      <alignment horizontal="center"/>
    </xf>
    <xf numFmtId="0" fontId="15" fillId="0" borderId="58" xfId="41769" quotePrefix="1" applyBorder="1" applyAlignment="1">
      <alignment horizontal="center"/>
    </xf>
    <xf numFmtId="0" fontId="440" fillId="0" borderId="54" xfId="41762" quotePrefix="1" applyFont="1" applyFill="1" applyBorder="1"/>
    <xf numFmtId="0" fontId="440" fillId="0" borderId="54" xfId="41770" quotePrefix="1" applyFont="1" applyFill="1" applyBorder="1"/>
    <xf numFmtId="0" fontId="14" fillId="0" borderId="43" xfId="41770" quotePrefix="1" applyBorder="1" applyAlignment="1">
      <alignment horizontal="center"/>
    </xf>
    <xf numFmtId="0" fontId="440" fillId="0" borderId="43" xfId="41770" quotePrefix="1" applyFont="1" applyBorder="1" applyAlignment="1">
      <alignment horizontal="center"/>
    </xf>
    <xf numFmtId="167" fontId="452" fillId="38" borderId="0" xfId="0" applyFont="1" applyFill="1" applyBorder="1" applyAlignment="1">
      <alignment horizontal="left" vertical="center"/>
    </xf>
    <xf numFmtId="0" fontId="440" fillId="0" borderId="43" xfId="41771" quotePrefix="1" applyFont="1" applyBorder="1" applyAlignment="1">
      <alignment horizontal="center"/>
    </xf>
    <xf numFmtId="0" fontId="440" fillId="0" borderId="43" xfId="41771" quotePrefix="1" applyFont="1" applyBorder="1"/>
    <xf numFmtId="167" fontId="398" fillId="36" borderId="0" xfId="0" applyFont="1" applyFill="1" applyBorder="1" applyAlignment="1">
      <alignment horizontal="left" vertical="center"/>
    </xf>
    <xf numFmtId="0" fontId="440" fillId="0" borderId="165" xfId="41772" quotePrefix="1" applyFont="1" applyBorder="1"/>
    <xf numFmtId="171" fontId="440" fillId="0" borderId="5" xfId="10401" quotePrefix="1" applyNumberFormat="1" applyFont="1" applyBorder="1" applyAlignment="1">
      <alignment horizontal="center"/>
    </xf>
    <xf numFmtId="4" fontId="12" fillId="0" borderId="5" xfId="41772" applyNumberFormat="1" applyBorder="1"/>
    <xf numFmtId="0" fontId="12" fillId="0" borderId="5" xfId="41772" quotePrefix="1" applyBorder="1"/>
    <xf numFmtId="0" fontId="440" fillId="0" borderId="5" xfId="10401" quotePrefix="1" applyFont="1" applyBorder="1"/>
    <xf numFmtId="0" fontId="440" fillId="0" borderId="4" xfId="41772" quotePrefix="1" applyFont="1" applyBorder="1"/>
    <xf numFmtId="167" fontId="498" fillId="3" borderId="49" xfId="0" applyFont="1" applyFill="1" applyBorder="1" applyAlignment="1">
      <alignment horizontal="center" vertical="center"/>
    </xf>
    <xf numFmtId="167" fontId="438" fillId="0" borderId="143" xfId="0" applyNumberFormat="1" applyFont="1" applyFill="1" applyBorder="1" applyAlignment="1">
      <alignment horizontal="center"/>
    </xf>
    <xf numFmtId="3" fontId="442" fillId="0" borderId="109" xfId="0" applyNumberFormat="1" applyFont="1" applyBorder="1" applyAlignment="1">
      <alignment horizontal="center"/>
    </xf>
    <xf numFmtId="171" fontId="442" fillId="0" borderId="109" xfId="0" applyNumberFormat="1" applyFont="1" applyBorder="1" applyAlignment="1">
      <alignment horizontal="center"/>
    </xf>
    <xf numFmtId="1" fontId="433" fillId="0" borderId="109" xfId="0" quotePrefix="1" applyNumberFormat="1" applyFont="1" applyBorder="1" applyAlignment="1">
      <alignment horizontal="center" vertical="center" wrapText="1"/>
    </xf>
    <xf numFmtId="166" fontId="442" fillId="0" borderId="109" xfId="304" quotePrefix="1" applyNumberFormat="1" applyFont="1" applyBorder="1" applyAlignment="1">
      <alignment horizontal="center"/>
    </xf>
    <xf numFmtId="4" fontId="442" fillId="0" borderId="109" xfId="304" quotePrefix="1" applyNumberFormat="1" applyFont="1" applyBorder="1" applyAlignment="1">
      <alignment horizontal="center"/>
    </xf>
    <xf numFmtId="171" fontId="442" fillId="0" borderId="143" xfId="304" quotePrefix="1" applyNumberFormat="1" applyFont="1" applyBorder="1" applyAlignment="1">
      <alignment horizontal="center"/>
    </xf>
    <xf numFmtId="0" fontId="11" fillId="0" borderId="58" xfId="41761" quotePrefix="1" applyFont="1" applyBorder="1" applyAlignment="1">
      <alignment horizontal="center"/>
    </xf>
    <xf numFmtId="0" fontId="440" fillId="0" borderId="127" xfId="10409" applyFont="1" applyBorder="1" applyAlignment="1">
      <alignment vertical="center"/>
    </xf>
    <xf numFmtId="0" fontId="437" fillId="36" borderId="44" xfId="0" quotePrefix="1" applyNumberFormat="1" applyFont="1" applyFill="1" applyBorder="1" applyAlignment="1">
      <alignment horizontal="center"/>
    </xf>
    <xf numFmtId="171" fontId="437" fillId="36" borderId="99" xfId="0" quotePrefix="1" applyNumberFormat="1" applyFont="1" applyFill="1" applyBorder="1" applyAlignment="1">
      <alignment horizontal="center"/>
    </xf>
    <xf numFmtId="0" fontId="440" fillId="0" borderId="4" xfId="41768" quotePrefix="1" applyFont="1" applyBorder="1" applyAlignment="1">
      <alignment horizontal="center"/>
    </xf>
    <xf numFmtId="0" fontId="440" fillId="0" borderId="5" xfId="41768" quotePrefix="1" applyFont="1" applyBorder="1" applyAlignment="1">
      <alignment horizontal="center"/>
    </xf>
    <xf numFmtId="167" fontId="433" fillId="0" borderId="6" xfId="0" applyFont="1" applyBorder="1" applyAlignment="1">
      <alignment vertical="center" wrapText="1"/>
    </xf>
    <xf numFmtId="167" fontId="437" fillId="0" borderId="122" xfId="38" quotePrefix="1" applyFont="1" applyBorder="1"/>
    <xf numFmtId="0" fontId="437" fillId="0" borderId="8" xfId="38" quotePrefix="1" applyNumberFormat="1" applyFont="1" applyBorder="1" applyAlignment="1">
      <alignment horizontal="center"/>
    </xf>
    <xf numFmtId="0" fontId="440" fillId="0" borderId="131" xfId="617" quotePrefix="1" applyFont="1" applyBorder="1"/>
    <xf numFmtId="0" fontId="440" fillId="0" borderId="8" xfId="617" quotePrefix="1" applyFont="1" applyBorder="1" applyAlignment="1">
      <alignment horizontal="center"/>
    </xf>
    <xf numFmtId="0" fontId="10" fillId="0" borderId="43" xfId="41770" quotePrefix="1" applyFont="1" applyBorder="1" applyAlignment="1">
      <alignment horizontal="center"/>
    </xf>
    <xf numFmtId="167" fontId="438" fillId="0" borderId="122" xfId="0" applyFont="1" applyFill="1" applyBorder="1" applyAlignment="1">
      <alignment horizontal="left" vertical="center" wrapText="1"/>
    </xf>
    <xf numFmtId="167" fontId="433" fillId="0" borderId="0" xfId="0" quotePrefix="1" applyFont="1" applyFill="1" applyAlignment="1">
      <alignment horizontal="center"/>
    </xf>
    <xf numFmtId="167" fontId="433" fillId="0" borderId="46" xfId="0" quotePrefix="1" applyFont="1" applyFill="1" applyBorder="1" applyAlignment="1">
      <alignment horizontal="center"/>
    </xf>
    <xf numFmtId="167" fontId="433" fillId="0" borderId="43" xfId="0" quotePrefix="1" applyFont="1" applyFill="1" applyBorder="1" applyAlignment="1">
      <alignment horizontal="center"/>
    </xf>
    <xf numFmtId="167" fontId="433" fillId="0" borderId="148" xfId="0" quotePrefix="1" applyFont="1" applyFill="1" applyBorder="1"/>
    <xf numFmtId="167" fontId="433" fillId="0" borderId="54" xfId="0" quotePrefix="1" applyFont="1" applyFill="1" applyBorder="1"/>
    <xf numFmtId="167" fontId="433" fillId="0" borderId="166" xfId="0" quotePrefix="1" applyFont="1" applyFill="1" applyBorder="1"/>
    <xf numFmtId="167" fontId="398" fillId="3" borderId="167" xfId="0" applyFont="1" applyFill="1" applyBorder="1"/>
    <xf numFmtId="167" fontId="398" fillId="3" borderId="168" xfId="0" applyFont="1" applyFill="1" applyBorder="1"/>
    <xf numFmtId="167" fontId="433" fillId="0" borderId="60" xfId="0" quotePrefix="1" applyFont="1" applyFill="1" applyBorder="1"/>
    <xf numFmtId="167" fontId="433" fillId="0" borderId="45" xfId="0" quotePrefix="1" applyFont="1" applyFill="1" applyBorder="1"/>
    <xf numFmtId="167" fontId="433" fillId="0" borderId="43" xfId="0" quotePrefix="1" applyFont="1" applyFill="1" applyBorder="1"/>
    <xf numFmtId="167" fontId="433" fillId="3" borderId="43" xfId="0" applyFont="1" applyFill="1" applyBorder="1"/>
    <xf numFmtId="167" fontId="433" fillId="3" borderId="41" xfId="0" applyFont="1" applyFill="1" applyBorder="1"/>
    <xf numFmtId="43" fontId="433" fillId="40" borderId="0" xfId="41773" applyFont="1" applyFill="1" applyBorder="1" applyAlignment="1"/>
    <xf numFmtId="43" fontId="433" fillId="39" borderId="0" xfId="41773" applyFont="1" applyFill="1" applyBorder="1" applyAlignment="1"/>
    <xf numFmtId="43" fontId="433" fillId="38" borderId="0" xfId="41773" applyFont="1" applyFill="1" applyBorder="1" applyAlignment="1"/>
    <xf numFmtId="43" fontId="433" fillId="0" borderId="82" xfId="41773" applyFont="1" applyBorder="1" applyAlignment="1">
      <alignment wrapText="1"/>
    </xf>
    <xf numFmtId="43" fontId="433" fillId="3" borderId="49" xfId="41773" applyFont="1" applyFill="1" applyBorder="1" applyAlignment="1">
      <alignment horizontal="left"/>
    </xf>
    <xf numFmtId="43" fontId="438" fillId="0" borderId="48" xfId="41773" applyFont="1" applyBorder="1" applyAlignment="1">
      <alignment horizontal="center"/>
    </xf>
    <xf numFmtId="43" fontId="442" fillId="0" borderId="48" xfId="41773" applyFont="1" applyBorder="1" applyAlignment="1">
      <alignment horizontal="center"/>
    </xf>
    <xf numFmtId="43" fontId="438" fillId="0" borderId="48" xfId="41773" applyFont="1" applyBorder="1" applyAlignment="1">
      <alignment horizontal="center" wrapText="1"/>
    </xf>
    <xf numFmtId="43" fontId="438" fillId="0" borderId="55" xfId="41773" applyFont="1" applyBorder="1" applyAlignment="1">
      <alignment horizontal="center" wrapText="1"/>
    </xf>
    <xf numFmtId="43" fontId="433" fillId="3" borderId="0" xfId="41773" applyFont="1" applyFill="1"/>
    <xf numFmtId="167" fontId="401" fillId="0" borderId="12" xfId="0" applyNumberFormat="1" applyFont="1" applyBorder="1" applyAlignment="1">
      <alignment horizontal="center" vertical="center" wrapText="1"/>
    </xf>
    <xf numFmtId="167" fontId="401" fillId="0" borderId="11" xfId="0" applyNumberFormat="1" applyFont="1" applyBorder="1" applyAlignment="1">
      <alignment horizontal="center" vertical="center" wrapText="1"/>
    </xf>
    <xf numFmtId="0" fontId="9" fillId="0" borderId="58" xfId="41761" quotePrefix="1" applyFont="1" applyBorder="1" applyAlignment="1">
      <alignment horizontal="center"/>
    </xf>
    <xf numFmtId="0" fontId="437" fillId="0" borderId="5" xfId="0" applyNumberFormat="1" applyFont="1" applyBorder="1" applyAlignment="1">
      <alignment horizontal="center"/>
    </xf>
    <xf numFmtId="0" fontId="19" fillId="0" borderId="5" xfId="41767" quotePrefix="1" applyBorder="1" applyAlignment="1">
      <alignment horizontal="center"/>
    </xf>
    <xf numFmtId="167" fontId="401" fillId="0" borderId="9" xfId="0" applyNumberFormat="1" applyFont="1" applyBorder="1" applyAlignment="1">
      <alignment horizontal="center" vertical="center" wrapText="1"/>
    </xf>
    <xf numFmtId="171" fontId="401" fillId="0" borderId="9" xfId="0" applyNumberFormat="1" applyFont="1" applyBorder="1" applyAlignment="1">
      <alignment horizontal="center" vertical="center" wrapText="1"/>
    </xf>
    <xf numFmtId="3" fontId="401" fillId="0" borderId="9" xfId="0" applyNumberFormat="1" applyFont="1" applyBorder="1" applyAlignment="1">
      <alignment horizontal="center" vertical="center" wrapText="1"/>
    </xf>
    <xf numFmtId="0" fontId="401" fillId="3" borderId="9" xfId="0" applyNumberFormat="1" applyFont="1" applyFill="1" applyBorder="1" applyAlignment="1">
      <alignment horizontal="center" vertical="center"/>
    </xf>
    <xf numFmtId="0" fontId="401" fillId="3" borderId="9" xfId="0" applyNumberFormat="1" applyFont="1" applyFill="1" applyBorder="1" applyAlignment="1">
      <alignment horizontal="center" vertical="center" wrapText="1"/>
    </xf>
    <xf numFmtId="171" fontId="401" fillId="3" borderId="110" xfId="0" applyNumberFormat="1" applyFont="1" applyFill="1" applyBorder="1" applyAlignment="1">
      <alignment horizontal="center" vertical="center" wrapText="1"/>
    </xf>
    <xf numFmtId="167" fontId="433" fillId="0" borderId="8" xfId="0" quotePrefix="1" applyFont="1" applyBorder="1" applyAlignment="1">
      <alignment horizontal="center"/>
    </xf>
    <xf numFmtId="167" fontId="439" fillId="39" borderId="0" xfId="0" applyFont="1" applyFill="1" applyBorder="1" applyAlignment="1">
      <alignment horizontal="left" vertical="center"/>
    </xf>
    <xf numFmtId="0" fontId="8" fillId="0" borderId="5" xfId="41772" quotePrefix="1" applyFont="1" applyBorder="1"/>
    <xf numFmtId="167" fontId="433" fillId="0" borderId="102" xfId="0" quotePrefix="1" applyFont="1" applyFill="1" applyBorder="1"/>
    <xf numFmtId="167" fontId="433" fillId="0" borderId="44" xfId="0" quotePrefix="1" applyFont="1" applyFill="1" applyBorder="1" applyAlignment="1">
      <alignment horizontal="center"/>
    </xf>
    <xf numFmtId="167" fontId="433" fillId="0" borderId="101" xfId="0" quotePrefix="1" applyFont="1" applyFill="1" applyBorder="1"/>
    <xf numFmtId="167" fontId="439" fillId="38" borderId="0" xfId="0" applyFont="1" applyFill="1" applyBorder="1" applyAlignment="1">
      <alignment horizontal="left" vertical="center"/>
    </xf>
    <xf numFmtId="167" fontId="440" fillId="0" borderId="69" xfId="60" applyNumberFormat="1" applyFont="1" applyBorder="1" applyAlignment="1">
      <alignment horizontal="center"/>
    </xf>
    <xf numFmtId="167" fontId="438" fillId="0" borderId="0" xfId="0" applyFont="1" applyAlignment="1">
      <alignment horizontal="left" vertical="center"/>
    </xf>
    <xf numFmtId="0" fontId="440" fillId="0" borderId="45" xfId="105" quotePrefix="1" applyFont="1" applyBorder="1"/>
    <xf numFmtId="167" fontId="438" fillId="0" borderId="43" xfId="0" applyFont="1" applyBorder="1" applyAlignment="1">
      <alignment horizontal="left" vertical="center"/>
    </xf>
    <xf numFmtId="167" fontId="438" fillId="0" borderId="41" xfId="0" applyFont="1" applyBorder="1" applyAlignment="1">
      <alignment horizontal="left" vertical="center"/>
    </xf>
    <xf numFmtId="167" fontId="446" fillId="0" borderId="109" xfId="0" applyNumberFormat="1" applyFont="1" applyBorder="1" applyAlignment="1">
      <alignment horizontal="center"/>
    </xf>
    <xf numFmtId="0" fontId="437" fillId="0" borderId="43" xfId="10457" quotePrefix="1" applyFont="1" applyBorder="1"/>
    <xf numFmtId="167" fontId="398" fillId="0" borderId="51" xfId="0" applyFont="1" applyFill="1" applyBorder="1" applyAlignment="1">
      <alignment horizontal="left" vertical="center"/>
    </xf>
    <xf numFmtId="0" fontId="440" fillId="0" borderId="55" xfId="10413" applyFont="1" applyFill="1" applyBorder="1"/>
    <xf numFmtId="167" fontId="440" fillId="0" borderId="82" xfId="2637" applyNumberFormat="1" applyFont="1" applyFill="1" applyBorder="1"/>
    <xf numFmtId="0" fontId="440" fillId="0" borderId="48" xfId="10413" applyFont="1" applyFill="1" applyBorder="1" applyAlignment="1">
      <alignment horizontal="center"/>
    </xf>
    <xf numFmtId="171" fontId="440" fillId="0" borderId="48" xfId="10413" applyNumberFormat="1" applyFont="1" applyFill="1" applyBorder="1" applyAlignment="1">
      <alignment horizontal="center"/>
    </xf>
    <xf numFmtId="0" fontId="440" fillId="0" borderId="54" xfId="41775" applyFont="1" applyBorder="1"/>
    <xf numFmtId="0" fontId="6" fillId="0" borderId="43" xfId="41775" applyBorder="1"/>
    <xf numFmtId="167" fontId="0" fillId="38" borderId="49" xfId="0" applyFill="1" applyBorder="1"/>
    <xf numFmtId="167" fontId="440" fillId="0" borderId="73" xfId="60" applyNumberFormat="1" applyFont="1" applyBorder="1" applyAlignment="1">
      <alignment horizontal="center"/>
    </xf>
    <xf numFmtId="0" fontId="440" fillId="0" borderId="97" xfId="105" quotePrefix="1" applyFont="1" applyBorder="1" applyAlignment="1">
      <alignment horizontal="center"/>
    </xf>
    <xf numFmtId="168" fontId="437" fillId="0" borderId="72" xfId="0" applyNumberFormat="1" applyFont="1" applyBorder="1"/>
    <xf numFmtId="0" fontId="440" fillId="0" borderId="111" xfId="41757" quotePrefix="1" applyFont="1" applyBorder="1"/>
    <xf numFmtId="167" fontId="437" fillId="0" borderId="170" xfId="0" applyFont="1" applyBorder="1" applyAlignment="1">
      <alignment vertical="center" wrapText="1"/>
    </xf>
    <xf numFmtId="0" fontId="105" fillId="36" borderId="12" xfId="10460" quotePrefix="1" applyFill="1" applyBorder="1"/>
    <xf numFmtId="167" fontId="438" fillId="0" borderId="79" xfId="0" applyNumberFormat="1" applyFont="1" applyBorder="1" applyAlignment="1">
      <alignment horizontal="center"/>
    </xf>
    <xf numFmtId="167" fontId="437" fillId="0" borderId="41" xfId="0" applyNumberFormat="1" applyFont="1" applyBorder="1"/>
    <xf numFmtId="0" fontId="5" fillId="0" borderId="58" xfId="41761" quotePrefix="1" applyFont="1" applyBorder="1" applyAlignment="1">
      <alignment horizontal="center"/>
    </xf>
    <xf numFmtId="0" fontId="440" fillId="0" borderId="171" xfId="41776" quotePrefix="1" applyFont="1" applyBorder="1"/>
    <xf numFmtId="0" fontId="440" fillId="0" borderId="58" xfId="41776" quotePrefix="1" applyFont="1" applyBorder="1"/>
    <xf numFmtId="0" fontId="440" fillId="0" borderId="4" xfId="41776" quotePrefix="1" applyFont="1" applyBorder="1"/>
    <xf numFmtId="0" fontId="440" fillId="0" borderId="5" xfId="41776" quotePrefix="1" applyFont="1" applyBorder="1"/>
    <xf numFmtId="0" fontId="440" fillId="0" borderId="5" xfId="41772" quotePrefix="1" applyFont="1" applyBorder="1"/>
    <xf numFmtId="167" fontId="439" fillId="38" borderId="0" xfId="0" applyFont="1" applyFill="1" applyBorder="1" applyAlignment="1">
      <alignment horizontal="left" vertical="center"/>
    </xf>
    <xf numFmtId="0" fontId="3" fillId="0" borderId="58" xfId="41777" quotePrefix="1" applyBorder="1"/>
    <xf numFmtId="0" fontId="440" fillId="0" borderId="5" xfId="42064" quotePrefix="1" applyFont="1" applyBorder="1"/>
    <xf numFmtId="167" fontId="433" fillId="0" borderId="124" xfId="0" quotePrefix="1" applyFont="1" applyBorder="1"/>
    <xf numFmtId="167" fontId="440" fillId="0" borderId="4" xfId="38" applyNumberFormat="1" applyFont="1" applyBorder="1" applyAlignment="1">
      <alignment horizontal="center"/>
    </xf>
    <xf numFmtId="0" fontId="440" fillId="0" borderId="4" xfId="316" quotePrefix="1" applyFont="1" applyBorder="1" applyAlignment="1">
      <alignment horizontal="center"/>
    </xf>
    <xf numFmtId="167" fontId="440" fillId="0" borderId="8" xfId="38" applyNumberFormat="1" applyFont="1" applyBorder="1" applyAlignment="1">
      <alignment horizontal="center"/>
    </xf>
    <xf numFmtId="168" fontId="437" fillId="0" borderId="8" xfId="0" applyNumberFormat="1" applyFont="1" applyBorder="1"/>
    <xf numFmtId="0" fontId="440" fillId="0" borderId="8" xfId="270" quotePrefix="1" applyFont="1" applyBorder="1" applyAlignment="1">
      <alignment horizontal="center"/>
    </xf>
    <xf numFmtId="167" fontId="438" fillId="0" borderId="0" xfId="0" applyNumberFormat="1" applyFont="1" applyBorder="1" applyAlignment="1">
      <alignment horizontal="center"/>
    </xf>
    <xf numFmtId="0" fontId="2" fillId="0" borderId="5" xfId="41772" quotePrefix="1" applyFont="1" applyBorder="1"/>
    <xf numFmtId="167" fontId="401" fillId="0" borderId="0" xfId="0" applyNumberFormat="1" applyFont="1" applyBorder="1" applyAlignment="1">
      <alignment horizontal="center" vertical="center" wrapText="1"/>
    </xf>
    <xf numFmtId="171" fontId="401" fillId="3" borderId="4" xfId="0" applyNumberFormat="1" applyFont="1" applyFill="1" applyBorder="1" applyAlignment="1">
      <alignment horizontal="center" vertical="center" wrapText="1"/>
    </xf>
    <xf numFmtId="171" fontId="438" fillId="0" borderId="173" xfId="0" applyNumberFormat="1" applyFont="1" applyFill="1" applyBorder="1" applyAlignment="1">
      <alignment horizontal="center"/>
    </xf>
    <xf numFmtId="3" fontId="437" fillId="0" borderId="173" xfId="0" applyNumberFormat="1" applyFont="1" applyBorder="1" applyAlignment="1">
      <alignment horizontal="center"/>
    </xf>
    <xf numFmtId="171" fontId="437" fillId="0" borderId="173" xfId="0" applyNumberFormat="1" applyFont="1" applyBorder="1" applyAlignment="1">
      <alignment horizontal="center"/>
    </xf>
    <xf numFmtId="0" fontId="6" fillId="0" borderId="173" xfId="41775" applyBorder="1"/>
    <xf numFmtId="171" fontId="440" fillId="0" borderId="173" xfId="304" quotePrefix="1" applyNumberFormat="1" applyFont="1" applyBorder="1" applyAlignment="1">
      <alignment horizontal="center"/>
    </xf>
    <xf numFmtId="4" fontId="440" fillId="0" borderId="173" xfId="304" quotePrefix="1" applyNumberFormat="1" applyFont="1" applyBorder="1" applyAlignment="1">
      <alignment horizontal="center"/>
    </xf>
    <xf numFmtId="171" fontId="440" fillId="0" borderId="172" xfId="304" quotePrefix="1" applyNumberFormat="1" applyFont="1" applyBorder="1" applyAlignment="1">
      <alignment horizontal="center"/>
    </xf>
    <xf numFmtId="0" fontId="440" fillId="0" borderId="101" xfId="41775" applyFont="1" applyBorder="1"/>
    <xf numFmtId="171" fontId="438" fillId="0" borderId="49" xfId="0" applyNumberFormat="1" applyFont="1" applyFill="1" applyBorder="1" applyAlignment="1">
      <alignment horizontal="center"/>
    </xf>
    <xf numFmtId="3" fontId="437" fillId="0" borderId="49" xfId="0" applyNumberFormat="1" applyFont="1" applyBorder="1" applyAlignment="1">
      <alignment horizontal="center"/>
    </xf>
    <xf numFmtId="171" fontId="437" fillId="0" borderId="49" xfId="0" applyNumberFormat="1" applyFont="1" applyBorder="1" applyAlignment="1">
      <alignment horizontal="center"/>
    </xf>
    <xf numFmtId="0" fontId="6" fillId="0" borderId="49" xfId="41775" applyBorder="1"/>
    <xf numFmtId="171" fontId="440" fillId="0" borderId="49" xfId="304" quotePrefix="1" applyNumberFormat="1" applyFont="1" applyBorder="1" applyAlignment="1">
      <alignment horizontal="center"/>
    </xf>
    <xf numFmtId="167" fontId="401" fillId="3" borderId="17" xfId="0" quotePrefix="1" applyFont="1" applyFill="1" applyBorder="1" applyAlignment="1">
      <alignment horizontal="center" vertical="center" wrapText="1"/>
    </xf>
    <xf numFmtId="0" fontId="1" fillId="0" borderId="58" xfId="41761" quotePrefix="1" applyFont="1" applyBorder="1" applyAlignment="1">
      <alignment horizontal="center"/>
    </xf>
    <xf numFmtId="167" fontId="440" fillId="0" borderId="152" xfId="134" applyNumberFormat="1" applyFont="1" applyBorder="1" applyAlignment="1">
      <alignment horizontal="center"/>
    </xf>
    <xf numFmtId="167" fontId="433" fillId="0" borderId="174" xfId="0" quotePrefix="1" applyFont="1" applyBorder="1"/>
    <xf numFmtId="167" fontId="433" fillId="36" borderId="175" xfId="0" quotePrefix="1" applyFont="1" applyFill="1" applyBorder="1" applyAlignment="1">
      <alignment horizontal="left"/>
    </xf>
    <xf numFmtId="167" fontId="440" fillId="0" borderId="175" xfId="134" applyNumberFormat="1" applyFont="1" applyBorder="1" applyAlignment="1">
      <alignment horizontal="center"/>
    </xf>
    <xf numFmtId="171" fontId="438" fillId="0" borderId="175" xfId="0" applyNumberFormat="1" applyFont="1" applyFill="1" applyBorder="1" applyAlignment="1">
      <alignment horizontal="center"/>
    </xf>
    <xf numFmtId="3" fontId="442" fillId="0" borderId="175" xfId="0" applyNumberFormat="1" applyFont="1" applyFill="1" applyBorder="1" applyAlignment="1">
      <alignment horizontal="center"/>
    </xf>
    <xf numFmtId="171" fontId="442" fillId="0" borderId="175" xfId="0" applyNumberFormat="1" applyFont="1" applyFill="1" applyBorder="1" applyAlignment="1">
      <alignment horizontal="center"/>
    </xf>
    <xf numFmtId="0" fontId="440" fillId="0" borderId="175" xfId="270" quotePrefix="1" applyFont="1" applyBorder="1" applyAlignment="1">
      <alignment horizontal="center"/>
    </xf>
    <xf numFmtId="166" fontId="440" fillId="0" borderId="175" xfId="304" quotePrefix="1" applyNumberFormat="1" applyFont="1" applyBorder="1" applyAlignment="1">
      <alignment horizontal="center"/>
    </xf>
    <xf numFmtId="4" fontId="440" fillId="0" borderId="175" xfId="304" quotePrefix="1" applyNumberFormat="1" applyFont="1" applyBorder="1" applyAlignment="1">
      <alignment horizontal="center"/>
    </xf>
    <xf numFmtId="171" fontId="440" fillId="0" borderId="176" xfId="304" quotePrefix="1" applyNumberFormat="1" applyFont="1" applyBorder="1" applyAlignment="1">
      <alignment horizontal="center"/>
    </xf>
    <xf numFmtId="167" fontId="498" fillId="3" borderId="49" xfId="0" applyFont="1" applyFill="1" applyBorder="1" applyAlignment="1">
      <alignment horizontal="center" vertical="center"/>
    </xf>
    <xf numFmtId="0" fontId="442" fillId="0" borderId="127" xfId="10479" quotePrefix="1" applyFont="1" applyBorder="1"/>
    <xf numFmtId="167" fontId="450" fillId="3" borderId="92" xfId="0" applyFont="1" applyFill="1" applyBorder="1" applyAlignment="1">
      <alignment horizontal="center"/>
    </xf>
    <xf numFmtId="167" fontId="491" fillId="38" borderId="0" xfId="0" applyFont="1" applyFill="1" applyBorder="1" applyAlignment="1">
      <alignment horizontal="center"/>
    </xf>
    <xf numFmtId="167" fontId="457" fillId="36" borderId="0" xfId="0" applyFont="1" applyFill="1" applyBorder="1" applyAlignment="1">
      <alignment horizontal="center" vertical="center"/>
    </xf>
    <xf numFmtId="167" fontId="457" fillId="36" borderId="120" xfId="0" applyFont="1" applyFill="1" applyBorder="1" applyAlignment="1">
      <alignment horizontal="center" vertical="center"/>
    </xf>
    <xf numFmtId="167" fontId="453" fillId="36" borderId="120" xfId="0" applyFont="1" applyFill="1" applyBorder="1" applyAlignment="1">
      <alignment horizontal="center" vertical="center"/>
    </xf>
    <xf numFmtId="167" fontId="453" fillId="36" borderId="0" xfId="0" applyFont="1" applyFill="1" applyBorder="1" applyAlignment="1">
      <alignment horizontal="center" vertical="center"/>
    </xf>
    <xf numFmtId="167" fontId="451" fillId="3" borderId="120" xfId="0" applyFont="1" applyFill="1" applyBorder="1" applyAlignment="1">
      <alignment horizontal="center" vertical="center"/>
    </xf>
    <xf numFmtId="167" fontId="451" fillId="3" borderId="0" xfId="0" applyFont="1" applyFill="1" applyBorder="1" applyAlignment="1">
      <alignment horizontal="center" vertical="center"/>
    </xf>
    <xf numFmtId="167" fontId="494" fillId="3" borderId="120" xfId="0" applyFont="1" applyFill="1" applyBorder="1" applyAlignment="1">
      <alignment horizontal="center" vertical="center"/>
    </xf>
    <xf numFmtId="167" fontId="494" fillId="3" borderId="0" xfId="0" applyFont="1" applyFill="1" applyBorder="1" applyAlignment="1">
      <alignment horizontal="center" vertical="center"/>
    </xf>
    <xf numFmtId="167" fontId="494" fillId="3" borderId="94" xfId="0" applyFont="1" applyFill="1" applyBorder="1" applyAlignment="1">
      <alignment horizontal="center" vertical="center"/>
    </xf>
    <xf numFmtId="167" fontId="494" fillId="3" borderId="92" xfId="0" applyFont="1" applyFill="1" applyBorder="1" applyAlignment="1">
      <alignment horizontal="center" vertical="center"/>
    </xf>
    <xf numFmtId="49" fontId="436" fillId="36" borderId="108" xfId="0" applyNumberFormat="1" applyFont="1" applyFill="1" applyBorder="1" applyAlignment="1">
      <alignment horizontal="center" vertical="top"/>
    </xf>
    <xf numFmtId="49" fontId="436" fillId="36" borderId="107" xfId="0" applyNumberFormat="1" applyFont="1" applyFill="1" applyBorder="1" applyAlignment="1">
      <alignment horizontal="center" vertical="top"/>
    </xf>
    <xf numFmtId="167" fontId="450" fillId="3" borderId="0" xfId="0" applyFont="1" applyFill="1" applyBorder="1" applyAlignment="1">
      <alignment horizontal="center"/>
    </xf>
    <xf numFmtId="167" fontId="436" fillId="4" borderId="0" xfId="0" applyFont="1" applyFill="1" applyBorder="1" applyAlignment="1">
      <alignment horizontal="center"/>
    </xf>
    <xf numFmtId="167" fontId="471" fillId="36" borderId="104" xfId="0" applyFont="1" applyFill="1" applyBorder="1" applyAlignment="1">
      <alignment horizontal="center"/>
    </xf>
    <xf numFmtId="167" fontId="471" fillId="36" borderId="0" xfId="0" applyFont="1" applyFill="1" applyBorder="1" applyAlignment="1">
      <alignment horizontal="center"/>
    </xf>
    <xf numFmtId="167" fontId="471" fillId="36" borderId="92" xfId="0" applyFont="1" applyFill="1" applyBorder="1" applyAlignment="1">
      <alignment horizontal="center"/>
    </xf>
    <xf numFmtId="167" fontId="468" fillId="36" borderId="104" xfId="0" applyFont="1" applyFill="1" applyBorder="1" applyAlignment="1">
      <alignment horizontal="right" vertical="center" indent="1"/>
    </xf>
    <xf numFmtId="0" fontId="448" fillId="37" borderId="22" xfId="0" applyNumberFormat="1" applyFont="1" applyFill="1" applyBorder="1" applyAlignment="1">
      <alignment horizontal="left" wrapText="1"/>
    </xf>
    <xf numFmtId="0" fontId="448" fillId="37" borderId="24" xfId="0" applyNumberFormat="1" applyFont="1" applyFill="1" applyBorder="1" applyAlignment="1">
      <alignment horizontal="left" wrapText="1"/>
    </xf>
    <xf numFmtId="0" fontId="448" fillId="37" borderId="20" xfId="0" applyNumberFormat="1" applyFont="1" applyFill="1" applyBorder="1" applyAlignment="1">
      <alignment horizontal="left" wrapText="1"/>
    </xf>
    <xf numFmtId="167" fontId="403" fillId="36" borderId="30" xfId="0" applyFont="1" applyFill="1" applyBorder="1" applyAlignment="1">
      <alignment horizontal="center" vertical="center"/>
    </xf>
    <xf numFmtId="167" fontId="403" fillId="36" borderId="0" xfId="0" applyFont="1" applyFill="1" applyBorder="1" applyAlignment="1">
      <alignment horizontal="center" vertical="center"/>
    </xf>
    <xf numFmtId="167" fontId="403" fillId="36" borderId="28" xfId="0" applyFont="1" applyFill="1" applyBorder="1" applyAlignment="1">
      <alignment horizontal="center" vertical="center"/>
    </xf>
    <xf numFmtId="167" fontId="403" fillId="36" borderId="23" xfId="0" applyFont="1" applyFill="1" applyBorder="1" applyAlignment="1">
      <alignment horizontal="center" vertical="center"/>
    </xf>
    <xf numFmtId="167" fontId="403" fillId="36" borderId="25" xfId="0" applyFont="1" applyFill="1" applyBorder="1" applyAlignment="1">
      <alignment horizontal="center" vertical="center"/>
    </xf>
    <xf numFmtId="167" fontId="403" fillId="36" borderId="26" xfId="0" applyFont="1" applyFill="1" applyBorder="1" applyAlignment="1">
      <alignment horizontal="center" vertical="center"/>
    </xf>
    <xf numFmtId="167" fontId="402" fillId="36" borderId="25" xfId="0" applyFont="1" applyFill="1" applyBorder="1" applyAlignment="1">
      <alignment horizontal="center" vertical="center"/>
    </xf>
    <xf numFmtId="167" fontId="402" fillId="36" borderId="26" xfId="0" applyFont="1" applyFill="1" applyBorder="1" applyAlignment="1">
      <alignment horizontal="center" vertical="center"/>
    </xf>
    <xf numFmtId="167" fontId="402" fillId="36" borderId="28" xfId="0" applyFont="1" applyFill="1" applyBorder="1" applyAlignment="1">
      <alignment horizontal="center" vertical="center"/>
    </xf>
    <xf numFmtId="167" fontId="402" fillId="36" borderId="23" xfId="0" applyFont="1" applyFill="1" applyBorder="1" applyAlignment="1">
      <alignment horizontal="center" vertical="center"/>
    </xf>
    <xf numFmtId="0" fontId="448" fillId="37" borderId="22" xfId="0" applyNumberFormat="1" applyFont="1" applyFill="1" applyBorder="1" applyAlignment="1">
      <alignment wrapText="1"/>
    </xf>
    <xf numFmtId="0" fontId="448" fillId="37" borderId="20" xfId="0" applyNumberFormat="1" applyFont="1" applyFill="1" applyBorder="1" applyAlignment="1">
      <alignment wrapText="1"/>
    </xf>
    <xf numFmtId="0" fontId="448" fillId="37" borderId="25" xfId="0" applyNumberFormat="1" applyFont="1" applyFill="1" applyBorder="1" applyAlignment="1">
      <alignment horizontal="left" wrapText="1"/>
    </xf>
    <xf numFmtId="0" fontId="448" fillId="37" borderId="27" xfId="0" applyNumberFormat="1" applyFont="1" applyFill="1" applyBorder="1" applyAlignment="1">
      <alignment horizontal="left" wrapText="1"/>
    </xf>
    <xf numFmtId="0" fontId="448" fillId="37" borderId="26" xfId="0" applyNumberFormat="1" applyFont="1" applyFill="1" applyBorder="1" applyAlignment="1">
      <alignment horizontal="left" wrapText="1"/>
    </xf>
    <xf numFmtId="167" fontId="412" fillId="2" borderId="93" xfId="0" applyFont="1" applyFill="1" applyBorder="1" applyAlignment="1">
      <alignment horizontal="center" vertical="center"/>
    </xf>
    <xf numFmtId="167" fontId="412" fillId="2" borderId="0" xfId="0" applyFont="1" applyFill="1" applyBorder="1" applyAlignment="1">
      <alignment horizontal="center" vertical="center"/>
    </xf>
    <xf numFmtId="167" fontId="412" fillId="2" borderId="2" xfId="0" applyFont="1" applyFill="1" applyBorder="1" applyAlignment="1">
      <alignment horizontal="center" vertical="center"/>
    </xf>
    <xf numFmtId="167" fontId="448" fillId="37" borderId="30" xfId="0" applyFont="1" applyFill="1" applyBorder="1" applyAlignment="1">
      <alignment wrapText="1"/>
    </xf>
    <xf numFmtId="167" fontId="448" fillId="37" borderId="0" xfId="0" applyFont="1" applyFill="1" applyBorder="1" applyAlignment="1">
      <alignment wrapText="1"/>
    </xf>
    <xf numFmtId="167" fontId="412" fillId="2" borderId="1" xfId="0" applyFont="1" applyFill="1" applyBorder="1" applyAlignment="1">
      <alignment horizontal="center" vertical="center"/>
    </xf>
    <xf numFmtId="0" fontId="448" fillId="37" borderId="28" xfId="0" applyNumberFormat="1" applyFont="1" applyFill="1" applyBorder="1" applyAlignment="1">
      <alignment wrapText="1"/>
    </xf>
    <xf numFmtId="0" fontId="448" fillId="37" borderId="23" xfId="0" applyNumberFormat="1" applyFont="1" applyFill="1" applyBorder="1" applyAlignment="1">
      <alignment wrapText="1"/>
    </xf>
    <xf numFmtId="167" fontId="460" fillId="36" borderId="0" xfId="0" applyFont="1" applyFill="1" applyBorder="1" applyAlignment="1">
      <alignment horizontal="left" vertical="center" wrapText="1"/>
    </xf>
    <xf numFmtId="167" fontId="460" fillId="36" borderId="0" xfId="0" applyFont="1" applyFill="1" applyBorder="1" applyAlignment="1">
      <alignment horizontal="left" wrapText="1"/>
    </xf>
    <xf numFmtId="1" fontId="461" fillId="36" borderId="0" xfId="0" applyNumberFormat="1" applyFont="1" applyFill="1" applyBorder="1" applyAlignment="1">
      <alignment horizontal="left" wrapText="1"/>
    </xf>
    <xf numFmtId="1" fontId="492" fillId="36" borderId="0" xfId="0" applyNumberFormat="1" applyFont="1" applyFill="1" applyBorder="1" applyAlignment="1">
      <alignment horizontal="left" vertical="center" wrapText="1"/>
    </xf>
    <xf numFmtId="1" fontId="461" fillId="36" borderId="0" xfId="0" applyNumberFormat="1" applyFont="1" applyFill="1" applyBorder="1" applyAlignment="1">
      <alignment horizontal="left" vertical="center" wrapText="1"/>
    </xf>
    <xf numFmtId="49" fontId="460" fillId="36" borderId="0" xfId="0" applyNumberFormat="1" applyFont="1" applyFill="1" applyBorder="1" applyAlignment="1">
      <alignment horizontal="left" vertical="center" wrapText="1"/>
    </xf>
    <xf numFmtId="3" fontId="460" fillId="36" borderId="0" xfId="0" applyNumberFormat="1" applyFont="1" applyFill="1" applyBorder="1" applyAlignment="1">
      <alignment horizontal="left" vertical="center" wrapText="1"/>
    </xf>
    <xf numFmtId="167" fontId="484" fillId="36" borderId="0" xfId="31" applyFont="1" applyFill="1" applyBorder="1" applyAlignment="1" applyProtection="1">
      <alignment horizontal="left" vertical="center" wrapText="1"/>
    </xf>
    <xf numFmtId="167" fontId="402" fillId="36" borderId="0" xfId="0" applyFont="1" applyFill="1" applyBorder="1" applyAlignment="1">
      <alignment horizontal="center" vertical="center"/>
    </xf>
    <xf numFmtId="167" fontId="403" fillId="36" borderId="0" xfId="0" applyFont="1" applyFill="1" applyBorder="1" applyAlignment="1">
      <alignment horizontal="center"/>
    </xf>
    <xf numFmtId="167" fontId="465" fillId="36" borderId="47" xfId="0" applyFont="1" applyFill="1" applyBorder="1" applyAlignment="1">
      <alignment horizontal="center" vertical="center"/>
    </xf>
    <xf numFmtId="167" fontId="465" fillId="36" borderId="0" xfId="0" applyFont="1" applyFill="1" applyBorder="1" applyAlignment="1">
      <alignment horizontal="center" vertical="center"/>
    </xf>
    <xf numFmtId="171" fontId="412" fillId="36" borderId="90" xfId="0" applyNumberFormat="1" applyFont="1" applyFill="1" applyBorder="1" applyAlignment="1">
      <alignment horizontal="right"/>
    </xf>
    <xf numFmtId="171" fontId="412" fillId="36" borderId="47" xfId="0" applyNumberFormat="1" applyFont="1" applyFill="1" applyBorder="1" applyAlignment="1">
      <alignment horizontal="right"/>
    </xf>
    <xf numFmtId="171" fontId="412" fillId="36" borderId="118" xfId="0" applyNumberFormat="1" applyFont="1" applyFill="1" applyBorder="1" applyAlignment="1">
      <alignment horizontal="right"/>
    </xf>
    <xf numFmtId="171" fontId="412" fillId="36" borderId="0" xfId="0" applyNumberFormat="1" applyFont="1" applyFill="1" applyBorder="1" applyAlignment="1">
      <alignment horizontal="right"/>
    </xf>
    <xf numFmtId="167" fontId="466" fillId="3" borderId="0" xfId="0" applyFont="1" applyFill="1" applyBorder="1" applyAlignment="1">
      <alignment horizontal="center"/>
    </xf>
    <xf numFmtId="167" fontId="433" fillId="36" borderId="0" xfId="0" applyFont="1" applyFill="1" applyBorder="1" applyAlignment="1">
      <alignment horizontal="center" wrapText="1"/>
    </xf>
    <xf numFmtId="167" fontId="411" fillId="36" borderId="47" xfId="0" applyFont="1" applyFill="1" applyBorder="1" applyAlignment="1">
      <alignment horizontal="right" vertical="center"/>
    </xf>
    <xf numFmtId="171" fontId="411" fillId="36" borderId="42" xfId="0" applyNumberFormat="1" applyFont="1" applyFill="1" applyBorder="1" applyAlignment="1">
      <alignment horizontal="right"/>
    </xf>
    <xf numFmtId="171" fontId="411" fillId="36" borderId="89" xfId="0" applyNumberFormat="1" applyFont="1" applyFill="1" applyBorder="1" applyAlignment="1">
      <alignment horizontal="right"/>
    </xf>
    <xf numFmtId="167" fontId="411" fillId="36" borderId="89" xfId="0" applyFont="1" applyFill="1" applyBorder="1" applyAlignment="1">
      <alignment horizontal="right" vertical="center"/>
    </xf>
    <xf numFmtId="167" fontId="469" fillId="3" borderId="50" xfId="0" applyFont="1" applyFill="1" applyBorder="1" applyAlignment="1">
      <alignment horizontal="center"/>
    </xf>
    <xf numFmtId="167" fontId="469" fillId="3" borderId="0" xfId="0" applyFont="1" applyFill="1" applyBorder="1" applyAlignment="1">
      <alignment horizontal="center"/>
    </xf>
    <xf numFmtId="167" fontId="467" fillId="40" borderId="0" xfId="0" applyFont="1" applyFill="1" applyBorder="1" applyAlignment="1">
      <alignment horizontal="right" vertical="center"/>
    </xf>
    <xf numFmtId="167" fontId="467" fillId="40" borderId="0" xfId="0" applyFont="1" applyFill="1" applyBorder="1" applyAlignment="1">
      <alignment horizontal="center" vertical="center"/>
    </xf>
    <xf numFmtId="167" fontId="411" fillId="36" borderId="117" xfId="0" applyFont="1" applyFill="1" applyBorder="1" applyAlignment="1">
      <alignment horizontal="right" vertical="center"/>
    </xf>
    <xf numFmtId="171" fontId="411" fillId="36" borderId="62" xfId="0" applyNumberFormat="1" applyFont="1" applyFill="1" applyBorder="1" applyAlignment="1">
      <alignment horizontal="right"/>
    </xf>
    <xf numFmtId="171" fontId="411" fillId="36" borderId="117" xfId="0" applyNumberFormat="1" applyFont="1" applyFill="1" applyBorder="1" applyAlignment="1">
      <alignment horizontal="right"/>
    </xf>
    <xf numFmtId="167" fontId="469" fillId="3" borderId="68" xfId="0" applyFont="1" applyFill="1" applyBorder="1" applyAlignment="1">
      <alignment horizontal="center"/>
    </xf>
    <xf numFmtId="167" fontId="470" fillId="3" borderId="100" xfId="0" applyFont="1" applyFill="1" applyBorder="1" applyAlignment="1">
      <alignment horizontal="center" vertical="center"/>
    </xf>
    <xf numFmtId="167" fontId="470" fillId="3" borderId="0" xfId="0" applyFont="1" applyFill="1" applyBorder="1" applyAlignment="1">
      <alignment horizontal="center" vertical="center"/>
    </xf>
    <xf numFmtId="167" fontId="470" fillId="3" borderId="66" xfId="0" applyFont="1" applyFill="1" applyBorder="1" applyAlignment="1">
      <alignment horizontal="center" vertical="center"/>
    </xf>
    <xf numFmtId="167" fontId="470" fillId="3" borderId="112" xfId="0" applyFont="1" applyFill="1" applyBorder="1" applyAlignment="1">
      <alignment horizontal="center" vertical="center"/>
    </xf>
    <xf numFmtId="167" fontId="470" fillId="3" borderId="68" xfId="0" applyFont="1" applyFill="1" applyBorder="1" applyAlignment="1">
      <alignment horizontal="center" vertical="center"/>
    </xf>
    <xf numFmtId="167" fontId="470" fillId="3" borderId="84" xfId="0" applyFont="1" applyFill="1" applyBorder="1" applyAlignment="1">
      <alignment horizontal="center" vertical="center"/>
    </xf>
    <xf numFmtId="0" fontId="470" fillId="3" borderId="100" xfId="0" applyNumberFormat="1" applyFont="1" applyFill="1" applyBorder="1" applyAlignment="1">
      <alignment horizontal="center" vertical="center"/>
    </xf>
    <xf numFmtId="0" fontId="470" fillId="3" borderId="112" xfId="0" applyNumberFormat="1" applyFont="1" applyFill="1" applyBorder="1" applyAlignment="1">
      <alignment horizontal="center" vertical="center"/>
    </xf>
    <xf numFmtId="167" fontId="466" fillId="3" borderId="98" xfId="0" applyFont="1" applyFill="1" applyBorder="1" applyAlignment="1">
      <alignment horizontal="center"/>
    </xf>
    <xf numFmtId="167" fontId="466" fillId="3" borderId="50" xfId="0" applyFont="1" applyFill="1" applyBorder="1" applyAlignment="1">
      <alignment horizontal="center"/>
    </xf>
    <xf numFmtId="167" fontId="466" fillId="3" borderId="112" xfId="0" applyFont="1" applyFill="1" applyBorder="1" applyAlignment="1">
      <alignment horizontal="center"/>
    </xf>
    <xf numFmtId="167" fontId="466" fillId="3" borderId="68" xfId="0" applyFont="1" applyFill="1" applyBorder="1" applyAlignment="1">
      <alignment horizontal="center"/>
    </xf>
    <xf numFmtId="167" fontId="464" fillId="40" borderId="0" xfId="0" applyFont="1" applyFill="1" applyBorder="1" applyAlignment="1">
      <alignment horizontal="left" vertical="center"/>
    </xf>
    <xf numFmtId="0" fontId="401" fillId="3" borderId="12" xfId="0" applyNumberFormat="1" applyFont="1" applyFill="1" applyBorder="1" applyAlignment="1">
      <alignment horizontal="center" vertical="center"/>
    </xf>
    <xf numFmtId="167" fontId="439" fillId="38" borderId="0" xfId="0" applyFont="1" applyFill="1" applyBorder="1" applyAlignment="1">
      <alignment horizontal="left" vertical="center"/>
    </xf>
    <xf numFmtId="167" fontId="433" fillId="0" borderId="14" xfId="0" applyFont="1" applyBorder="1" applyAlignment="1">
      <alignment horizontal="center" vertical="center" wrapText="1"/>
    </xf>
    <xf numFmtId="167" fontId="433" fillId="0" borderId="122" xfId="0" applyFont="1" applyBorder="1" applyAlignment="1">
      <alignment horizontal="center" vertical="center" wrapText="1"/>
    </xf>
    <xf numFmtId="167" fontId="433" fillId="0" borderId="3" xfId="0" applyFont="1" applyBorder="1" applyAlignment="1">
      <alignment horizontal="center" vertical="center" wrapText="1"/>
    </xf>
    <xf numFmtId="167" fontId="442" fillId="0" borderId="14" xfId="0" applyFont="1" applyBorder="1" applyAlignment="1">
      <alignment horizontal="center" vertical="center" wrapText="1"/>
    </xf>
    <xf numFmtId="167" fontId="442" fillId="0" borderId="122" xfId="0" applyFont="1" applyBorder="1" applyAlignment="1">
      <alignment horizontal="center" vertical="center" wrapText="1"/>
    </xf>
    <xf numFmtId="167" fontId="439" fillId="39" borderId="0" xfId="0" applyFont="1" applyFill="1" applyBorder="1" applyAlignment="1">
      <alignment horizontal="left" vertical="center"/>
    </xf>
    <xf numFmtId="167" fontId="439" fillId="40" borderId="0" xfId="0" applyFont="1" applyFill="1" applyBorder="1" applyAlignment="1">
      <alignment horizontal="left" vertical="center"/>
    </xf>
    <xf numFmtId="167" fontId="412" fillId="2" borderId="0" xfId="0" applyFont="1" applyFill="1" applyBorder="1" applyAlignment="1">
      <alignment horizontal="center"/>
    </xf>
    <xf numFmtId="167" fontId="444" fillId="3" borderId="0" xfId="0" applyFont="1" applyFill="1" applyBorder="1" applyAlignment="1">
      <alignment horizontal="right"/>
    </xf>
    <xf numFmtId="172" fontId="444" fillId="3" borderId="118" xfId="0" applyNumberFormat="1" applyFont="1" applyFill="1" applyBorder="1" applyAlignment="1">
      <alignment horizontal="center"/>
    </xf>
    <xf numFmtId="172" fontId="444" fillId="3" borderId="0" xfId="0" applyNumberFormat="1" applyFont="1" applyFill="1" applyBorder="1" applyAlignment="1">
      <alignment horizontal="center"/>
    </xf>
    <xf numFmtId="172" fontId="444" fillId="3" borderId="146" xfId="0" applyNumberFormat="1" applyFont="1" applyFill="1" applyBorder="1" applyAlignment="1">
      <alignment horizontal="center"/>
    </xf>
    <xf numFmtId="168" fontId="444" fillId="3" borderId="0" xfId="0" applyNumberFormat="1" applyFont="1" applyFill="1" applyBorder="1" applyAlignment="1">
      <alignment horizontal="center"/>
    </xf>
    <xf numFmtId="167" fontId="401" fillId="3" borderId="3" xfId="0" quotePrefix="1" applyFont="1" applyFill="1" applyBorder="1" applyAlignment="1">
      <alignment horizontal="center" vertical="center"/>
    </xf>
    <xf numFmtId="167" fontId="401" fillId="3" borderId="12" xfId="0" quotePrefix="1" applyFont="1" applyFill="1" applyBorder="1" applyAlignment="1">
      <alignment horizontal="center" vertical="center" wrapText="1"/>
    </xf>
    <xf numFmtId="167" fontId="401" fillId="0" borderId="12" xfId="0" applyNumberFormat="1" applyFont="1" applyBorder="1" applyAlignment="1">
      <alignment horizontal="center" vertical="center" wrapText="1"/>
    </xf>
    <xf numFmtId="171" fontId="401" fillId="0" borderId="12" xfId="0" applyNumberFormat="1" applyFont="1" applyBorder="1" applyAlignment="1">
      <alignment horizontal="center" vertical="center" wrapText="1"/>
    </xf>
    <xf numFmtId="3" fontId="401" fillId="0" borderId="12" xfId="0" applyNumberFormat="1" applyFont="1" applyBorder="1" applyAlignment="1">
      <alignment horizontal="center" vertical="center" wrapText="1"/>
    </xf>
    <xf numFmtId="3" fontId="401" fillId="3" borderId="12" xfId="0" applyNumberFormat="1" applyFont="1" applyFill="1" applyBorder="1" applyAlignment="1">
      <alignment horizontal="center" vertical="center" wrapText="1"/>
    </xf>
    <xf numFmtId="0" fontId="401" fillId="3" borderId="12" xfId="0" applyNumberFormat="1" applyFont="1" applyFill="1" applyBorder="1" applyAlignment="1">
      <alignment horizontal="center" vertical="center" wrapText="1"/>
    </xf>
    <xf numFmtId="171" fontId="401" fillId="3" borderId="7" xfId="0" applyNumberFormat="1" applyFont="1" applyFill="1" applyBorder="1" applyAlignment="1">
      <alignment horizontal="center" vertical="center" wrapText="1"/>
    </xf>
    <xf numFmtId="167" fontId="439" fillId="40" borderId="100" xfId="0" applyFont="1" applyFill="1" applyBorder="1" applyAlignment="1">
      <alignment horizontal="left" vertical="center"/>
    </xf>
    <xf numFmtId="167" fontId="442" fillId="0" borderId="60" xfId="0" applyFont="1" applyBorder="1" applyAlignment="1">
      <alignment horizontal="center" vertical="center" wrapText="1"/>
    </xf>
    <xf numFmtId="167" fontId="439" fillId="39" borderId="100" xfId="0" applyFont="1" applyFill="1" applyBorder="1" applyAlignment="1">
      <alignment horizontal="left" vertical="center"/>
    </xf>
    <xf numFmtId="167" fontId="439" fillId="38" borderId="17" xfId="0" applyFont="1" applyFill="1" applyBorder="1" applyAlignment="1">
      <alignment horizontal="left" vertical="center"/>
    </xf>
    <xf numFmtId="167" fontId="439" fillId="41" borderId="0" xfId="0" applyFont="1" applyFill="1" applyBorder="1" applyAlignment="1">
      <alignment horizontal="left" vertical="center"/>
    </xf>
    <xf numFmtId="167" fontId="502" fillId="39" borderId="0" xfId="0" applyFont="1" applyFill="1" applyBorder="1" applyAlignment="1">
      <alignment horizontal="left" vertical="center"/>
    </xf>
    <xf numFmtId="167" fontId="442" fillId="0" borderId="82" xfId="0" applyFont="1" applyBorder="1" applyAlignment="1">
      <alignment horizontal="center" vertical="center" wrapText="1"/>
    </xf>
    <xf numFmtId="167" fontId="439" fillId="38" borderId="0" xfId="0" quotePrefix="1" applyFont="1" applyFill="1" applyBorder="1" applyAlignment="1">
      <alignment horizontal="left" vertical="center"/>
    </xf>
    <xf numFmtId="167" fontId="439" fillId="40" borderId="0" xfId="0" quotePrefix="1" applyFont="1" applyFill="1" applyBorder="1" applyAlignment="1">
      <alignment horizontal="left" vertical="center"/>
    </xf>
    <xf numFmtId="167" fontId="439" fillId="39" borderId="0" xfId="0" quotePrefix="1" applyFont="1" applyFill="1" applyBorder="1" applyAlignment="1">
      <alignment horizontal="left" vertical="center"/>
    </xf>
    <xf numFmtId="0" fontId="401" fillId="3" borderId="13" xfId="0" applyNumberFormat="1" applyFont="1" applyFill="1" applyBorder="1" applyAlignment="1">
      <alignment horizontal="center" vertical="center" wrapText="1"/>
    </xf>
    <xf numFmtId="171" fontId="401" fillId="3" borderId="16" xfId="0" applyNumberFormat="1" applyFont="1" applyFill="1" applyBorder="1" applyAlignment="1">
      <alignment horizontal="center" vertical="center" wrapText="1"/>
    </xf>
    <xf numFmtId="167" fontId="401" fillId="3" borderId="13" xfId="0" quotePrefix="1" applyFont="1" applyFill="1" applyBorder="1" applyAlignment="1">
      <alignment horizontal="center" vertical="center" wrapText="1"/>
    </xf>
    <xf numFmtId="167" fontId="401" fillId="0" borderId="13" xfId="0" applyNumberFormat="1" applyFont="1" applyBorder="1" applyAlignment="1">
      <alignment horizontal="center" vertical="center" wrapText="1"/>
    </xf>
    <xf numFmtId="171" fontId="401" fillId="0" borderId="13" xfId="0" applyNumberFormat="1" applyFont="1" applyBorder="1" applyAlignment="1">
      <alignment horizontal="center" vertical="center" wrapText="1"/>
    </xf>
    <xf numFmtId="167" fontId="439" fillId="41" borderId="0" xfId="0" quotePrefix="1" applyFont="1" applyFill="1" applyBorder="1" applyAlignment="1">
      <alignment horizontal="left" vertical="center"/>
    </xf>
    <xf numFmtId="167" fontId="454" fillId="40" borderId="0" xfId="0" applyFont="1" applyFill="1" applyBorder="1" applyAlignment="1">
      <alignment horizontal="left" vertical="center"/>
    </xf>
    <xf numFmtId="167" fontId="401" fillId="3" borderId="126" xfId="0" quotePrefix="1" applyFont="1" applyFill="1" applyBorder="1" applyAlignment="1">
      <alignment horizontal="center" vertical="center"/>
    </xf>
    <xf numFmtId="3" fontId="401" fillId="0" borderId="13" xfId="0" applyNumberFormat="1" applyFont="1" applyBorder="1" applyAlignment="1">
      <alignment horizontal="center" vertical="center" wrapText="1"/>
    </xf>
    <xf numFmtId="0" fontId="401" fillId="3" borderId="13" xfId="0" applyNumberFormat="1" applyFont="1" applyFill="1" applyBorder="1" applyAlignment="1">
      <alignment horizontal="center" vertical="center"/>
    </xf>
    <xf numFmtId="167" fontId="452" fillId="40" borderId="0" xfId="0" applyFont="1" applyFill="1" applyBorder="1" applyAlignment="1">
      <alignment horizontal="left" vertical="center"/>
    </xf>
    <xf numFmtId="49" fontId="504" fillId="0" borderId="8" xfId="0" applyNumberFormat="1" applyFont="1" applyFill="1" applyBorder="1" applyAlignment="1" applyProtection="1">
      <alignment horizontal="center" vertical="center" wrapText="1"/>
    </xf>
    <xf numFmtId="49" fontId="504" fillId="0" borderId="12" xfId="0" applyNumberFormat="1" applyFont="1" applyFill="1" applyBorder="1" applyAlignment="1" applyProtection="1">
      <alignment horizontal="center" vertical="center" wrapText="1"/>
    </xf>
    <xf numFmtId="49" fontId="504" fillId="0" borderId="9" xfId="0" applyNumberFormat="1" applyFont="1" applyFill="1" applyBorder="1" applyAlignment="1" applyProtection="1">
      <alignment horizontal="center" vertical="center" wrapText="1"/>
    </xf>
    <xf numFmtId="49" fontId="504" fillId="36" borderId="8" xfId="0" applyNumberFormat="1" applyFont="1" applyFill="1" applyBorder="1" applyAlignment="1" applyProtection="1">
      <alignment horizontal="center" vertical="center" wrapText="1"/>
    </xf>
    <xf numFmtId="49" fontId="504" fillId="36" borderId="12" xfId="0" applyNumberFormat="1" applyFont="1" applyFill="1" applyBorder="1" applyAlignment="1" applyProtection="1">
      <alignment horizontal="center" vertical="center" wrapText="1"/>
    </xf>
    <xf numFmtId="49" fontId="504" fillId="36" borderId="9" xfId="0" applyNumberFormat="1" applyFont="1" applyFill="1" applyBorder="1" applyAlignment="1" applyProtection="1">
      <alignment horizontal="center" vertical="center" wrapText="1"/>
    </xf>
    <xf numFmtId="167" fontId="401" fillId="3" borderId="160" xfId="0" quotePrefix="1" applyFont="1" applyFill="1" applyBorder="1" applyAlignment="1">
      <alignment horizontal="center" vertical="center" wrapText="1"/>
    </xf>
    <xf numFmtId="167" fontId="401" fillId="0" borderId="11" xfId="0" applyNumberFormat="1" applyFont="1" applyBorder="1" applyAlignment="1">
      <alignment horizontal="center" vertical="center" wrapText="1"/>
    </xf>
    <xf numFmtId="171" fontId="401" fillId="0" borderId="11" xfId="0" applyNumberFormat="1" applyFont="1" applyBorder="1" applyAlignment="1">
      <alignment horizontal="center" vertical="center" wrapText="1"/>
    </xf>
    <xf numFmtId="3" fontId="401" fillId="0" borderId="11" xfId="0" applyNumberFormat="1" applyFont="1" applyBorder="1" applyAlignment="1">
      <alignment horizontal="center" vertical="center" wrapText="1"/>
    </xf>
    <xf numFmtId="0" fontId="401" fillId="3" borderId="11" xfId="0" applyNumberFormat="1" applyFont="1" applyFill="1" applyBorder="1" applyAlignment="1">
      <alignment horizontal="center" vertical="center"/>
    </xf>
    <xf numFmtId="0" fontId="401" fillId="3" borderId="11" xfId="0" applyNumberFormat="1" applyFont="1" applyFill="1" applyBorder="1" applyAlignment="1">
      <alignment horizontal="center" vertical="center" wrapText="1"/>
    </xf>
    <xf numFmtId="171" fontId="401" fillId="3" borderId="11" xfId="0" applyNumberFormat="1" applyFont="1" applyFill="1" applyBorder="1" applyAlignment="1">
      <alignment horizontal="center" vertical="center" wrapText="1"/>
    </xf>
    <xf numFmtId="171" fontId="401" fillId="3" borderId="12" xfId="0" applyNumberFormat="1" applyFont="1" applyFill="1" applyBorder="1" applyAlignment="1">
      <alignment horizontal="center" vertical="center" wrapText="1"/>
    </xf>
    <xf numFmtId="171" fontId="401" fillId="3" borderId="13" xfId="0" applyNumberFormat="1" applyFont="1" applyFill="1" applyBorder="1" applyAlignment="1">
      <alignment horizontal="center" vertical="center" wrapText="1"/>
    </xf>
    <xf numFmtId="167" fontId="452" fillId="38" borderId="159" xfId="0" applyFont="1" applyFill="1" applyBorder="1" applyAlignment="1">
      <alignment horizontal="left" vertical="center"/>
    </xf>
    <xf numFmtId="167" fontId="452" fillId="38" borderId="0" xfId="0" applyFont="1" applyFill="1" applyBorder="1" applyAlignment="1">
      <alignment horizontal="left" vertical="center"/>
    </xf>
    <xf numFmtId="167" fontId="401" fillId="3" borderId="11" xfId="0" quotePrefix="1" applyFont="1" applyFill="1" applyBorder="1" applyAlignment="1">
      <alignment horizontal="center" vertical="center"/>
    </xf>
    <xf numFmtId="167" fontId="401" fillId="3" borderId="12" xfId="0" quotePrefix="1" applyFont="1" applyFill="1" applyBorder="1" applyAlignment="1">
      <alignment horizontal="center" vertical="center"/>
    </xf>
    <xf numFmtId="167" fontId="401" fillId="3" borderId="13" xfId="0" quotePrefix="1" applyFont="1" applyFill="1" applyBorder="1" applyAlignment="1">
      <alignment horizontal="center" vertical="center"/>
    </xf>
    <xf numFmtId="167" fontId="439" fillId="38" borderId="158" xfId="0" applyFont="1" applyFill="1" applyBorder="1" applyAlignment="1">
      <alignment horizontal="left" vertical="center"/>
    </xf>
    <xf numFmtId="167" fontId="444" fillId="3" borderId="66" xfId="0" applyFont="1" applyFill="1" applyBorder="1" applyAlignment="1">
      <alignment horizontal="right"/>
    </xf>
    <xf numFmtId="172" fontId="444" fillId="3" borderId="100" xfId="0" applyNumberFormat="1" applyFont="1" applyFill="1" applyBorder="1" applyAlignment="1">
      <alignment horizontal="center"/>
    </xf>
    <xf numFmtId="172" fontId="444" fillId="3" borderId="66" xfId="0" applyNumberFormat="1" applyFont="1" applyFill="1" applyBorder="1" applyAlignment="1">
      <alignment horizontal="center"/>
    </xf>
    <xf numFmtId="168" fontId="444" fillId="3" borderId="100" xfId="0" applyNumberFormat="1" applyFont="1" applyFill="1" applyBorder="1" applyAlignment="1">
      <alignment horizontal="center"/>
    </xf>
    <xf numFmtId="167" fontId="439" fillId="2" borderId="93" xfId="0" applyFont="1" applyFill="1" applyBorder="1" applyAlignment="1">
      <alignment horizontal="left"/>
    </xf>
    <xf numFmtId="167" fontId="439" fillId="2" borderId="0" xfId="0" applyFont="1" applyFill="1" applyBorder="1" applyAlignment="1">
      <alignment horizontal="left"/>
    </xf>
    <xf numFmtId="167" fontId="435" fillId="3" borderId="3" xfId="0" quotePrefix="1" applyFont="1" applyFill="1" applyBorder="1" applyAlignment="1">
      <alignment horizontal="center" vertical="center"/>
    </xf>
    <xf numFmtId="167" fontId="435" fillId="3" borderId="126" xfId="0" quotePrefix="1" applyFont="1" applyFill="1" applyBorder="1" applyAlignment="1">
      <alignment horizontal="center" vertical="center"/>
    </xf>
    <xf numFmtId="167" fontId="499" fillId="3" borderId="49" xfId="0" applyFont="1" applyFill="1" applyBorder="1" applyAlignment="1">
      <alignment horizontal="center" vertical="center"/>
    </xf>
    <xf numFmtId="167" fontId="498" fillId="3" borderId="49" xfId="0" applyFont="1" applyFill="1" applyBorder="1" applyAlignment="1">
      <alignment horizontal="center" vertical="center"/>
    </xf>
    <xf numFmtId="167" fontId="456" fillId="40" borderId="0" xfId="0" applyFont="1" applyFill="1" applyBorder="1" applyAlignment="1">
      <alignment horizontal="left" vertical="center"/>
    </xf>
    <xf numFmtId="171" fontId="435" fillId="3" borderId="7" xfId="0" applyNumberFormat="1" applyFont="1" applyFill="1" applyBorder="1" applyAlignment="1">
      <alignment horizontal="center" vertical="center" wrapText="1"/>
    </xf>
    <xf numFmtId="171" fontId="435" fillId="3" borderId="16" xfId="0" applyNumberFormat="1" applyFont="1" applyFill="1" applyBorder="1" applyAlignment="1">
      <alignment horizontal="center" vertical="center" wrapText="1"/>
    </xf>
    <xf numFmtId="167" fontId="433" fillId="0" borderId="66" xfId="0" applyFont="1" applyBorder="1" applyAlignment="1">
      <alignment horizontal="center" vertical="center" wrapText="1"/>
    </xf>
    <xf numFmtId="167" fontId="433" fillId="0" borderId="81" xfId="0" applyFont="1" applyBorder="1" applyAlignment="1">
      <alignment horizontal="center" vertical="center" wrapText="1"/>
    </xf>
    <xf numFmtId="167" fontId="456" fillId="38" borderId="0" xfId="0" applyFont="1" applyFill="1" applyBorder="1" applyAlignment="1">
      <alignment horizontal="left" vertical="center"/>
    </xf>
    <xf numFmtId="167" fontId="435" fillId="3" borderId="12" xfId="0" quotePrefix="1" applyFont="1" applyFill="1" applyBorder="1" applyAlignment="1">
      <alignment horizontal="center" vertical="center" wrapText="1"/>
    </xf>
    <xf numFmtId="167" fontId="435" fillId="0" borderId="12" xfId="0" applyNumberFormat="1" applyFont="1" applyBorder="1" applyAlignment="1">
      <alignment horizontal="center" vertical="center" wrapText="1"/>
    </xf>
    <xf numFmtId="167" fontId="435" fillId="0" borderId="13" xfId="0" applyNumberFormat="1" applyFont="1" applyBorder="1" applyAlignment="1">
      <alignment horizontal="center" vertical="center" wrapText="1"/>
    </xf>
    <xf numFmtId="171" fontId="435" fillId="0" borderId="12" xfId="0" applyNumberFormat="1" applyFont="1" applyBorder="1" applyAlignment="1">
      <alignment horizontal="center" vertical="center" wrapText="1"/>
    </xf>
    <xf numFmtId="171" fontId="435" fillId="0" borderId="13" xfId="0" applyNumberFormat="1" applyFont="1" applyBorder="1" applyAlignment="1">
      <alignment horizontal="center" vertical="center" wrapText="1"/>
    </xf>
    <xf numFmtId="0" fontId="435" fillId="3" borderId="12" xfId="0" applyNumberFormat="1" applyFont="1" applyFill="1" applyBorder="1" applyAlignment="1">
      <alignment horizontal="center" vertical="center" wrapText="1"/>
    </xf>
    <xf numFmtId="0" fontId="435" fillId="3" borderId="13" xfId="0" applyNumberFormat="1" applyFont="1" applyFill="1" applyBorder="1" applyAlignment="1">
      <alignment horizontal="center" vertical="center" wrapText="1"/>
    </xf>
    <xf numFmtId="167" fontId="501" fillId="3" borderId="49" xfId="0" applyFont="1" applyFill="1" applyBorder="1" applyAlignment="1">
      <alignment horizontal="center" vertical="center"/>
    </xf>
    <xf numFmtId="167" fontId="501" fillId="3" borderId="57" xfId="0" applyFont="1" applyFill="1" applyBorder="1" applyAlignment="1">
      <alignment horizontal="center" vertical="center"/>
    </xf>
    <xf numFmtId="3" fontId="435" fillId="0" borderId="12" xfId="0" applyNumberFormat="1" applyFont="1" applyBorder="1" applyAlignment="1">
      <alignment horizontal="center" vertical="center" wrapText="1"/>
    </xf>
    <xf numFmtId="3" fontId="435" fillId="0" borderId="13" xfId="0" applyNumberFormat="1" applyFont="1" applyBorder="1" applyAlignment="1">
      <alignment horizontal="center" vertical="center" wrapText="1"/>
    </xf>
    <xf numFmtId="167" fontId="456" fillId="39" borderId="0" xfId="0" applyFont="1" applyFill="1" applyBorder="1" applyAlignment="1">
      <alignment horizontal="left" vertical="center"/>
    </xf>
    <xf numFmtId="167" fontId="506" fillId="0" borderId="48" xfId="0" applyFont="1" applyFill="1" applyBorder="1" applyAlignment="1">
      <alignment horizontal="center" vertical="center" wrapText="1"/>
    </xf>
    <xf numFmtId="167" fontId="506" fillId="0" borderId="49" xfId="0" applyFont="1" applyFill="1" applyBorder="1" applyAlignment="1">
      <alignment horizontal="center" vertical="center" wrapText="1"/>
    </xf>
    <xf numFmtId="167" fontId="506" fillId="0" borderId="57" xfId="0" applyFont="1" applyFill="1" applyBorder="1" applyAlignment="1">
      <alignment horizontal="center" vertical="center" wrapText="1"/>
    </xf>
    <xf numFmtId="0" fontId="435" fillId="3" borderId="12" xfId="0" applyNumberFormat="1" applyFont="1" applyFill="1" applyBorder="1" applyAlignment="1">
      <alignment horizontal="center" vertical="center"/>
    </xf>
    <xf numFmtId="0" fontId="435" fillId="3" borderId="13" xfId="0" applyNumberFormat="1" applyFont="1" applyFill="1" applyBorder="1" applyAlignment="1">
      <alignment horizontal="center" vertical="center"/>
    </xf>
    <xf numFmtId="167" fontId="498" fillId="3" borderId="57" xfId="0" applyFont="1" applyFill="1" applyBorder="1" applyAlignment="1">
      <alignment horizontal="center" vertical="center"/>
    </xf>
    <xf numFmtId="167" fontId="499" fillId="3" borderId="56" xfId="0" applyFont="1" applyFill="1" applyBorder="1" applyAlignment="1">
      <alignment horizontal="center" vertical="center"/>
    </xf>
    <xf numFmtId="167" fontId="401" fillId="3" borderId="11" xfId="0" quotePrefix="1" applyFont="1" applyFill="1" applyBorder="1" applyAlignment="1">
      <alignment horizontal="center" vertical="center" wrapText="1"/>
    </xf>
    <xf numFmtId="171" fontId="444" fillId="3" borderId="100" xfId="0" applyNumberFormat="1" applyFont="1" applyFill="1" applyBorder="1" applyAlignment="1">
      <alignment horizontal="center"/>
    </xf>
    <xf numFmtId="171" fontId="444" fillId="3" borderId="0" xfId="0" applyNumberFormat="1" applyFont="1" applyFill="1" applyBorder="1" applyAlignment="1">
      <alignment horizontal="center"/>
    </xf>
    <xf numFmtId="171" fontId="444" fillId="3" borderId="66" xfId="0" applyNumberFormat="1" applyFont="1" applyFill="1" applyBorder="1" applyAlignment="1">
      <alignment horizontal="center"/>
    </xf>
    <xf numFmtId="167" fontId="498" fillId="3" borderId="83" xfId="0" applyFont="1" applyFill="1" applyBorder="1" applyAlignment="1">
      <alignment horizontal="center" vertical="center"/>
    </xf>
    <xf numFmtId="167" fontId="435" fillId="3" borderId="13" xfId="0" quotePrefix="1" applyFont="1" applyFill="1" applyBorder="1" applyAlignment="1">
      <alignment horizontal="center" vertical="center" wrapText="1"/>
    </xf>
    <xf numFmtId="167" fontId="485" fillId="40" borderId="0" xfId="0" applyFont="1" applyFill="1" applyBorder="1" applyAlignment="1">
      <alignment horizontal="left" vertical="center"/>
    </xf>
    <xf numFmtId="167" fontId="443" fillId="40" borderId="0" xfId="0" applyFont="1" applyFill="1" applyBorder="1" applyAlignment="1">
      <alignment horizontal="left" vertical="center"/>
    </xf>
    <xf numFmtId="167" fontId="482" fillId="0" borderId="60" xfId="0" applyFont="1" applyBorder="1" applyAlignment="1">
      <alignment horizontal="center" vertical="center" wrapText="1"/>
    </xf>
    <xf numFmtId="167" fontId="482" fillId="0" borderId="86" xfId="0" applyFont="1" applyBorder="1" applyAlignment="1">
      <alignment horizontal="center" vertical="center" wrapText="1"/>
    </xf>
    <xf numFmtId="167" fontId="485" fillId="38" borderId="0" xfId="0" applyFont="1" applyFill="1" applyBorder="1" applyAlignment="1">
      <alignment horizontal="left" vertical="center"/>
    </xf>
    <xf numFmtId="167" fontId="398" fillId="36" borderId="55" xfId="0" applyFont="1" applyFill="1" applyBorder="1" applyAlignment="1">
      <alignment horizontal="right"/>
    </xf>
    <xf numFmtId="167" fontId="398" fillId="36" borderId="137" xfId="0" applyFont="1" applyFill="1" applyBorder="1" applyAlignment="1">
      <alignment horizontal="right"/>
    </xf>
    <xf numFmtId="167" fontId="398" fillId="36" borderId="52" xfId="0" applyFont="1" applyFill="1" applyBorder="1" applyAlignment="1">
      <alignment horizontal="right"/>
    </xf>
    <xf numFmtId="167" fontId="398" fillId="36" borderId="95" xfId="0" applyFont="1" applyFill="1" applyBorder="1" applyAlignment="1">
      <alignment horizontal="right"/>
    </xf>
    <xf numFmtId="4" fontId="398" fillId="36" borderId="52" xfId="31" applyNumberFormat="1" applyFont="1" applyFill="1" applyBorder="1" applyAlignment="1" applyProtection="1">
      <alignment horizontal="right" vertical="center" wrapText="1"/>
    </xf>
    <xf numFmtId="4" fontId="398" fillId="36" borderId="95" xfId="31" applyNumberFormat="1" applyFont="1" applyFill="1" applyBorder="1" applyAlignment="1" applyProtection="1">
      <alignment horizontal="right" vertical="center" wrapText="1"/>
    </xf>
    <xf numFmtId="0" fontId="398" fillId="36" borderId="69" xfId="0" applyNumberFormat="1" applyFont="1" applyFill="1" applyBorder="1" applyAlignment="1">
      <alignment horizontal="right" vertical="center"/>
    </xf>
    <xf numFmtId="0" fontId="398" fillId="36" borderId="97" xfId="0" applyNumberFormat="1" applyFont="1" applyFill="1" applyBorder="1" applyAlignment="1">
      <alignment horizontal="right" vertical="center"/>
    </xf>
    <xf numFmtId="0" fontId="398" fillId="36" borderId="52" xfId="0" applyNumberFormat="1" applyFont="1" applyFill="1" applyBorder="1" applyAlignment="1">
      <alignment horizontal="right" vertical="center"/>
    </xf>
    <xf numFmtId="0" fontId="398" fillId="36" borderId="95" xfId="0" applyNumberFormat="1" applyFont="1" applyFill="1" applyBorder="1" applyAlignment="1">
      <alignment horizontal="right" vertical="center"/>
    </xf>
    <xf numFmtId="167" fontId="443" fillId="38" borderId="0" xfId="0" quotePrefix="1" applyFont="1" applyFill="1" applyBorder="1" applyAlignment="1">
      <alignment horizontal="left" vertical="center"/>
    </xf>
    <xf numFmtId="167" fontId="443" fillId="38" borderId="0" xfId="0" applyFont="1" applyFill="1" applyBorder="1" applyAlignment="1">
      <alignment horizontal="left" vertical="center"/>
    </xf>
    <xf numFmtId="167" fontId="439" fillId="42" borderId="0" xfId="0" applyFont="1" applyFill="1" applyBorder="1" applyAlignment="1">
      <alignment horizontal="left" vertical="center"/>
    </xf>
    <xf numFmtId="167" fontId="454" fillId="38" borderId="0" xfId="0" applyFont="1" applyFill="1" applyBorder="1" applyAlignment="1">
      <alignment horizontal="left" vertical="center"/>
    </xf>
    <xf numFmtId="167" fontId="439" fillId="42" borderId="0" xfId="0" quotePrefix="1" applyFont="1" applyFill="1" applyBorder="1" applyAlignment="1">
      <alignment horizontal="left" vertical="center"/>
    </xf>
    <xf numFmtId="167" fontId="483" fillId="0" borderId="43" xfId="0" applyFont="1" applyBorder="1" applyAlignment="1">
      <alignment horizontal="center" vertical="center" wrapText="1"/>
    </xf>
    <xf numFmtId="167" fontId="483" fillId="0" borderId="169" xfId="0" applyFont="1" applyBorder="1" applyAlignment="1">
      <alignment horizontal="center" vertical="center" wrapText="1"/>
    </xf>
    <xf numFmtId="167" fontId="483" fillId="0" borderId="66" xfId="0" applyFont="1" applyBorder="1" applyAlignment="1">
      <alignment horizontal="center" vertical="center" wrapText="1"/>
    </xf>
    <xf numFmtId="167" fontId="464" fillId="39" borderId="0" xfId="0" applyFont="1" applyFill="1" applyBorder="1" applyAlignment="1">
      <alignment horizontal="left" vertical="center"/>
    </xf>
    <xf numFmtId="167" fontId="487" fillId="3" borderId="12" xfId="0" quotePrefix="1" applyFont="1" applyFill="1" applyBorder="1" applyAlignment="1">
      <alignment horizontal="center" vertical="center" wrapText="1"/>
    </xf>
    <xf numFmtId="167" fontId="413" fillId="3" borderId="12" xfId="0" quotePrefix="1" applyFont="1" applyFill="1" applyBorder="1" applyAlignment="1">
      <alignment horizontal="center" vertical="center" wrapText="1"/>
    </xf>
    <xf numFmtId="167" fontId="444" fillId="3" borderId="98" xfId="0" applyFont="1" applyFill="1" applyBorder="1" applyAlignment="1">
      <alignment horizontal="right"/>
    </xf>
    <xf numFmtId="167" fontId="444" fillId="3" borderId="50" xfId="0" applyFont="1" applyFill="1" applyBorder="1" applyAlignment="1">
      <alignment horizontal="right"/>
    </xf>
    <xf numFmtId="167" fontId="444" fillId="3" borderId="80" xfId="0" applyFont="1" applyFill="1" applyBorder="1" applyAlignment="1">
      <alignment horizontal="right"/>
    </xf>
    <xf numFmtId="171" fontId="444" fillId="3" borderId="98" xfId="0" applyNumberFormat="1" applyFont="1" applyFill="1" applyBorder="1" applyAlignment="1">
      <alignment horizontal="center"/>
    </xf>
    <xf numFmtId="171" fontId="444" fillId="3" borderId="50" xfId="0" applyNumberFormat="1" applyFont="1" applyFill="1" applyBorder="1" applyAlignment="1">
      <alignment horizontal="center"/>
    </xf>
    <xf numFmtId="171" fontId="444" fillId="3" borderId="80" xfId="0" applyNumberFormat="1" applyFont="1" applyFill="1" applyBorder="1" applyAlignment="1">
      <alignment horizontal="center"/>
    </xf>
    <xf numFmtId="168" fontId="444" fillId="3" borderId="98" xfId="0" applyNumberFormat="1" applyFont="1" applyFill="1" applyBorder="1" applyAlignment="1">
      <alignment horizontal="center"/>
    </xf>
    <xf numFmtId="168" fontId="444" fillId="3" borderId="50" xfId="0" applyNumberFormat="1" applyFont="1" applyFill="1" applyBorder="1" applyAlignment="1">
      <alignment horizontal="center"/>
    </xf>
    <xf numFmtId="168" fontId="444" fillId="3" borderId="80" xfId="0" applyNumberFormat="1" applyFont="1" applyFill="1" applyBorder="1" applyAlignment="1">
      <alignment horizontal="center"/>
    </xf>
    <xf numFmtId="167" fontId="464" fillId="38" borderId="64" xfId="0" applyFont="1" applyFill="1" applyBorder="1" applyAlignment="1">
      <alignment horizontal="left" vertical="center"/>
    </xf>
    <xf numFmtId="167" fontId="464" fillId="38" borderId="50" xfId="0" applyFont="1" applyFill="1" applyBorder="1" applyAlignment="1">
      <alignment horizontal="left" vertical="center"/>
    </xf>
    <xf numFmtId="167" fontId="485" fillId="38" borderId="100" xfId="0" applyFont="1" applyFill="1" applyBorder="1" applyAlignment="1">
      <alignment horizontal="left" vertical="center"/>
    </xf>
    <xf numFmtId="167" fontId="485" fillId="38" borderId="66" xfId="0" applyFont="1" applyFill="1" applyBorder="1" applyAlignment="1">
      <alignment horizontal="left" vertical="center"/>
    </xf>
    <xf numFmtId="171" fontId="444" fillId="3" borderId="49" xfId="0" applyNumberFormat="1" applyFont="1" applyFill="1" applyBorder="1" applyAlignment="1">
      <alignment horizontal="center"/>
    </xf>
    <xf numFmtId="167" fontId="485" fillId="40" borderId="100" xfId="0" applyFont="1" applyFill="1" applyBorder="1" applyAlignment="1">
      <alignment horizontal="left" vertical="center"/>
    </xf>
    <xf numFmtId="167" fontId="485" fillId="40" borderId="66" xfId="0" applyFont="1" applyFill="1" applyBorder="1" applyAlignment="1">
      <alignment horizontal="left" vertical="center"/>
    </xf>
    <xf numFmtId="167" fontId="459" fillId="36" borderId="10" xfId="0" applyNumberFormat="1" applyFont="1" applyFill="1" applyBorder="1" applyAlignment="1">
      <alignment horizontal="center" vertical="center"/>
    </xf>
    <xf numFmtId="167" fontId="401" fillId="3" borderId="130" xfId="0" quotePrefix="1" applyFont="1" applyFill="1" applyBorder="1" applyAlignment="1">
      <alignment horizontal="center" vertical="center"/>
    </xf>
    <xf numFmtId="171" fontId="401" fillId="3" borderId="15" xfId="0" applyNumberFormat="1" applyFont="1" applyFill="1" applyBorder="1" applyAlignment="1">
      <alignment horizontal="center" vertical="center" wrapText="1"/>
    </xf>
    <xf numFmtId="171" fontId="401" fillId="3" borderId="12" xfId="0" quotePrefix="1" applyNumberFormat="1" applyFont="1" applyFill="1" applyBorder="1" applyAlignment="1">
      <alignment horizontal="center" vertical="center" wrapText="1"/>
    </xf>
    <xf numFmtId="171" fontId="401" fillId="3" borderId="49" xfId="0" quotePrefix="1" applyNumberFormat="1" applyFont="1" applyFill="1" applyBorder="1" applyAlignment="1">
      <alignment horizontal="center" vertical="center" wrapText="1"/>
    </xf>
    <xf numFmtId="171" fontId="401" fillId="3" borderId="57" xfId="0" quotePrefix="1" applyNumberFormat="1" applyFont="1" applyFill="1" applyBorder="1" applyAlignment="1">
      <alignment horizontal="center" vertical="center" wrapText="1"/>
    </xf>
  </cellXfs>
  <cellStyles count="42237">
    <cellStyle name="0,0_x000d__x000a_NA_x000d__x000a_" xfId="632"/>
    <cellStyle name="20% - Énfasis1 2" xfId="1"/>
    <cellStyle name="20% - Énfasis1 2 2" xfId="180"/>
    <cellStyle name="20% - Énfasis1 2 2 2" xfId="443"/>
    <cellStyle name="20% - Énfasis1 2 2 2 2" xfId="1032"/>
    <cellStyle name="20% - Énfasis1 2 2 2 2 2" xfId="3612"/>
    <cellStyle name="20% - Énfasis1 2 2 2 2 2 2" xfId="8772"/>
    <cellStyle name="20% - Énfasis1 2 2 2 2 2 2 2" xfId="19177"/>
    <cellStyle name="20% - Énfasis1 2 2 2 2 2 2 2 2" xfId="39996"/>
    <cellStyle name="20% - Énfasis1 2 2 2 2 2 2 3" xfId="29593"/>
    <cellStyle name="20% - Énfasis1 2 2 2 2 2 3" xfId="14020"/>
    <cellStyle name="20% - Énfasis1 2 2 2 2 2 3 2" xfId="34839"/>
    <cellStyle name="20% - Énfasis1 2 2 2 2 2 4" xfId="24436"/>
    <cellStyle name="20% - Énfasis1 2 2 2 2 3" xfId="6199"/>
    <cellStyle name="20% - Énfasis1 2 2 2 2 3 2" xfId="16604"/>
    <cellStyle name="20% - Énfasis1 2 2 2 2 3 2 2" xfId="37423"/>
    <cellStyle name="20% - Énfasis1 2 2 2 2 3 3" xfId="27020"/>
    <cellStyle name="20% - Énfasis1 2 2 2 2 4" xfId="11447"/>
    <cellStyle name="20% - Énfasis1 2 2 2 2 4 2" xfId="32266"/>
    <cellStyle name="20% - Énfasis1 2 2 2 2 5" xfId="21863"/>
    <cellStyle name="20% - Énfasis1 2 2 2 3" xfId="3028"/>
    <cellStyle name="20% - Énfasis1 2 2 2 3 2" xfId="8188"/>
    <cellStyle name="20% - Énfasis1 2 2 2 3 2 2" xfId="18593"/>
    <cellStyle name="20% - Énfasis1 2 2 2 3 2 2 2" xfId="39412"/>
    <cellStyle name="20% - Énfasis1 2 2 2 3 2 3" xfId="29009"/>
    <cellStyle name="20% - Énfasis1 2 2 2 3 3" xfId="13436"/>
    <cellStyle name="20% - Énfasis1 2 2 2 3 3 2" xfId="34255"/>
    <cellStyle name="20% - Énfasis1 2 2 2 3 4" xfId="23852"/>
    <cellStyle name="20% - Énfasis1 2 2 2 4" xfId="5615"/>
    <cellStyle name="20% - Énfasis1 2 2 2 4 2" xfId="16020"/>
    <cellStyle name="20% - Énfasis1 2 2 2 4 2 2" xfId="36839"/>
    <cellStyle name="20% - Énfasis1 2 2 2 4 3" xfId="26436"/>
    <cellStyle name="20% - Énfasis1 2 2 2 5" xfId="10863"/>
    <cellStyle name="20% - Énfasis1 2 2 2 5 2" xfId="31682"/>
    <cellStyle name="20% - Énfasis1 2 2 2 6" xfId="21279"/>
    <cellStyle name="20% - Énfasis1 2 2 3" xfId="775"/>
    <cellStyle name="20% - Énfasis1 2 2 3 2" xfId="3355"/>
    <cellStyle name="20% - Énfasis1 2 2 3 2 2" xfId="8515"/>
    <cellStyle name="20% - Énfasis1 2 2 3 2 2 2" xfId="18920"/>
    <cellStyle name="20% - Énfasis1 2 2 3 2 2 2 2" xfId="39739"/>
    <cellStyle name="20% - Énfasis1 2 2 3 2 2 3" xfId="29336"/>
    <cellStyle name="20% - Énfasis1 2 2 3 2 3" xfId="13763"/>
    <cellStyle name="20% - Énfasis1 2 2 3 2 3 2" xfId="34582"/>
    <cellStyle name="20% - Énfasis1 2 2 3 2 4" xfId="24179"/>
    <cellStyle name="20% - Énfasis1 2 2 3 3" xfId="5942"/>
    <cellStyle name="20% - Énfasis1 2 2 3 3 2" xfId="16347"/>
    <cellStyle name="20% - Énfasis1 2 2 3 3 2 2" xfId="37166"/>
    <cellStyle name="20% - Énfasis1 2 2 3 3 3" xfId="26763"/>
    <cellStyle name="20% - Énfasis1 2 2 3 4" xfId="11190"/>
    <cellStyle name="20% - Énfasis1 2 2 3 4 2" xfId="32009"/>
    <cellStyle name="20% - Énfasis1 2 2 3 5" xfId="21606"/>
    <cellStyle name="20% - Énfasis1 2 2 4" xfId="2771"/>
    <cellStyle name="20% - Énfasis1 2 2 4 2" xfId="7931"/>
    <cellStyle name="20% - Énfasis1 2 2 4 2 2" xfId="18336"/>
    <cellStyle name="20% - Énfasis1 2 2 4 2 2 2" xfId="39155"/>
    <cellStyle name="20% - Énfasis1 2 2 4 2 3" xfId="28752"/>
    <cellStyle name="20% - Énfasis1 2 2 4 3" xfId="13179"/>
    <cellStyle name="20% - Énfasis1 2 2 4 3 2" xfId="33998"/>
    <cellStyle name="20% - Énfasis1 2 2 4 4" xfId="23595"/>
    <cellStyle name="20% - Énfasis1 2 2 5" xfId="5358"/>
    <cellStyle name="20% - Énfasis1 2 2 5 2" xfId="15763"/>
    <cellStyle name="20% - Énfasis1 2 2 5 2 2" xfId="36582"/>
    <cellStyle name="20% - Énfasis1 2 2 5 3" xfId="26179"/>
    <cellStyle name="20% - Énfasis1 2 2 6" xfId="10606"/>
    <cellStyle name="20% - Énfasis1 2 2 6 2" xfId="31425"/>
    <cellStyle name="20% - Énfasis1 2 2 7" xfId="21022"/>
    <cellStyle name="20% - Énfasis1 2 3" xfId="319"/>
    <cellStyle name="20% - Énfasis1 2 3 2" xfId="910"/>
    <cellStyle name="20% - Énfasis1 2 3 2 2" xfId="3490"/>
    <cellStyle name="20% - Énfasis1 2 3 2 2 2" xfId="8650"/>
    <cellStyle name="20% - Énfasis1 2 3 2 2 2 2" xfId="19055"/>
    <cellStyle name="20% - Énfasis1 2 3 2 2 2 2 2" xfId="39874"/>
    <cellStyle name="20% - Énfasis1 2 3 2 2 2 3" xfId="29471"/>
    <cellStyle name="20% - Énfasis1 2 3 2 2 3" xfId="13898"/>
    <cellStyle name="20% - Énfasis1 2 3 2 2 3 2" xfId="34717"/>
    <cellStyle name="20% - Énfasis1 2 3 2 2 4" xfId="24314"/>
    <cellStyle name="20% - Énfasis1 2 3 2 3" xfId="6077"/>
    <cellStyle name="20% - Énfasis1 2 3 2 3 2" xfId="16482"/>
    <cellStyle name="20% - Énfasis1 2 3 2 3 2 2" xfId="37301"/>
    <cellStyle name="20% - Énfasis1 2 3 2 3 3" xfId="26898"/>
    <cellStyle name="20% - Énfasis1 2 3 2 4" xfId="11325"/>
    <cellStyle name="20% - Énfasis1 2 3 2 4 2" xfId="32144"/>
    <cellStyle name="20% - Énfasis1 2 3 2 5" xfId="21741"/>
    <cellStyle name="20% - Énfasis1 2 3 3" xfId="2906"/>
    <cellStyle name="20% - Énfasis1 2 3 3 2" xfId="8066"/>
    <cellStyle name="20% - Énfasis1 2 3 3 2 2" xfId="18471"/>
    <cellStyle name="20% - Énfasis1 2 3 3 2 2 2" xfId="39290"/>
    <cellStyle name="20% - Énfasis1 2 3 3 2 3" xfId="28887"/>
    <cellStyle name="20% - Énfasis1 2 3 3 3" xfId="13314"/>
    <cellStyle name="20% - Énfasis1 2 3 3 3 2" xfId="34133"/>
    <cellStyle name="20% - Énfasis1 2 3 3 4" xfId="23730"/>
    <cellStyle name="20% - Énfasis1 2 3 4" xfId="5493"/>
    <cellStyle name="20% - Énfasis1 2 3 4 2" xfId="15898"/>
    <cellStyle name="20% - Énfasis1 2 3 4 2 2" xfId="36717"/>
    <cellStyle name="20% - Énfasis1 2 3 4 3" xfId="26314"/>
    <cellStyle name="20% - Énfasis1 2 3 5" xfId="10741"/>
    <cellStyle name="20% - Énfasis1 2 3 5 2" xfId="31560"/>
    <cellStyle name="20% - Énfasis1 2 3 6" xfId="21157"/>
    <cellStyle name="20% - Énfasis1 2 4" xfId="652"/>
    <cellStyle name="20% - Énfasis1 2 4 2" xfId="3233"/>
    <cellStyle name="20% - Énfasis1 2 4 2 2" xfId="8393"/>
    <cellStyle name="20% - Énfasis1 2 4 2 2 2" xfId="18798"/>
    <cellStyle name="20% - Énfasis1 2 4 2 2 2 2" xfId="39617"/>
    <cellStyle name="20% - Énfasis1 2 4 2 2 3" xfId="29214"/>
    <cellStyle name="20% - Énfasis1 2 4 2 3" xfId="13641"/>
    <cellStyle name="20% - Énfasis1 2 4 2 3 2" xfId="34460"/>
    <cellStyle name="20% - Énfasis1 2 4 2 4" xfId="24057"/>
    <cellStyle name="20% - Énfasis1 2 4 3" xfId="5820"/>
    <cellStyle name="20% - Énfasis1 2 4 3 2" xfId="16225"/>
    <cellStyle name="20% - Énfasis1 2 4 3 2 2" xfId="37044"/>
    <cellStyle name="20% - Énfasis1 2 4 3 3" xfId="26641"/>
    <cellStyle name="20% - Énfasis1 2 4 4" xfId="11068"/>
    <cellStyle name="20% - Énfasis1 2 4 4 2" xfId="31887"/>
    <cellStyle name="20% - Énfasis1 2 4 5" xfId="21484"/>
    <cellStyle name="20% - Énfasis1 2 5" xfId="2647"/>
    <cellStyle name="20% - Énfasis1 2 5 2" xfId="7809"/>
    <cellStyle name="20% - Énfasis1 2 5 2 2" xfId="18214"/>
    <cellStyle name="20% - Énfasis1 2 5 2 2 2" xfId="39033"/>
    <cellStyle name="20% - Énfasis1 2 5 2 3" xfId="28630"/>
    <cellStyle name="20% - Énfasis1 2 5 3" xfId="13057"/>
    <cellStyle name="20% - Énfasis1 2 5 3 2" xfId="33876"/>
    <cellStyle name="20% - Énfasis1 2 5 4" xfId="23473"/>
    <cellStyle name="20% - Énfasis1 2 6" xfId="5234"/>
    <cellStyle name="20% - Énfasis1 2 6 2" xfId="15641"/>
    <cellStyle name="20% - Énfasis1 2 6 2 2" xfId="36460"/>
    <cellStyle name="20% - Énfasis1 2 6 3" xfId="26057"/>
    <cellStyle name="20% - Énfasis1 2 7" xfId="10482"/>
    <cellStyle name="20% - Énfasis1 2 7 2" xfId="31303"/>
    <cellStyle name="20% - Énfasis1 2 8" xfId="20898"/>
    <cellStyle name="20% - Énfasis2 2" xfId="2"/>
    <cellStyle name="20% - Énfasis2 2 2" xfId="181"/>
    <cellStyle name="20% - Énfasis2 2 2 2" xfId="444"/>
    <cellStyle name="20% - Énfasis2 2 2 2 2" xfId="1033"/>
    <cellStyle name="20% - Énfasis2 2 2 2 2 2" xfId="3613"/>
    <cellStyle name="20% - Énfasis2 2 2 2 2 2 2" xfId="8773"/>
    <cellStyle name="20% - Énfasis2 2 2 2 2 2 2 2" xfId="19178"/>
    <cellStyle name="20% - Énfasis2 2 2 2 2 2 2 2 2" xfId="39997"/>
    <cellStyle name="20% - Énfasis2 2 2 2 2 2 2 3" xfId="29594"/>
    <cellStyle name="20% - Énfasis2 2 2 2 2 2 3" xfId="14021"/>
    <cellStyle name="20% - Énfasis2 2 2 2 2 2 3 2" xfId="34840"/>
    <cellStyle name="20% - Énfasis2 2 2 2 2 2 4" xfId="24437"/>
    <cellStyle name="20% - Énfasis2 2 2 2 2 3" xfId="6200"/>
    <cellStyle name="20% - Énfasis2 2 2 2 2 3 2" xfId="16605"/>
    <cellStyle name="20% - Énfasis2 2 2 2 2 3 2 2" xfId="37424"/>
    <cellStyle name="20% - Énfasis2 2 2 2 2 3 3" xfId="27021"/>
    <cellStyle name="20% - Énfasis2 2 2 2 2 4" xfId="11448"/>
    <cellStyle name="20% - Énfasis2 2 2 2 2 4 2" xfId="32267"/>
    <cellStyle name="20% - Énfasis2 2 2 2 2 5" xfId="21864"/>
    <cellStyle name="20% - Énfasis2 2 2 2 3" xfId="3029"/>
    <cellStyle name="20% - Énfasis2 2 2 2 3 2" xfId="8189"/>
    <cellStyle name="20% - Énfasis2 2 2 2 3 2 2" xfId="18594"/>
    <cellStyle name="20% - Énfasis2 2 2 2 3 2 2 2" xfId="39413"/>
    <cellStyle name="20% - Énfasis2 2 2 2 3 2 3" xfId="29010"/>
    <cellStyle name="20% - Énfasis2 2 2 2 3 3" xfId="13437"/>
    <cellStyle name="20% - Énfasis2 2 2 2 3 3 2" xfId="34256"/>
    <cellStyle name="20% - Énfasis2 2 2 2 3 4" xfId="23853"/>
    <cellStyle name="20% - Énfasis2 2 2 2 4" xfId="5616"/>
    <cellStyle name="20% - Énfasis2 2 2 2 4 2" xfId="16021"/>
    <cellStyle name="20% - Énfasis2 2 2 2 4 2 2" xfId="36840"/>
    <cellStyle name="20% - Énfasis2 2 2 2 4 3" xfId="26437"/>
    <cellStyle name="20% - Énfasis2 2 2 2 5" xfId="10864"/>
    <cellStyle name="20% - Énfasis2 2 2 2 5 2" xfId="31683"/>
    <cellStyle name="20% - Énfasis2 2 2 2 6" xfId="21280"/>
    <cellStyle name="20% - Énfasis2 2 2 3" xfId="776"/>
    <cellStyle name="20% - Énfasis2 2 2 3 2" xfId="3356"/>
    <cellStyle name="20% - Énfasis2 2 2 3 2 2" xfId="8516"/>
    <cellStyle name="20% - Énfasis2 2 2 3 2 2 2" xfId="18921"/>
    <cellStyle name="20% - Énfasis2 2 2 3 2 2 2 2" xfId="39740"/>
    <cellStyle name="20% - Énfasis2 2 2 3 2 2 3" xfId="29337"/>
    <cellStyle name="20% - Énfasis2 2 2 3 2 3" xfId="13764"/>
    <cellStyle name="20% - Énfasis2 2 2 3 2 3 2" xfId="34583"/>
    <cellStyle name="20% - Énfasis2 2 2 3 2 4" xfId="24180"/>
    <cellStyle name="20% - Énfasis2 2 2 3 3" xfId="5943"/>
    <cellStyle name="20% - Énfasis2 2 2 3 3 2" xfId="16348"/>
    <cellStyle name="20% - Énfasis2 2 2 3 3 2 2" xfId="37167"/>
    <cellStyle name="20% - Énfasis2 2 2 3 3 3" xfId="26764"/>
    <cellStyle name="20% - Énfasis2 2 2 3 4" xfId="11191"/>
    <cellStyle name="20% - Énfasis2 2 2 3 4 2" xfId="32010"/>
    <cellStyle name="20% - Énfasis2 2 2 3 5" xfId="21607"/>
    <cellStyle name="20% - Énfasis2 2 2 4" xfId="2772"/>
    <cellStyle name="20% - Énfasis2 2 2 4 2" xfId="7932"/>
    <cellStyle name="20% - Énfasis2 2 2 4 2 2" xfId="18337"/>
    <cellStyle name="20% - Énfasis2 2 2 4 2 2 2" xfId="39156"/>
    <cellStyle name="20% - Énfasis2 2 2 4 2 3" xfId="28753"/>
    <cellStyle name="20% - Énfasis2 2 2 4 3" xfId="13180"/>
    <cellStyle name="20% - Énfasis2 2 2 4 3 2" xfId="33999"/>
    <cellStyle name="20% - Énfasis2 2 2 4 4" xfId="23596"/>
    <cellStyle name="20% - Énfasis2 2 2 5" xfId="5359"/>
    <cellStyle name="20% - Énfasis2 2 2 5 2" xfId="15764"/>
    <cellStyle name="20% - Énfasis2 2 2 5 2 2" xfId="36583"/>
    <cellStyle name="20% - Énfasis2 2 2 5 3" xfId="26180"/>
    <cellStyle name="20% - Énfasis2 2 2 6" xfId="10607"/>
    <cellStyle name="20% - Énfasis2 2 2 6 2" xfId="31426"/>
    <cellStyle name="20% - Énfasis2 2 2 7" xfId="21023"/>
    <cellStyle name="20% - Énfasis2 2 3" xfId="320"/>
    <cellStyle name="20% - Énfasis2 2 3 2" xfId="911"/>
    <cellStyle name="20% - Énfasis2 2 3 2 2" xfId="3491"/>
    <cellStyle name="20% - Énfasis2 2 3 2 2 2" xfId="8651"/>
    <cellStyle name="20% - Énfasis2 2 3 2 2 2 2" xfId="19056"/>
    <cellStyle name="20% - Énfasis2 2 3 2 2 2 2 2" xfId="39875"/>
    <cellStyle name="20% - Énfasis2 2 3 2 2 2 3" xfId="29472"/>
    <cellStyle name="20% - Énfasis2 2 3 2 2 3" xfId="13899"/>
    <cellStyle name="20% - Énfasis2 2 3 2 2 3 2" xfId="34718"/>
    <cellStyle name="20% - Énfasis2 2 3 2 2 4" xfId="24315"/>
    <cellStyle name="20% - Énfasis2 2 3 2 3" xfId="6078"/>
    <cellStyle name="20% - Énfasis2 2 3 2 3 2" xfId="16483"/>
    <cellStyle name="20% - Énfasis2 2 3 2 3 2 2" xfId="37302"/>
    <cellStyle name="20% - Énfasis2 2 3 2 3 3" xfId="26899"/>
    <cellStyle name="20% - Énfasis2 2 3 2 4" xfId="11326"/>
    <cellStyle name="20% - Énfasis2 2 3 2 4 2" xfId="32145"/>
    <cellStyle name="20% - Énfasis2 2 3 2 5" xfId="21742"/>
    <cellStyle name="20% - Énfasis2 2 3 3" xfId="2907"/>
    <cellStyle name="20% - Énfasis2 2 3 3 2" xfId="8067"/>
    <cellStyle name="20% - Énfasis2 2 3 3 2 2" xfId="18472"/>
    <cellStyle name="20% - Énfasis2 2 3 3 2 2 2" xfId="39291"/>
    <cellStyle name="20% - Énfasis2 2 3 3 2 3" xfId="28888"/>
    <cellStyle name="20% - Énfasis2 2 3 3 3" xfId="13315"/>
    <cellStyle name="20% - Énfasis2 2 3 3 3 2" xfId="34134"/>
    <cellStyle name="20% - Énfasis2 2 3 3 4" xfId="23731"/>
    <cellStyle name="20% - Énfasis2 2 3 4" xfId="5494"/>
    <cellStyle name="20% - Énfasis2 2 3 4 2" xfId="15899"/>
    <cellStyle name="20% - Énfasis2 2 3 4 2 2" xfId="36718"/>
    <cellStyle name="20% - Énfasis2 2 3 4 3" xfId="26315"/>
    <cellStyle name="20% - Énfasis2 2 3 5" xfId="10742"/>
    <cellStyle name="20% - Énfasis2 2 3 5 2" xfId="31561"/>
    <cellStyle name="20% - Énfasis2 2 3 6" xfId="21158"/>
    <cellStyle name="20% - Énfasis2 2 4" xfId="653"/>
    <cellStyle name="20% - Énfasis2 2 4 2" xfId="3234"/>
    <cellStyle name="20% - Énfasis2 2 4 2 2" xfId="8394"/>
    <cellStyle name="20% - Énfasis2 2 4 2 2 2" xfId="18799"/>
    <cellStyle name="20% - Énfasis2 2 4 2 2 2 2" xfId="39618"/>
    <cellStyle name="20% - Énfasis2 2 4 2 2 3" xfId="29215"/>
    <cellStyle name="20% - Énfasis2 2 4 2 3" xfId="13642"/>
    <cellStyle name="20% - Énfasis2 2 4 2 3 2" xfId="34461"/>
    <cellStyle name="20% - Énfasis2 2 4 2 4" xfId="24058"/>
    <cellStyle name="20% - Énfasis2 2 4 3" xfId="5821"/>
    <cellStyle name="20% - Énfasis2 2 4 3 2" xfId="16226"/>
    <cellStyle name="20% - Énfasis2 2 4 3 2 2" xfId="37045"/>
    <cellStyle name="20% - Énfasis2 2 4 3 3" xfId="26642"/>
    <cellStyle name="20% - Énfasis2 2 4 4" xfId="11069"/>
    <cellStyle name="20% - Énfasis2 2 4 4 2" xfId="31888"/>
    <cellStyle name="20% - Énfasis2 2 4 5" xfId="21485"/>
    <cellStyle name="20% - Énfasis2 2 5" xfId="2648"/>
    <cellStyle name="20% - Énfasis2 2 5 2" xfId="7810"/>
    <cellStyle name="20% - Énfasis2 2 5 2 2" xfId="18215"/>
    <cellStyle name="20% - Énfasis2 2 5 2 2 2" xfId="39034"/>
    <cellStyle name="20% - Énfasis2 2 5 2 3" xfId="28631"/>
    <cellStyle name="20% - Énfasis2 2 5 3" xfId="13058"/>
    <cellStyle name="20% - Énfasis2 2 5 3 2" xfId="33877"/>
    <cellStyle name="20% - Énfasis2 2 5 4" xfId="23474"/>
    <cellStyle name="20% - Énfasis2 2 6" xfId="5235"/>
    <cellStyle name="20% - Énfasis2 2 6 2" xfId="15642"/>
    <cellStyle name="20% - Énfasis2 2 6 2 2" xfId="36461"/>
    <cellStyle name="20% - Énfasis2 2 6 3" xfId="26058"/>
    <cellStyle name="20% - Énfasis2 2 7" xfId="10483"/>
    <cellStyle name="20% - Énfasis2 2 7 2" xfId="31304"/>
    <cellStyle name="20% - Énfasis2 2 8" xfId="20899"/>
    <cellStyle name="20% - Énfasis3 2" xfId="3"/>
    <cellStyle name="20% - Énfasis3 2 2" xfId="182"/>
    <cellStyle name="20% - Énfasis3 2 2 2" xfId="445"/>
    <cellStyle name="20% - Énfasis3 2 2 2 2" xfId="1034"/>
    <cellStyle name="20% - Énfasis3 2 2 2 2 2" xfId="3614"/>
    <cellStyle name="20% - Énfasis3 2 2 2 2 2 2" xfId="8774"/>
    <cellStyle name="20% - Énfasis3 2 2 2 2 2 2 2" xfId="19179"/>
    <cellStyle name="20% - Énfasis3 2 2 2 2 2 2 2 2" xfId="39998"/>
    <cellStyle name="20% - Énfasis3 2 2 2 2 2 2 3" xfId="29595"/>
    <cellStyle name="20% - Énfasis3 2 2 2 2 2 3" xfId="14022"/>
    <cellStyle name="20% - Énfasis3 2 2 2 2 2 3 2" xfId="34841"/>
    <cellStyle name="20% - Énfasis3 2 2 2 2 2 4" xfId="24438"/>
    <cellStyle name="20% - Énfasis3 2 2 2 2 3" xfId="6201"/>
    <cellStyle name="20% - Énfasis3 2 2 2 2 3 2" xfId="16606"/>
    <cellStyle name="20% - Énfasis3 2 2 2 2 3 2 2" xfId="37425"/>
    <cellStyle name="20% - Énfasis3 2 2 2 2 3 3" xfId="27022"/>
    <cellStyle name="20% - Énfasis3 2 2 2 2 4" xfId="11449"/>
    <cellStyle name="20% - Énfasis3 2 2 2 2 4 2" xfId="32268"/>
    <cellStyle name="20% - Énfasis3 2 2 2 2 5" xfId="21865"/>
    <cellStyle name="20% - Énfasis3 2 2 2 3" xfId="3030"/>
    <cellStyle name="20% - Énfasis3 2 2 2 3 2" xfId="8190"/>
    <cellStyle name="20% - Énfasis3 2 2 2 3 2 2" xfId="18595"/>
    <cellStyle name="20% - Énfasis3 2 2 2 3 2 2 2" xfId="39414"/>
    <cellStyle name="20% - Énfasis3 2 2 2 3 2 3" xfId="29011"/>
    <cellStyle name="20% - Énfasis3 2 2 2 3 3" xfId="13438"/>
    <cellStyle name="20% - Énfasis3 2 2 2 3 3 2" xfId="34257"/>
    <cellStyle name="20% - Énfasis3 2 2 2 3 4" xfId="23854"/>
    <cellStyle name="20% - Énfasis3 2 2 2 4" xfId="5617"/>
    <cellStyle name="20% - Énfasis3 2 2 2 4 2" xfId="16022"/>
    <cellStyle name="20% - Énfasis3 2 2 2 4 2 2" xfId="36841"/>
    <cellStyle name="20% - Énfasis3 2 2 2 4 3" xfId="26438"/>
    <cellStyle name="20% - Énfasis3 2 2 2 5" xfId="10865"/>
    <cellStyle name="20% - Énfasis3 2 2 2 5 2" xfId="31684"/>
    <cellStyle name="20% - Énfasis3 2 2 2 6" xfId="21281"/>
    <cellStyle name="20% - Énfasis3 2 2 3" xfId="777"/>
    <cellStyle name="20% - Énfasis3 2 2 3 2" xfId="3357"/>
    <cellStyle name="20% - Énfasis3 2 2 3 2 2" xfId="8517"/>
    <cellStyle name="20% - Énfasis3 2 2 3 2 2 2" xfId="18922"/>
    <cellStyle name="20% - Énfasis3 2 2 3 2 2 2 2" xfId="39741"/>
    <cellStyle name="20% - Énfasis3 2 2 3 2 2 3" xfId="29338"/>
    <cellStyle name="20% - Énfasis3 2 2 3 2 3" xfId="13765"/>
    <cellStyle name="20% - Énfasis3 2 2 3 2 3 2" xfId="34584"/>
    <cellStyle name="20% - Énfasis3 2 2 3 2 4" xfId="24181"/>
    <cellStyle name="20% - Énfasis3 2 2 3 3" xfId="5944"/>
    <cellStyle name="20% - Énfasis3 2 2 3 3 2" xfId="16349"/>
    <cellStyle name="20% - Énfasis3 2 2 3 3 2 2" xfId="37168"/>
    <cellStyle name="20% - Énfasis3 2 2 3 3 3" xfId="26765"/>
    <cellStyle name="20% - Énfasis3 2 2 3 4" xfId="11192"/>
    <cellStyle name="20% - Énfasis3 2 2 3 4 2" xfId="32011"/>
    <cellStyle name="20% - Énfasis3 2 2 3 5" xfId="21608"/>
    <cellStyle name="20% - Énfasis3 2 2 4" xfId="2773"/>
    <cellStyle name="20% - Énfasis3 2 2 4 2" xfId="7933"/>
    <cellStyle name="20% - Énfasis3 2 2 4 2 2" xfId="18338"/>
    <cellStyle name="20% - Énfasis3 2 2 4 2 2 2" xfId="39157"/>
    <cellStyle name="20% - Énfasis3 2 2 4 2 3" xfId="28754"/>
    <cellStyle name="20% - Énfasis3 2 2 4 3" xfId="13181"/>
    <cellStyle name="20% - Énfasis3 2 2 4 3 2" xfId="34000"/>
    <cellStyle name="20% - Énfasis3 2 2 4 4" xfId="23597"/>
    <cellStyle name="20% - Énfasis3 2 2 5" xfId="5360"/>
    <cellStyle name="20% - Énfasis3 2 2 5 2" xfId="15765"/>
    <cellStyle name="20% - Énfasis3 2 2 5 2 2" xfId="36584"/>
    <cellStyle name="20% - Énfasis3 2 2 5 3" xfId="26181"/>
    <cellStyle name="20% - Énfasis3 2 2 6" xfId="10608"/>
    <cellStyle name="20% - Énfasis3 2 2 6 2" xfId="31427"/>
    <cellStyle name="20% - Énfasis3 2 2 7" xfId="21024"/>
    <cellStyle name="20% - Énfasis3 2 3" xfId="321"/>
    <cellStyle name="20% - Énfasis3 2 3 2" xfId="912"/>
    <cellStyle name="20% - Énfasis3 2 3 2 2" xfId="3492"/>
    <cellStyle name="20% - Énfasis3 2 3 2 2 2" xfId="8652"/>
    <cellStyle name="20% - Énfasis3 2 3 2 2 2 2" xfId="19057"/>
    <cellStyle name="20% - Énfasis3 2 3 2 2 2 2 2" xfId="39876"/>
    <cellStyle name="20% - Énfasis3 2 3 2 2 2 3" xfId="29473"/>
    <cellStyle name="20% - Énfasis3 2 3 2 2 3" xfId="13900"/>
    <cellStyle name="20% - Énfasis3 2 3 2 2 3 2" xfId="34719"/>
    <cellStyle name="20% - Énfasis3 2 3 2 2 4" xfId="24316"/>
    <cellStyle name="20% - Énfasis3 2 3 2 3" xfId="6079"/>
    <cellStyle name="20% - Énfasis3 2 3 2 3 2" xfId="16484"/>
    <cellStyle name="20% - Énfasis3 2 3 2 3 2 2" xfId="37303"/>
    <cellStyle name="20% - Énfasis3 2 3 2 3 3" xfId="26900"/>
    <cellStyle name="20% - Énfasis3 2 3 2 4" xfId="11327"/>
    <cellStyle name="20% - Énfasis3 2 3 2 4 2" xfId="32146"/>
    <cellStyle name="20% - Énfasis3 2 3 2 5" xfId="21743"/>
    <cellStyle name="20% - Énfasis3 2 3 3" xfId="2908"/>
    <cellStyle name="20% - Énfasis3 2 3 3 2" xfId="8068"/>
    <cellStyle name="20% - Énfasis3 2 3 3 2 2" xfId="18473"/>
    <cellStyle name="20% - Énfasis3 2 3 3 2 2 2" xfId="39292"/>
    <cellStyle name="20% - Énfasis3 2 3 3 2 3" xfId="28889"/>
    <cellStyle name="20% - Énfasis3 2 3 3 3" xfId="13316"/>
    <cellStyle name="20% - Énfasis3 2 3 3 3 2" xfId="34135"/>
    <cellStyle name="20% - Énfasis3 2 3 3 4" xfId="23732"/>
    <cellStyle name="20% - Énfasis3 2 3 4" xfId="5495"/>
    <cellStyle name="20% - Énfasis3 2 3 4 2" xfId="15900"/>
    <cellStyle name="20% - Énfasis3 2 3 4 2 2" xfId="36719"/>
    <cellStyle name="20% - Énfasis3 2 3 4 3" xfId="26316"/>
    <cellStyle name="20% - Énfasis3 2 3 5" xfId="10743"/>
    <cellStyle name="20% - Énfasis3 2 3 5 2" xfId="31562"/>
    <cellStyle name="20% - Énfasis3 2 3 6" xfId="21159"/>
    <cellStyle name="20% - Énfasis3 2 4" xfId="654"/>
    <cellStyle name="20% - Énfasis3 2 4 2" xfId="3235"/>
    <cellStyle name="20% - Énfasis3 2 4 2 2" xfId="8395"/>
    <cellStyle name="20% - Énfasis3 2 4 2 2 2" xfId="18800"/>
    <cellStyle name="20% - Énfasis3 2 4 2 2 2 2" xfId="39619"/>
    <cellStyle name="20% - Énfasis3 2 4 2 2 3" xfId="29216"/>
    <cellStyle name="20% - Énfasis3 2 4 2 3" xfId="13643"/>
    <cellStyle name="20% - Énfasis3 2 4 2 3 2" xfId="34462"/>
    <cellStyle name="20% - Énfasis3 2 4 2 4" xfId="24059"/>
    <cellStyle name="20% - Énfasis3 2 4 3" xfId="5822"/>
    <cellStyle name="20% - Énfasis3 2 4 3 2" xfId="16227"/>
    <cellStyle name="20% - Énfasis3 2 4 3 2 2" xfId="37046"/>
    <cellStyle name="20% - Énfasis3 2 4 3 3" xfId="26643"/>
    <cellStyle name="20% - Énfasis3 2 4 4" xfId="11070"/>
    <cellStyle name="20% - Énfasis3 2 4 4 2" xfId="31889"/>
    <cellStyle name="20% - Énfasis3 2 4 5" xfId="21486"/>
    <cellStyle name="20% - Énfasis3 2 5" xfId="2649"/>
    <cellStyle name="20% - Énfasis3 2 5 2" xfId="7811"/>
    <cellStyle name="20% - Énfasis3 2 5 2 2" xfId="18216"/>
    <cellStyle name="20% - Énfasis3 2 5 2 2 2" xfId="39035"/>
    <cellStyle name="20% - Énfasis3 2 5 2 3" xfId="28632"/>
    <cellStyle name="20% - Énfasis3 2 5 3" xfId="13059"/>
    <cellStyle name="20% - Énfasis3 2 5 3 2" xfId="33878"/>
    <cellStyle name="20% - Énfasis3 2 5 4" xfId="23475"/>
    <cellStyle name="20% - Énfasis3 2 6" xfId="5236"/>
    <cellStyle name="20% - Énfasis3 2 6 2" xfId="15643"/>
    <cellStyle name="20% - Énfasis3 2 6 2 2" xfId="36462"/>
    <cellStyle name="20% - Énfasis3 2 6 3" xfId="26059"/>
    <cellStyle name="20% - Énfasis3 2 7" xfId="10484"/>
    <cellStyle name="20% - Énfasis3 2 7 2" xfId="31305"/>
    <cellStyle name="20% - Énfasis3 2 8" xfId="20900"/>
    <cellStyle name="20% - Énfasis4 2" xfId="4"/>
    <cellStyle name="20% - Énfasis4 2 2" xfId="183"/>
    <cellStyle name="20% - Énfasis4 2 2 2" xfId="446"/>
    <cellStyle name="20% - Énfasis4 2 2 2 2" xfId="1035"/>
    <cellStyle name="20% - Énfasis4 2 2 2 2 2" xfId="3615"/>
    <cellStyle name="20% - Énfasis4 2 2 2 2 2 2" xfId="8775"/>
    <cellStyle name="20% - Énfasis4 2 2 2 2 2 2 2" xfId="19180"/>
    <cellStyle name="20% - Énfasis4 2 2 2 2 2 2 2 2" xfId="39999"/>
    <cellStyle name="20% - Énfasis4 2 2 2 2 2 2 3" xfId="29596"/>
    <cellStyle name="20% - Énfasis4 2 2 2 2 2 3" xfId="14023"/>
    <cellStyle name="20% - Énfasis4 2 2 2 2 2 3 2" xfId="34842"/>
    <cellStyle name="20% - Énfasis4 2 2 2 2 2 4" xfId="24439"/>
    <cellStyle name="20% - Énfasis4 2 2 2 2 3" xfId="6202"/>
    <cellStyle name="20% - Énfasis4 2 2 2 2 3 2" xfId="16607"/>
    <cellStyle name="20% - Énfasis4 2 2 2 2 3 2 2" xfId="37426"/>
    <cellStyle name="20% - Énfasis4 2 2 2 2 3 3" xfId="27023"/>
    <cellStyle name="20% - Énfasis4 2 2 2 2 4" xfId="11450"/>
    <cellStyle name="20% - Énfasis4 2 2 2 2 4 2" xfId="32269"/>
    <cellStyle name="20% - Énfasis4 2 2 2 2 5" xfId="21866"/>
    <cellStyle name="20% - Énfasis4 2 2 2 3" xfId="3031"/>
    <cellStyle name="20% - Énfasis4 2 2 2 3 2" xfId="8191"/>
    <cellStyle name="20% - Énfasis4 2 2 2 3 2 2" xfId="18596"/>
    <cellStyle name="20% - Énfasis4 2 2 2 3 2 2 2" xfId="39415"/>
    <cellStyle name="20% - Énfasis4 2 2 2 3 2 3" xfId="29012"/>
    <cellStyle name="20% - Énfasis4 2 2 2 3 3" xfId="13439"/>
    <cellStyle name="20% - Énfasis4 2 2 2 3 3 2" xfId="34258"/>
    <cellStyle name="20% - Énfasis4 2 2 2 3 4" xfId="23855"/>
    <cellStyle name="20% - Énfasis4 2 2 2 4" xfId="5618"/>
    <cellStyle name="20% - Énfasis4 2 2 2 4 2" xfId="16023"/>
    <cellStyle name="20% - Énfasis4 2 2 2 4 2 2" xfId="36842"/>
    <cellStyle name="20% - Énfasis4 2 2 2 4 3" xfId="26439"/>
    <cellStyle name="20% - Énfasis4 2 2 2 5" xfId="10866"/>
    <cellStyle name="20% - Énfasis4 2 2 2 5 2" xfId="31685"/>
    <cellStyle name="20% - Énfasis4 2 2 2 6" xfId="21282"/>
    <cellStyle name="20% - Énfasis4 2 2 3" xfId="778"/>
    <cellStyle name="20% - Énfasis4 2 2 3 2" xfId="3358"/>
    <cellStyle name="20% - Énfasis4 2 2 3 2 2" xfId="8518"/>
    <cellStyle name="20% - Énfasis4 2 2 3 2 2 2" xfId="18923"/>
    <cellStyle name="20% - Énfasis4 2 2 3 2 2 2 2" xfId="39742"/>
    <cellStyle name="20% - Énfasis4 2 2 3 2 2 3" xfId="29339"/>
    <cellStyle name="20% - Énfasis4 2 2 3 2 3" xfId="13766"/>
    <cellStyle name="20% - Énfasis4 2 2 3 2 3 2" xfId="34585"/>
    <cellStyle name="20% - Énfasis4 2 2 3 2 4" xfId="24182"/>
    <cellStyle name="20% - Énfasis4 2 2 3 3" xfId="5945"/>
    <cellStyle name="20% - Énfasis4 2 2 3 3 2" xfId="16350"/>
    <cellStyle name="20% - Énfasis4 2 2 3 3 2 2" xfId="37169"/>
    <cellStyle name="20% - Énfasis4 2 2 3 3 3" xfId="26766"/>
    <cellStyle name="20% - Énfasis4 2 2 3 4" xfId="11193"/>
    <cellStyle name="20% - Énfasis4 2 2 3 4 2" xfId="32012"/>
    <cellStyle name="20% - Énfasis4 2 2 3 5" xfId="21609"/>
    <cellStyle name="20% - Énfasis4 2 2 4" xfId="2774"/>
    <cellStyle name="20% - Énfasis4 2 2 4 2" xfId="7934"/>
    <cellStyle name="20% - Énfasis4 2 2 4 2 2" xfId="18339"/>
    <cellStyle name="20% - Énfasis4 2 2 4 2 2 2" xfId="39158"/>
    <cellStyle name="20% - Énfasis4 2 2 4 2 3" xfId="28755"/>
    <cellStyle name="20% - Énfasis4 2 2 4 3" xfId="13182"/>
    <cellStyle name="20% - Énfasis4 2 2 4 3 2" xfId="34001"/>
    <cellStyle name="20% - Énfasis4 2 2 4 4" xfId="23598"/>
    <cellStyle name="20% - Énfasis4 2 2 5" xfId="5361"/>
    <cellStyle name="20% - Énfasis4 2 2 5 2" xfId="15766"/>
    <cellStyle name="20% - Énfasis4 2 2 5 2 2" xfId="36585"/>
    <cellStyle name="20% - Énfasis4 2 2 5 3" xfId="26182"/>
    <cellStyle name="20% - Énfasis4 2 2 6" xfId="10609"/>
    <cellStyle name="20% - Énfasis4 2 2 6 2" xfId="31428"/>
    <cellStyle name="20% - Énfasis4 2 2 7" xfId="21025"/>
    <cellStyle name="20% - Énfasis4 2 3" xfId="322"/>
    <cellStyle name="20% - Énfasis4 2 3 2" xfId="913"/>
    <cellStyle name="20% - Énfasis4 2 3 2 2" xfId="3493"/>
    <cellStyle name="20% - Énfasis4 2 3 2 2 2" xfId="8653"/>
    <cellStyle name="20% - Énfasis4 2 3 2 2 2 2" xfId="19058"/>
    <cellStyle name="20% - Énfasis4 2 3 2 2 2 2 2" xfId="39877"/>
    <cellStyle name="20% - Énfasis4 2 3 2 2 2 3" xfId="29474"/>
    <cellStyle name="20% - Énfasis4 2 3 2 2 3" xfId="13901"/>
    <cellStyle name="20% - Énfasis4 2 3 2 2 3 2" xfId="34720"/>
    <cellStyle name="20% - Énfasis4 2 3 2 2 4" xfId="24317"/>
    <cellStyle name="20% - Énfasis4 2 3 2 3" xfId="6080"/>
    <cellStyle name="20% - Énfasis4 2 3 2 3 2" xfId="16485"/>
    <cellStyle name="20% - Énfasis4 2 3 2 3 2 2" xfId="37304"/>
    <cellStyle name="20% - Énfasis4 2 3 2 3 3" xfId="26901"/>
    <cellStyle name="20% - Énfasis4 2 3 2 4" xfId="11328"/>
    <cellStyle name="20% - Énfasis4 2 3 2 4 2" xfId="32147"/>
    <cellStyle name="20% - Énfasis4 2 3 2 5" xfId="21744"/>
    <cellStyle name="20% - Énfasis4 2 3 3" xfId="2909"/>
    <cellStyle name="20% - Énfasis4 2 3 3 2" xfId="8069"/>
    <cellStyle name="20% - Énfasis4 2 3 3 2 2" xfId="18474"/>
    <cellStyle name="20% - Énfasis4 2 3 3 2 2 2" xfId="39293"/>
    <cellStyle name="20% - Énfasis4 2 3 3 2 3" xfId="28890"/>
    <cellStyle name="20% - Énfasis4 2 3 3 3" xfId="13317"/>
    <cellStyle name="20% - Énfasis4 2 3 3 3 2" xfId="34136"/>
    <cellStyle name="20% - Énfasis4 2 3 3 4" xfId="23733"/>
    <cellStyle name="20% - Énfasis4 2 3 4" xfId="5496"/>
    <cellStyle name="20% - Énfasis4 2 3 4 2" xfId="15901"/>
    <cellStyle name="20% - Énfasis4 2 3 4 2 2" xfId="36720"/>
    <cellStyle name="20% - Énfasis4 2 3 4 3" xfId="26317"/>
    <cellStyle name="20% - Énfasis4 2 3 5" xfId="10744"/>
    <cellStyle name="20% - Énfasis4 2 3 5 2" xfId="31563"/>
    <cellStyle name="20% - Énfasis4 2 3 6" xfId="21160"/>
    <cellStyle name="20% - Énfasis4 2 4" xfId="655"/>
    <cellStyle name="20% - Énfasis4 2 4 2" xfId="3236"/>
    <cellStyle name="20% - Énfasis4 2 4 2 2" xfId="8396"/>
    <cellStyle name="20% - Énfasis4 2 4 2 2 2" xfId="18801"/>
    <cellStyle name="20% - Énfasis4 2 4 2 2 2 2" xfId="39620"/>
    <cellStyle name="20% - Énfasis4 2 4 2 2 3" xfId="29217"/>
    <cellStyle name="20% - Énfasis4 2 4 2 3" xfId="13644"/>
    <cellStyle name="20% - Énfasis4 2 4 2 3 2" xfId="34463"/>
    <cellStyle name="20% - Énfasis4 2 4 2 4" xfId="24060"/>
    <cellStyle name="20% - Énfasis4 2 4 3" xfId="5823"/>
    <cellStyle name="20% - Énfasis4 2 4 3 2" xfId="16228"/>
    <cellStyle name="20% - Énfasis4 2 4 3 2 2" xfId="37047"/>
    <cellStyle name="20% - Énfasis4 2 4 3 3" xfId="26644"/>
    <cellStyle name="20% - Énfasis4 2 4 4" xfId="11071"/>
    <cellStyle name="20% - Énfasis4 2 4 4 2" xfId="31890"/>
    <cellStyle name="20% - Énfasis4 2 4 5" xfId="21487"/>
    <cellStyle name="20% - Énfasis4 2 5" xfId="2650"/>
    <cellStyle name="20% - Énfasis4 2 5 2" xfId="7812"/>
    <cellStyle name="20% - Énfasis4 2 5 2 2" xfId="18217"/>
    <cellStyle name="20% - Énfasis4 2 5 2 2 2" xfId="39036"/>
    <cellStyle name="20% - Énfasis4 2 5 2 3" xfId="28633"/>
    <cellStyle name="20% - Énfasis4 2 5 3" xfId="13060"/>
    <cellStyle name="20% - Énfasis4 2 5 3 2" xfId="33879"/>
    <cellStyle name="20% - Énfasis4 2 5 4" xfId="23476"/>
    <cellStyle name="20% - Énfasis4 2 6" xfId="5237"/>
    <cellStyle name="20% - Énfasis4 2 6 2" xfId="15644"/>
    <cellStyle name="20% - Énfasis4 2 6 2 2" xfId="36463"/>
    <cellStyle name="20% - Énfasis4 2 6 3" xfId="26060"/>
    <cellStyle name="20% - Énfasis4 2 7" xfId="10485"/>
    <cellStyle name="20% - Énfasis4 2 7 2" xfId="31306"/>
    <cellStyle name="20% - Énfasis4 2 8" xfId="20901"/>
    <cellStyle name="20% - Énfasis5 2" xfId="5"/>
    <cellStyle name="20% - Énfasis5 2 2" xfId="184"/>
    <cellStyle name="20% - Énfasis5 2 2 2" xfId="447"/>
    <cellStyle name="20% - Énfasis5 2 2 2 2" xfId="1036"/>
    <cellStyle name="20% - Énfasis5 2 2 2 2 2" xfId="3616"/>
    <cellStyle name="20% - Énfasis5 2 2 2 2 2 2" xfId="8776"/>
    <cellStyle name="20% - Énfasis5 2 2 2 2 2 2 2" xfId="19181"/>
    <cellStyle name="20% - Énfasis5 2 2 2 2 2 2 2 2" xfId="40000"/>
    <cellStyle name="20% - Énfasis5 2 2 2 2 2 2 3" xfId="29597"/>
    <cellStyle name="20% - Énfasis5 2 2 2 2 2 3" xfId="14024"/>
    <cellStyle name="20% - Énfasis5 2 2 2 2 2 3 2" xfId="34843"/>
    <cellStyle name="20% - Énfasis5 2 2 2 2 2 4" xfId="24440"/>
    <cellStyle name="20% - Énfasis5 2 2 2 2 3" xfId="6203"/>
    <cellStyle name="20% - Énfasis5 2 2 2 2 3 2" xfId="16608"/>
    <cellStyle name="20% - Énfasis5 2 2 2 2 3 2 2" xfId="37427"/>
    <cellStyle name="20% - Énfasis5 2 2 2 2 3 3" xfId="27024"/>
    <cellStyle name="20% - Énfasis5 2 2 2 2 4" xfId="11451"/>
    <cellStyle name="20% - Énfasis5 2 2 2 2 4 2" xfId="32270"/>
    <cellStyle name="20% - Énfasis5 2 2 2 2 5" xfId="21867"/>
    <cellStyle name="20% - Énfasis5 2 2 2 3" xfId="3032"/>
    <cellStyle name="20% - Énfasis5 2 2 2 3 2" xfId="8192"/>
    <cellStyle name="20% - Énfasis5 2 2 2 3 2 2" xfId="18597"/>
    <cellStyle name="20% - Énfasis5 2 2 2 3 2 2 2" xfId="39416"/>
    <cellStyle name="20% - Énfasis5 2 2 2 3 2 3" xfId="29013"/>
    <cellStyle name="20% - Énfasis5 2 2 2 3 3" xfId="13440"/>
    <cellStyle name="20% - Énfasis5 2 2 2 3 3 2" xfId="34259"/>
    <cellStyle name="20% - Énfasis5 2 2 2 3 4" xfId="23856"/>
    <cellStyle name="20% - Énfasis5 2 2 2 4" xfId="5619"/>
    <cellStyle name="20% - Énfasis5 2 2 2 4 2" xfId="16024"/>
    <cellStyle name="20% - Énfasis5 2 2 2 4 2 2" xfId="36843"/>
    <cellStyle name="20% - Énfasis5 2 2 2 4 3" xfId="26440"/>
    <cellStyle name="20% - Énfasis5 2 2 2 5" xfId="10867"/>
    <cellStyle name="20% - Énfasis5 2 2 2 5 2" xfId="31686"/>
    <cellStyle name="20% - Énfasis5 2 2 2 6" xfId="21283"/>
    <cellStyle name="20% - Énfasis5 2 2 3" xfId="779"/>
    <cellStyle name="20% - Énfasis5 2 2 3 2" xfId="3359"/>
    <cellStyle name="20% - Énfasis5 2 2 3 2 2" xfId="8519"/>
    <cellStyle name="20% - Énfasis5 2 2 3 2 2 2" xfId="18924"/>
    <cellStyle name="20% - Énfasis5 2 2 3 2 2 2 2" xfId="39743"/>
    <cellStyle name="20% - Énfasis5 2 2 3 2 2 3" xfId="29340"/>
    <cellStyle name="20% - Énfasis5 2 2 3 2 3" xfId="13767"/>
    <cellStyle name="20% - Énfasis5 2 2 3 2 3 2" xfId="34586"/>
    <cellStyle name="20% - Énfasis5 2 2 3 2 4" xfId="24183"/>
    <cellStyle name="20% - Énfasis5 2 2 3 3" xfId="5946"/>
    <cellStyle name="20% - Énfasis5 2 2 3 3 2" xfId="16351"/>
    <cellStyle name="20% - Énfasis5 2 2 3 3 2 2" xfId="37170"/>
    <cellStyle name="20% - Énfasis5 2 2 3 3 3" xfId="26767"/>
    <cellStyle name="20% - Énfasis5 2 2 3 4" xfId="11194"/>
    <cellStyle name="20% - Énfasis5 2 2 3 4 2" xfId="32013"/>
    <cellStyle name="20% - Énfasis5 2 2 3 5" xfId="21610"/>
    <cellStyle name="20% - Énfasis5 2 2 4" xfId="2775"/>
    <cellStyle name="20% - Énfasis5 2 2 4 2" xfId="7935"/>
    <cellStyle name="20% - Énfasis5 2 2 4 2 2" xfId="18340"/>
    <cellStyle name="20% - Énfasis5 2 2 4 2 2 2" xfId="39159"/>
    <cellStyle name="20% - Énfasis5 2 2 4 2 3" xfId="28756"/>
    <cellStyle name="20% - Énfasis5 2 2 4 3" xfId="13183"/>
    <cellStyle name="20% - Énfasis5 2 2 4 3 2" xfId="34002"/>
    <cellStyle name="20% - Énfasis5 2 2 4 4" xfId="23599"/>
    <cellStyle name="20% - Énfasis5 2 2 5" xfId="5362"/>
    <cellStyle name="20% - Énfasis5 2 2 5 2" xfId="15767"/>
    <cellStyle name="20% - Énfasis5 2 2 5 2 2" xfId="36586"/>
    <cellStyle name="20% - Énfasis5 2 2 5 3" xfId="26183"/>
    <cellStyle name="20% - Énfasis5 2 2 6" xfId="10610"/>
    <cellStyle name="20% - Énfasis5 2 2 6 2" xfId="31429"/>
    <cellStyle name="20% - Énfasis5 2 2 7" xfId="21026"/>
    <cellStyle name="20% - Énfasis5 2 3" xfId="323"/>
    <cellStyle name="20% - Énfasis5 2 3 2" xfId="914"/>
    <cellStyle name="20% - Énfasis5 2 3 2 2" xfId="3494"/>
    <cellStyle name="20% - Énfasis5 2 3 2 2 2" xfId="8654"/>
    <cellStyle name="20% - Énfasis5 2 3 2 2 2 2" xfId="19059"/>
    <cellStyle name="20% - Énfasis5 2 3 2 2 2 2 2" xfId="39878"/>
    <cellStyle name="20% - Énfasis5 2 3 2 2 2 3" xfId="29475"/>
    <cellStyle name="20% - Énfasis5 2 3 2 2 3" xfId="13902"/>
    <cellStyle name="20% - Énfasis5 2 3 2 2 3 2" xfId="34721"/>
    <cellStyle name="20% - Énfasis5 2 3 2 2 4" xfId="24318"/>
    <cellStyle name="20% - Énfasis5 2 3 2 3" xfId="6081"/>
    <cellStyle name="20% - Énfasis5 2 3 2 3 2" xfId="16486"/>
    <cellStyle name="20% - Énfasis5 2 3 2 3 2 2" xfId="37305"/>
    <cellStyle name="20% - Énfasis5 2 3 2 3 3" xfId="26902"/>
    <cellStyle name="20% - Énfasis5 2 3 2 4" xfId="11329"/>
    <cellStyle name="20% - Énfasis5 2 3 2 4 2" xfId="32148"/>
    <cellStyle name="20% - Énfasis5 2 3 2 5" xfId="21745"/>
    <cellStyle name="20% - Énfasis5 2 3 3" xfId="2910"/>
    <cellStyle name="20% - Énfasis5 2 3 3 2" xfId="8070"/>
    <cellStyle name="20% - Énfasis5 2 3 3 2 2" xfId="18475"/>
    <cellStyle name="20% - Énfasis5 2 3 3 2 2 2" xfId="39294"/>
    <cellStyle name="20% - Énfasis5 2 3 3 2 3" xfId="28891"/>
    <cellStyle name="20% - Énfasis5 2 3 3 3" xfId="13318"/>
    <cellStyle name="20% - Énfasis5 2 3 3 3 2" xfId="34137"/>
    <cellStyle name="20% - Énfasis5 2 3 3 4" xfId="23734"/>
    <cellStyle name="20% - Énfasis5 2 3 4" xfId="5497"/>
    <cellStyle name="20% - Énfasis5 2 3 4 2" xfId="15902"/>
    <cellStyle name="20% - Énfasis5 2 3 4 2 2" xfId="36721"/>
    <cellStyle name="20% - Énfasis5 2 3 4 3" xfId="26318"/>
    <cellStyle name="20% - Énfasis5 2 3 5" xfId="10745"/>
    <cellStyle name="20% - Énfasis5 2 3 5 2" xfId="31564"/>
    <cellStyle name="20% - Énfasis5 2 3 6" xfId="21161"/>
    <cellStyle name="20% - Énfasis5 2 4" xfId="656"/>
    <cellStyle name="20% - Énfasis5 2 4 2" xfId="3237"/>
    <cellStyle name="20% - Énfasis5 2 4 2 2" xfId="8397"/>
    <cellStyle name="20% - Énfasis5 2 4 2 2 2" xfId="18802"/>
    <cellStyle name="20% - Énfasis5 2 4 2 2 2 2" xfId="39621"/>
    <cellStyle name="20% - Énfasis5 2 4 2 2 3" xfId="29218"/>
    <cellStyle name="20% - Énfasis5 2 4 2 3" xfId="13645"/>
    <cellStyle name="20% - Énfasis5 2 4 2 3 2" xfId="34464"/>
    <cellStyle name="20% - Énfasis5 2 4 2 4" xfId="24061"/>
    <cellStyle name="20% - Énfasis5 2 4 3" xfId="5824"/>
    <cellStyle name="20% - Énfasis5 2 4 3 2" xfId="16229"/>
    <cellStyle name="20% - Énfasis5 2 4 3 2 2" xfId="37048"/>
    <cellStyle name="20% - Énfasis5 2 4 3 3" xfId="26645"/>
    <cellStyle name="20% - Énfasis5 2 4 4" xfId="11072"/>
    <cellStyle name="20% - Énfasis5 2 4 4 2" xfId="31891"/>
    <cellStyle name="20% - Énfasis5 2 4 5" xfId="21488"/>
    <cellStyle name="20% - Énfasis5 2 5" xfId="2651"/>
    <cellStyle name="20% - Énfasis5 2 5 2" xfId="7813"/>
    <cellStyle name="20% - Énfasis5 2 5 2 2" xfId="18218"/>
    <cellStyle name="20% - Énfasis5 2 5 2 2 2" xfId="39037"/>
    <cellStyle name="20% - Énfasis5 2 5 2 3" xfId="28634"/>
    <cellStyle name="20% - Énfasis5 2 5 3" xfId="13061"/>
    <cellStyle name="20% - Énfasis5 2 5 3 2" xfId="33880"/>
    <cellStyle name="20% - Énfasis5 2 5 4" xfId="23477"/>
    <cellStyle name="20% - Énfasis5 2 6" xfId="5238"/>
    <cellStyle name="20% - Énfasis5 2 6 2" xfId="15645"/>
    <cellStyle name="20% - Énfasis5 2 6 2 2" xfId="36464"/>
    <cellStyle name="20% - Énfasis5 2 6 3" xfId="26061"/>
    <cellStyle name="20% - Énfasis5 2 7" xfId="10486"/>
    <cellStyle name="20% - Énfasis5 2 7 2" xfId="31307"/>
    <cellStyle name="20% - Énfasis5 2 8" xfId="20902"/>
    <cellStyle name="20% - Énfasis6 2" xfId="6"/>
    <cellStyle name="20% - Énfasis6 2 2" xfId="185"/>
    <cellStyle name="20% - Énfasis6 2 2 2" xfId="448"/>
    <cellStyle name="20% - Énfasis6 2 2 2 2" xfId="1037"/>
    <cellStyle name="20% - Énfasis6 2 2 2 2 2" xfId="3617"/>
    <cellStyle name="20% - Énfasis6 2 2 2 2 2 2" xfId="8777"/>
    <cellStyle name="20% - Énfasis6 2 2 2 2 2 2 2" xfId="19182"/>
    <cellStyle name="20% - Énfasis6 2 2 2 2 2 2 2 2" xfId="40001"/>
    <cellStyle name="20% - Énfasis6 2 2 2 2 2 2 3" xfId="29598"/>
    <cellStyle name="20% - Énfasis6 2 2 2 2 2 3" xfId="14025"/>
    <cellStyle name="20% - Énfasis6 2 2 2 2 2 3 2" xfId="34844"/>
    <cellStyle name="20% - Énfasis6 2 2 2 2 2 4" xfId="24441"/>
    <cellStyle name="20% - Énfasis6 2 2 2 2 3" xfId="6204"/>
    <cellStyle name="20% - Énfasis6 2 2 2 2 3 2" xfId="16609"/>
    <cellStyle name="20% - Énfasis6 2 2 2 2 3 2 2" xfId="37428"/>
    <cellStyle name="20% - Énfasis6 2 2 2 2 3 3" xfId="27025"/>
    <cellStyle name="20% - Énfasis6 2 2 2 2 4" xfId="11452"/>
    <cellStyle name="20% - Énfasis6 2 2 2 2 4 2" xfId="32271"/>
    <cellStyle name="20% - Énfasis6 2 2 2 2 5" xfId="21868"/>
    <cellStyle name="20% - Énfasis6 2 2 2 3" xfId="3033"/>
    <cellStyle name="20% - Énfasis6 2 2 2 3 2" xfId="8193"/>
    <cellStyle name="20% - Énfasis6 2 2 2 3 2 2" xfId="18598"/>
    <cellStyle name="20% - Énfasis6 2 2 2 3 2 2 2" xfId="39417"/>
    <cellStyle name="20% - Énfasis6 2 2 2 3 2 3" xfId="29014"/>
    <cellStyle name="20% - Énfasis6 2 2 2 3 3" xfId="13441"/>
    <cellStyle name="20% - Énfasis6 2 2 2 3 3 2" xfId="34260"/>
    <cellStyle name="20% - Énfasis6 2 2 2 3 4" xfId="23857"/>
    <cellStyle name="20% - Énfasis6 2 2 2 4" xfId="5620"/>
    <cellStyle name="20% - Énfasis6 2 2 2 4 2" xfId="16025"/>
    <cellStyle name="20% - Énfasis6 2 2 2 4 2 2" xfId="36844"/>
    <cellStyle name="20% - Énfasis6 2 2 2 4 3" xfId="26441"/>
    <cellStyle name="20% - Énfasis6 2 2 2 5" xfId="10868"/>
    <cellStyle name="20% - Énfasis6 2 2 2 5 2" xfId="31687"/>
    <cellStyle name="20% - Énfasis6 2 2 2 6" xfId="21284"/>
    <cellStyle name="20% - Énfasis6 2 2 3" xfId="780"/>
    <cellStyle name="20% - Énfasis6 2 2 3 2" xfId="3360"/>
    <cellStyle name="20% - Énfasis6 2 2 3 2 2" xfId="8520"/>
    <cellStyle name="20% - Énfasis6 2 2 3 2 2 2" xfId="18925"/>
    <cellStyle name="20% - Énfasis6 2 2 3 2 2 2 2" xfId="39744"/>
    <cellStyle name="20% - Énfasis6 2 2 3 2 2 3" xfId="29341"/>
    <cellStyle name="20% - Énfasis6 2 2 3 2 3" xfId="13768"/>
    <cellStyle name="20% - Énfasis6 2 2 3 2 3 2" xfId="34587"/>
    <cellStyle name="20% - Énfasis6 2 2 3 2 4" xfId="24184"/>
    <cellStyle name="20% - Énfasis6 2 2 3 3" xfId="5947"/>
    <cellStyle name="20% - Énfasis6 2 2 3 3 2" xfId="16352"/>
    <cellStyle name="20% - Énfasis6 2 2 3 3 2 2" xfId="37171"/>
    <cellStyle name="20% - Énfasis6 2 2 3 3 3" xfId="26768"/>
    <cellStyle name="20% - Énfasis6 2 2 3 4" xfId="11195"/>
    <cellStyle name="20% - Énfasis6 2 2 3 4 2" xfId="32014"/>
    <cellStyle name="20% - Énfasis6 2 2 3 5" xfId="21611"/>
    <cellStyle name="20% - Énfasis6 2 2 4" xfId="2776"/>
    <cellStyle name="20% - Énfasis6 2 2 4 2" xfId="7936"/>
    <cellStyle name="20% - Énfasis6 2 2 4 2 2" xfId="18341"/>
    <cellStyle name="20% - Énfasis6 2 2 4 2 2 2" xfId="39160"/>
    <cellStyle name="20% - Énfasis6 2 2 4 2 3" xfId="28757"/>
    <cellStyle name="20% - Énfasis6 2 2 4 3" xfId="13184"/>
    <cellStyle name="20% - Énfasis6 2 2 4 3 2" xfId="34003"/>
    <cellStyle name="20% - Énfasis6 2 2 4 4" xfId="23600"/>
    <cellStyle name="20% - Énfasis6 2 2 5" xfId="5363"/>
    <cellStyle name="20% - Énfasis6 2 2 5 2" xfId="15768"/>
    <cellStyle name="20% - Énfasis6 2 2 5 2 2" xfId="36587"/>
    <cellStyle name="20% - Énfasis6 2 2 5 3" xfId="26184"/>
    <cellStyle name="20% - Énfasis6 2 2 6" xfId="10611"/>
    <cellStyle name="20% - Énfasis6 2 2 6 2" xfId="31430"/>
    <cellStyle name="20% - Énfasis6 2 2 7" xfId="21027"/>
    <cellStyle name="20% - Énfasis6 2 3" xfId="324"/>
    <cellStyle name="20% - Énfasis6 2 3 2" xfId="915"/>
    <cellStyle name="20% - Énfasis6 2 3 2 2" xfId="3495"/>
    <cellStyle name="20% - Énfasis6 2 3 2 2 2" xfId="8655"/>
    <cellStyle name="20% - Énfasis6 2 3 2 2 2 2" xfId="19060"/>
    <cellStyle name="20% - Énfasis6 2 3 2 2 2 2 2" xfId="39879"/>
    <cellStyle name="20% - Énfasis6 2 3 2 2 2 3" xfId="29476"/>
    <cellStyle name="20% - Énfasis6 2 3 2 2 3" xfId="13903"/>
    <cellStyle name="20% - Énfasis6 2 3 2 2 3 2" xfId="34722"/>
    <cellStyle name="20% - Énfasis6 2 3 2 2 4" xfId="24319"/>
    <cellStyle name="20% - Énfasis6 2 3 2 3" xfId="6082"/>
    <cellStyle name="20% - Énfasis6 2 3 2 3 2" xfId="16487"/>
    <cellStyle name="20% - Énfasis6 2 3 2 3 2 2" xfId="37306"/>
    <cellStyle name="20% - Énfasis6 2 3 2 3 3" xfId="26903"/>
    <cellStyle name="20% - Énfasis6 2 3 2 4" xfId="11330"/>
    <cellStyle name="20% - Énfasis6 2 3 2 4 2" xfId="32149"/>
    <cellStyle name="20% - Énfasis6 2 3 2 5" xfId="21746"/>
    <cellStyle name="20% - Énfasis6 2 3 3" xfId="2911"/>
    <cellStyle name="20% - Énfasis6 2 3 3 2" xfId="8071"/>
    <cellStyle name="20% - Énfasis6 2 3 3 2 2" xfId="18476"/>
    <cellStyle name="20% - Énfasis6 2 3 3 2 2 2" xfId="39295"/>
    <cellStyle name="20% - Énfasis6 2 3 3 2 3" xfId="28892"/>
    <cellStyle name="20% - Énfasis6 2 3 3 3" xfId="13319"/>
    <cellStyle name="20% - Énfasis6 2 3 3 3 2" xfId="34138"/>
    <cellStyle name="20% - Énfasis6 2 3 3 4" xfId="23735"/>
    <cellStyle name="20% - Énfasis6 2 3 4" xfId="5498"/>
    <cellStyle name="20% - Énfasis6 2 3 4 2" xfId="15903"/>
    <cellStyle name="20% - Énfasis6 2 3 4 2 2" xfId="36722"/>
    <cellStyle name="20% - Énfasis6 2 3 4 3" xfId="26319"/>
    <cellStyle name="20% - Énfasis6 2 3 5" xfId="10746"/>
    <cellStyle name="20% - Énfasis6 2 3 5 2" xfId="31565"/>
    <cellStyle name="20% - Énfasis6 2 3 6" xfId="21162"/>
    <cellStyle name="20% - Énfasis6 2 4" xfId="657"/>
    <cellStyle name="20% - Énfasis6 2 4 2" xfId="3238"/>
    <cellStyle name="20% - Énfasis6 2 4 2 2" xfId="8398"/>
    <cellStyle name="20% - Énfasis6 2 4 2 2 2" xfId="18803"/>
    <cellStyle name="20% - Énfasis6 2 4 2 2 2 2" xfId="39622"/>
    <cellStyle name="20% - Énfasis6 2 4 2 2 3" xfId="29219"/>
    <cellStyle name="20% - Énfasis6 2 4 2 3" xfId="13646"/>
    <cellStyle name="20% - Énfasis6 2 4 2 3 2" xfId="34465"/>
    <cellStyle name="20% - Énfasis6 2 4 2 4" xfId="24062"/>
    <cellStyle name="20% - Énfasis6 2 4 3" xfId="5825"/>
    <cellStyle name="20% - Énfasis6 2 4 3 2" xfId="16230"/>
    <cellStyle name="20% - Énfasis6 2 4 3 2 2" xfId="37049"/>
    <cellStyle name="20% - Énfasis6 2 4 3 3" xfId="26646"/>
    <cellStyle name="20% - Énfasis6 2 4 4" xfId="11073"/>
    <cellStyle name="20% - Énfasis6 2 4 4 2" xfId="31892"/>
    <cellStyle name="20% - Énfasis6 2 4 5" xfId="21489"/>
    <cellStyle name="20% - Énfasis6 2 5" xfId="2652"/>
    <cellStyle name="20% - Énfasis6 2 5 2" xfId="7814"/>
    <cellStyle name="20% - Énfasis6 2 5 2 2" xfId="18219"/>
    <cellStyle name="20% - Énfasis6 2 5 2 2 2" xfId="39038"/>
    <cellStyle name="20% - Énfasis6 2 5 2 3" xfId="28635"/>
    <cellStyle name="20% - Énfasis6 2 5 3" xfId="13062"/>
    <cellStyle name="20% - Énfasis6 2 5 3 2" xfId="33881"/>
    <cellStyle name="20% - Énfasis6 2 5 4" xfId="23478"/>
    <cellStyle name="20% - Énfasis6 2 6" xfId="5239"/>
    <cellStyle name="20% - Énfasis6 2 6 2" xfId="15646"/>
    <cellStyle name="20% - Énfasis6 2 6 2 2" xfId="36465"/>
    <cellStyle name="20% - Énfasis6 2 6 3" xfId="26062"/>
    <cellStyle name="20% - Énfasis6 2 7" xfId="10487"/>
    <cellStyle name="20% - Énfasis6 2 7 2" xfId="31308"/>
    <cellStyle name="20% - Énfasis6 2 8" xfId="20903"/>
    <cellStyle name="40% - Énfasis1 2" xfId="7"/>
    <cellStyle name="40% - Énfasis1 2 2" xfId="186"/>
    <cellStyle name="40% - Énfasis1 2 2 2" xfId="449"/>
    <cellStyle name="40% - Énfasis1 2 2 2 2" xfId="1038"/>
    <cellStyle name="40% - Énfasis1 2 2 2 2 2" xfId="3618"/>
    <cellStyle name="40% - Énfasis1 2 2 2 2 2 2" xfId="8778"/>
    <cellStyle name="40% - Énfasis1 2 2 2 2 2 2 2" xfId="19183"/>
    <cellStyle name="40% - Énfasis1 2 2 2 2 2 2 2 2" xfId="40002"/>
    <cellStyle name="40% - Énfasis1 2 2 2 2 2 2 3" xfId="29599"/>
    <cellStyle name="40% - Énfasis1 2 2 2 2 2 3" xfId="14026"/>
    <cellStyle name="40% - Énfasis1 2 2 2 2 2 3 2" xfId="34845"/>
    <cellStyle name="40% - Énfasis1 2 2 2 2 2 4" xfId="24442"/>
    <cellStyle name="40% - Énfasis1 2 2 2 2 3" xfId="6205"/>
    <cellStyle name="40% - Énfasis1 2 2 2 2 3 2" xfId="16610"/>
    <cellStyle name="40% - Énfasis1 2 2 2 2 3 2 2" xfId="37429"/>
    <cellStyle name="40% - Énfasis1 2 2 2 2 3 3" xfId="27026"/>
    <cellStyle name="40% - Énfasis1 2 2 2 2 4" xfId="11453"/>
    <cellStyle name="40% - Énfasis1 2 2 2 2 4 2" xfId="32272"/>
    <cellStyle name="40% - Énfasis1 2 2 2 2 5" xfId="21869"/>
    <cellStyle name="40% - Énfasis1 2 2 2 3" xfId="3034"/>
    <cellStyle name="40% - Énfasis1 2 2 2 3 2" xfId="8194"/>
    <cellStyle name="40% - Énfasis1 2 2 2 3 2 2" xfId="18599"/>
    <cellStyle name="40% - Énfasis1 2 2 2 3 2 2 2" xfId="39418"/>
    <cellStyle name="40% - Énfasis1 2 2 2 3 2 3" xfId="29015"/>
    <cellStyle name="40% - Énfasis1 2 2 2 3 3" xfId="13442"/>
    <cellStyle name="40% - Énfasis1 2 2 2 3 3 2" xfId="34261"/>
    <cellStyle name="40% - Énfasis1 2 2 2 3 4" xfId="23858"/>
    <cellStyle name="40% - Énfasis1 2 2 2 4" xfId="5621"/>
    <cellStyle name="40% - Énfasis1 2 2 2 4 2" xfId="16026"/>
    <cellStyle name="40% - Énfasis1 2 2 2 4 2 2" xfId="36845"/>
    <cellStyle name="40% - Énfasis1 2 2 2 4 3" xfId="26442"/>
    <cellStyle name="40% - Énfasis1 2 2 2 5" xfId="10869"/>
    <cellStyle name="40% - Énfasis1 2 2 2 5 2" xfId="31688"/>
    <cellStyle name="40% - Énfasis1 2 2 2 6" xfId="21285"/>
    <cellStyle name="40% - Énfasis1 2 2 3" xfId="781"/>
    <cellStyle name="40% - Énfasis1 2 2 3 2" xfId="3361"/>
    <cellStyle name="40% - Énfasis1 2 2 3 2 2" xfId="8521"/>
    <cellStyle name="40% - Énfasis1 2 2 3 2 2 2" xfId="18926"/>
    <cellStyle name="40% - Énfasis1 2 2 3 2 2 2 2" xfId="39745"/>
    <cellStyle name="40% - Énfasis1 2 2 3 2 2 3" xfId="29342"/>
    <cellStyle name="40% - Énfasis1 2 2 3 2 3" xfId="13769"/>
    <cellStyle name="40% - Énfasis1 2 2 3 2 3 2" xfId="34588"/>
    <cellStyle name="40% - Énfasis1 2 2 3 2 4" xfId="24185"/>
    <cellStyle name="40% - Énfasis1 2 2 3 3" xfId="5948"/>
    <cellStyle name="40% - Énfasis1 2 2 3 3 2" xfId="16353"/>
    <cellStyle name="40% - Énfasis1 2 2 3 3 2 2" xfId="37172"/>
    <cellStyle name="40% - Énfasis1 2 2 3 3 3" xfId="26769"/>
    <cellStyle name="40% - Énfasis1 2 2 3 4" xfId="11196"/>
    <cellStyle name="40% - Énfasis1 2 2 3 4 2" xfId="32015"/>
    <cellStyle name="40% - Énfasis1 2 2 3 5" xfId="21612"/>
    <cellStyle name="40% - Énfasis1 2 2 4" xfId="2777"/>
    <cellStyle name="40% - Énfasis1 2 2 4 2" xfId="7937"/>
    <cellStyle name="40% - Énfasis1 2 2 4 2 2" xfId="18342"/>
    <cellStyle name="40% - Énfasis1 2 2 4 2 2 2" xfId="39161"/>
    <cellStyle name="40% - Énfasis1 2 2 4 2 3" xfId="28758"/>
    <cellStyle name="40% - Énfasis1 2 2 4 3" xfId="13185"/>
    <cellStyle name="40% - Énfasis1 2 2 4 3 2" xfId="34004"/>
    <cellStyle name="40% - Énfasis1 2 2 4 4" xfId="23601"/>
    <cellStyle name="40% - Énfasis1 2 2 5" xfId="5364"/>
    <cellStyle name="40% - Énfasis1 2 2 5 2" xfId="15769"/>
    <cellStyle name="40% - Énfasis1 2 2 5 2 2" xfId="36588"/>
    <cellStyle name="40% - Énfasis1 2 2 5 3" xfId="26185"/>
    <cellStyle name="40% - Énfasis1 2 2 6" xfId="10612"/>
    <cellStyle name="40% - Énfasis1 2 2 6 2" xfId="31431"/>
    <cellStyle name="40% - Énfasis1 2 2 7" xfId="21028"/>
    <cellStyle name="40% - Énfasis1 2 3" xfId="325"/>
    <cellStyle name="40% - Énfasis1 2 3 2" xfId="916"/>
    <cellStyle name="40% - Énfasis1 2 3 2 2" xfId="3496"/>
    <cellStyle name="40% - Énfasis1 2 3 2 2 2" xfId="8656"/>
    <cellStyle name="40% - Énfasis1 2 3 2 2 2 2" xfId="19061"/>
    <cellStyle name="40% - Énfasis1 2 3 2 2 2 2 2" xfId="39880"/>
    <cellStyle name="40% - Énfasis1 2 3 2 2 2 3" xfId="29477"/>
    <cellStyle name="40% - Énfasis1 2 3 2 2 3" xfId="13904"/>
    <cellStyle name="40% - Énfasis1 2 3 2 2 3 2" xfId="34723"/>
    <cellStyle name="40% - Énfasis1 2 3 2 2 4" xfId="24320"/>
    <cellStyle name="40% - Énfasis1 2 3 2 3" xfId="6083"/>
    <cellStyle name="40% - Énfasis1 2 3 2 3 2" xfId="16488"/>
    <cellStyle name="40% - Énfasis1 2 3 2 3 2 2" xfId="37307"/>
    <cellStyle name="40% - Énfasis1 2 3 2 3 3" xfId="26904"/>
    <cellStyle name="40% - Énfasis1 2 3 2 4" xfId="11331"/>
    <cellStyle name="40% - Énfasis1 2 3 2 4 2" xfId="32150"/>
    <cellStyle name="40% - Énfasis1 2 3 2 5" xfId="21747"/>
    <cellStyle name="40% - Énfasis1 2 3 3" xfId="2912"/>
    <cellStyle name="40% - Énfasis1 2 3 3 2" xfId="8072"/>
    <cellStyle name="40% - Énfasis1 2 3 3 2 2" xfId="18477"/>
    <cellStyle name="40% - Énfasis1 2 3 3 2 2 2" xfId="39296"/>
    <cellStyle name="40% - Énfasis1 2 3 3 2 3" xfId="28893"/>
    <cellStyle name="40% - Énfasis1 2 3 3 3" xfId="13320"/>
    <cellStyle name="40% - Énfasis1 2 3 3 3 2" xfId="34139"/>
    <cellStyle name="40% - Énfasis1 2 3 3 4" xfId="23736"/>
    <cellStyle name="40% - Énfasis1 2 3 4" xfId="5499"/>
    <cellStyle name="40% - Énfasis1 2 3 4 2" xfId="15904"/>
    <cellStyle name="40% - Énfasis1 2 3 4 2 2" xfId="36723"/>
    <cellStyle name="40% - Énfasis1 2 3 4 3" xfId="26320"/>
    <cellStyle name="40% - Énfasis1 2 3 5" xfId="10747"/>
    <cellStyle name="40% - Énfasis1 2 3 5 2" xfId="31566"/>
    <cellStyle name="40% - Énfasis1 2 3 6" xfId="21163"/>
    <cellStyle name="40% - Énfasis1 2 4" xfId="658"/>
    <cellStyle name="40% - Énfasis1 2 4 2" xfId="3239"/>
    <cellStyle name="40% - Énfasis1 2 4 2 2" xfId="8399"/>
    <cellStyle name="40% - Énfasis1 2 4 2 2 2" xfId="18804"/>
    <cellStyle name="40% - Énfasis1 2 4 2 2 2 2" xfId="39623"/>
    <cellStyle name="40% - Énfasis1 2 4 2 2 3" xfId="29220"/>
    <cellStyle name="40% - Énfasis1 2 4 2 3" xfId="13647"/>
    <cellStyle name="40% - Énfasis1 2 4 2 3 2" xfId="34466"/>
    <cellStyle name="40% - Énfasis1 2 4 2 4" xfId="24063"/>
    <cellStyle name="40% - Énfasis1 2 4 3" xfId="5826"/>
    <cellStyle name="40% - Énfasis1 2 4 3 2" xfId="16231"/>
    <cellStyle name="40% - Énfasis1 2 4 3 2 2" xfId="37050"/>
    <cellStyle name="40% - Énfasis1 2 4 3 3" xfId="26647"/>
    <cellStyle name="40% - Énfasis1 2 4 4" xfId="11074"/>
    <cellStyle name="40% - Énfasis1 2 4 4 2" xfId="31893"/>
    <cellStyle name="40% - Énfasis1 2 4 5" xfId="21490"/>
    <cellStyle name="40% - Énfasis1 2 5" xfId="2653"/>
    <cellStyle name="40% - Énfasis1 2 5 2" xfId="7815"/>
    <cellStyle name="40% - Énfasis1 2 5 2 2" xfId="18220"/>
    <cellStyle name="40% - Énfasis1 2 5 2 2 2" xfId="39039"/>
    <cellStyle name="40% - Énfasis1 2 5 2 3" xfId="28636"/>
    <cellStyle name="40% - Énfasis1 2 5 3" xfId="13063"/>
    <cellStyle name="40% - Énfasis1 2 5 3 2" xfId="33882"/>
    <cellStyle name="40% - Énfasis1 2 5 4" xfId="23479"/>
    <cellStyle name="40% - Énfasis1 2 6" xfId="5240"/>
    <cellStyle name="40% - Énfasis1 2 6 2" xfId="15647"/>
    <cellStyle name="40% - Énfasis1 2 6 2 2" xfId="36466"/>
    <cellStyle name="40% - Énfasis1 2 6 3" xfId="26063"/>
    <cellStyle name="40% - Énfasis1 2 7" xfId="10488"/>
    <cellStyle name="40% - Énfasis1 2 7 2" xfId="31309"/>
    <cellStyle name="40% - Énfasis1 2 8" xfId="20904"/>
    <cellStyle name="40% - Énfasis2 2" xfId="8"/>
    <cellStyle name="40% - Énfasis2 2 2" xfId="187"/>
    <cellStyle name="40% - Énfasis2 2 2 2" xfId="450"/>
    <cellStyle name="40% - Énfasis2 2 2 2 2" xfId="1039"/>
    <cellStyle name="40% - Énfasis2 2 2 2 2 2" xfId="3619"/>
    <cellStyle name="40% - Énfasis2 2 2 2 2 2 2" xfId="8779"/>
    <cellStyle name="40% - Énfasis2 2 2 2 2 2 2 2" xfId="19184"/>
    <cellStyle name="40% - Énfasis2 2 2 2 2 2 2 2 2" xfId="40003"/>
    <cellStyle name="40% - Énfasis2 2 2 2 2 2 2 3" xfId="29600"/>
    <cellStyle name="40% - Énfasis2 2 2 2 2 2 3" xfId="14027"/>
    <cellStyle name="40% - Énfasis2 2 2 2 2 2 3 2" xfId="34846"/>
    <cellStyle name="40% - Énfasis2 2 2 2 2 2 4" xfId="24443"/>
    <cellStyle name="40% - Énfasis2 2 2 2 2 3" xfId="6206"/>
    <cellStyle name="40% - Énfasis2 2 2 2 2 3 2" xfId="16611"/>
    <cellStyle name="40% - Énfasis2 2 2 2 2 3 2 2" xfId="37430"/>
    <cellStyle name="40% - Énfasis2 2 2 2 2 3 3" xfId="27027"/>
    <cellStyle name="40% - Énfasis2 2 2 2 2 4" xfId="11454"/>
    <cellStyle name="40% - Énfasis2 2 2 2 2 4 2" xfId="32273"/>
    <cellStyle name="40% - Énfasis2 2 2 2 2 5" xfId="21870"/>
    <cellStyle name="40% - Énfasis2 2 2 2 3" xfId="3035"/>
    <cellStyle name="40% - Énfasis2 2 2 2 3 2" xfId="8195"/>
    <cellStyle name="40% - Énfasis2 2 2 2 3 2 2" xfId="18600"/>
    <cellStyle name="40% - Énfasis2 2 2 2 3 2 2 2" xfId="39419"/>
    <cellStyle name="40% - Énfasis2 2 2 2 3 2 3" xfId="29016"/>
    <cellStyle name="40% - Énfasis2 2 2 2 3 3" xfId="13443"/>
    <cellStyle name="40% - Énfasis2 2 2 2 3 3 2" xfId="34262"/>
    <cellStyle name="40% - Énfasis2 2 2 2 3 4" xfId="23859"/>
    <cellStyle name="40% - Énfasis2 2 2 2 4" xfId="5622"/>
    <cellStyle name="40% - Énfasis2 2 2 2 4 2" xfId="16027"/>
    <cellStyle name="40% - Énfasis2 2 2 2 4 2 2" xfId="36846"/>
    <cellStyle name="40% - Énfasis2 2 2 2 4 3" xfId="26443"/>
    <cellStyle name="40% - Énfasis2 2 2 2 5" xfId="10870"/>
    <cellStyle name="40% - Énfasis2 2 2 2 5 2" xfId="31689"/>
    <cellStyle name="40% - Énfasis2 2 2 2 6" xfId="21286"/>
    <cellStyle name="40% - Énfasis2 2 2 3" xfId="782"/>
    <cellStyle name="40% - Énfasis2 2 2 3 2" xfId="3362"/>
    <cellStyle name="40% - Énfasis2 2 2 3 2 2" xfId="8522"/>
    <cellStyle name="40% - Énfasis2 2 2 3 2 2 2" xfId="18927"/>
    <cellStyle name="40% - Énfasis2 2 2 3 2 2 2 2" xfId="39746"/>
    <cellStyle name="40% - Énfasis2 2 2 3 2 2 3" xfId="29343"/>
    <cellStyle name="40% - Énfasis2 2 2 3 2 3" xfId="13770"/>
    <cellStyle name="40% - Énfasis2 2 2 3 2 3 2" xfId="34589"/>
    <cellStyle name="40% - Énfasis2 2 2 3 2 4" xfId="24186"/>
    <cellStyle name="40% - Énfasis2 2 2 3 3" xfId="5949"/>
    <cellStyle name="40% - Énfasis2 2 2 3 3 2" xfId="16354"/>
    <cellStyle name="40% - Énfasis2 2 2 3 3 2 2" xfId="37173"/>
    <cellStyle name="40% - Énfasis2 2 2 3 3 3" xfId="26770"/>
    <cellStyle name="40% - Énfasis2 2 2 3 4" xfId="11197"/>
    <cellStyle name="40% - Énfasis2 2 2 3 4 2" xfId="32016"/>
    <cellStyle name="40% - Énfasis2 2 2 3 5" xfId="21613"/>
    <cellStyle name="40% - Énfasis2 2 2 4" xfId="2778"/>
    <cellStyle name="40% - Énfasis2 2 2 4 2" xfId="7938"/>
    <cellStyle name="40% - Énfasis2 2 2 4 2 2" xfId="18343"/>
    <cellStyle name="40% - Énfasis2 2 2 4 2 2 2" xfId="39162"/>
    <cellStyle name="40% - Énfasis2 2 2 4 2 3" xfId="28759"/>
    <cellStyle name="40% - Énfasis2 2 2 4 3" xfId="13186"/>
    <cellStyle name="40% - Énfasis2 2 2 4 3 2" xfId="34005"/>
    <cellStyle name="40% - Énfasis2 2 2 4 4" xfId="23602"/>
    <cellStyle name="40% - Énfasis2 2 2 5" xfId="5365"/>
    <cellStyle name="40% - Énfasis2 2 2 5 2" xfId="15770"/>
    <cellStyle name="40% - Énfasis2 2 2 5 2 2" xfId="36589"/>
    <cellStyle name="40% - Énfasis2 2 2 5 3" xfId="26186"/>
    <cellStyle name="40% - Énfasis2 2 2 6" xfId="10613"/>
    <cellStyle name="40% - Énfasis2 2 2 6 2" xfId="31432"/>
    <cellStyle name="40% - Énfasis2 2 2 7" xfId="21029"/>
    <cellStyle name="40% - Énfasis2 2 3" xfId="326"/>
    <cellStyle name="40% - Énfasis2 2 3 2" xfId="917"/>
    <cellStyle name="40% - Énfasis2 2 3 2 2" xfId="3497"/>
    <cellStyle name="40% - Énfasis2 2 3 2 2 2" xfId="8657"/>
    <cellStyle name="40% - Énfasis2 2 3 2 2 2 2" xfId="19062"/>
    <cellStyle name="40% - Énfasis2 2 3 2 2 2 2 2" xfId="39881"/>
    <cellStyle name="40% - Énfasis2 2 3 2 2 2 3" xfId="29478"/>
    <cellStyle name="40% - Énfasis2 2 3 2 2 3" xfId="13905"/>
    <cellStyle name="40% - Énfasis2 2 3 2 2 3 2" xfId="34724"/>
    <cellStyle name="40% - Énfasis2 2 3 2 2 4" xfId="24321"/>
    <cellStyle name="40% - Énfasis2 2 3 2 3" xfId="6084"/>
    <cellStyle name="40% - Énfasis2 2 3 2 3 2" xfId="16489"/>
    <cellStyle name="40% - Énfasis2 2 3 2 3 2 2" xfId="37308"/>
    <cellStyle name="40% - Énfasis2 2 3 2 3 3" xfId="26905"/>
    <cellStyle name="40% - Énfasis2 2 3 2 4" xfId="11332"/>
    <cellStyle name="40% - Énfasis2 2 3 2 4 2" xfId="32151"/>
    <cellStyle name="40% - Énfasis2 2 3 2 5" xfId="21748"/>
    <cellStyle name="40% - Énfasis2 2 3 3" xfId="2913"/>
    <cellStyle name="40% - Énfasis2 2 3 3 2" xfId="8073"/>
    <cellStyle name="40% - Énfasis2 2 3 3 2 2" xfId="18478"/>
    <cellStyle name="40% - Énfasis2 2 3 3 2 2 2" xfId="39297"/>
    <cellStyle name="40% - Énfasis2 2 3 3 2 3" xfId="28894"/>
    <cellStyle name="40% - Énfasis2 2 3 3 3" xfId="13321"/>
    <cellStyle name="40% - Énfasis2 2 3 3 3 2" xfId="34140"/>
    <cellStyle name="40% - Énfasis2 2 3 3 4" xfId="23737"/>
    <cellStyle name="40% - Énfasis2 2 3 4" xfId="5500"/>
    <cellStyle name="40% - Énfasis2 2 3 4 2" xfId="15905"/>
    <cellStyle name="40% - Énfasis2 2 3 4 2 2" xfId="36724"/>
    <cellStyle name="40% - Énfasis2 2 3 4 3" xfId="26321"/>
    <cellStyle name="40% - Énfasis2 2 3 5" xfId="10748"/>
    <cellStyle name="40% - Énfasis2 2 3 5 2" xfId="31567"/>
    <cellStyle name="40% - Énfasis2 2 3 6" xfId="21164"/>
    <cellStyle name="40% - Énfasis2 2 4" xfId="659"/>
    <cellStyle name="40% - Énfasis2 2 4 2" xfId="3240"/>
    <cellStyle name="40% - Énfasis2 2 4 2 2" xfId="8400"/>
    <cellStyle name="40% - Énfasis2 2 4 2 2 2" xfId="18805"/>
    <cellStyle name="40% - Énfasis2 2 4 2 2 2 2" xfId="39624"/>
    <cellStyle name="40% - Énfasis2 2 4 2 2 3" xfId="29221"/>
    <cellStyle name="40% - Énfasis2 2 4 2 3" xfId="13648"/>
    <cellStyle name="40% - Énfasis2 2 4 2 3 2" xfId="34467"/>
    <cellStyle name="40% - Énfasis2 2 4 2 4" xfId="24064"/>
    <cellStyle name="40% - Énfasis2 2 4 3" xfId="5827"/>
    <cellStyle name="40% - Énfasis2 2 4 3 2" xfId="16232"/>
    <cellStyle name="40% - Énfasis2 2 4 3 2 2" xfId="37051"/>
    <cellStyle name="40% - Énfasis2 2 4 3 3" xfId="26648"/>
    <cellStyle name="40% - Énfasis2 2 4 4" xfId="11075"/>
    <cellStyle name="40% - Énfasis2 2 4 4 2" xfId="31894"/>
    <cellStyle name="40% - Énfasis2 2 4 5" xfId="21491"/>
    <cellStyle name="40% - Énfasis2 2 5" xfId="2654"/>
    <cellStyle name="40% - Énfasis2 2 5 2" xfId="7816"/>
    <cellStyle name="40% - Énfasis2 2 5 2 2" xfId="18221"/>
    <cellStyle name="40% - Énfasis2 2 5 2 2 2" xfId="39040"/>
    <cellStyle name="40% - Énfasis2 2 5 2 3" xfId="28637"/>
    <cellStyle name="40% - Énfasis2 2 5 3" xfId="13064"/>
    <cellStyle name="40% - Énfasis2 2 5 3 2" xfId="33883"/>
    <cellStyle name="40% - Énfasis2 2 5 4" xfId="23480"/>
    <cellStyle name="40% - Énfasis2 2 6" xfId="5241"/>
    <cellStyle name="40% - Énfasis2 2 6 2" xfId="15648"/>
    <cellStyle name="40% - Énfasis2 2 6 2 2" xfId="36467"/>
    <cellStyle name="40% - Énfasis2 2 6 3" xfId="26064"/>
    <cellStyle name="40% - Énfasis2 2 7" xfId="10489"/>
    <cellStyle name="40% - Énfasis2 2 7 2" xfId="31310"/>
    <cellStyle name="40% - Énfasis2 2 8" xfId="20905"/>
    <cellStyle name="40% - Énfasis3 2" xfId="9"/>
    <cellStyle name="40% - Énfasis3 2 2" xfId="188"/>
    <cellStyle name="40% - Énfasis3 2 2 2" xfId="451"/>
    <cellStyle name="40% - Énfasis3 2 2 2 2" xfId="1040"/>
    <cellStyle name="40% - Énfasis3 2 2 2 2 2" xfId="3620"/>
    <cellStyle name="40% - Énfasis3 2 2 2 2 2 2" xfId="8780"/>
    <cellStyle name="40% - Énfasis3 2 2 2 2 2 2 2" xfId="19185"/>
    <cellStyle name="40% - Énfasis3 2 2 2 2 2 2 2 2" xfId="40004"/>
    <cellStyle name="40% - Énfasis3 2 2 2 2 2 2 3" xfId="29601"/>
    <cellStyle name="40% - Énfasis3 2 2 2 2 2 3" xfId="14028"/>
    <cellStyle name="40% - Énfasis3 2 2 2 2 2 3 2" xfId="34847"/>
    <cellStyle name="40% - Énfasis3 2 2 2 2 2 4" xfId="24444"/>
    <cellStyle name="40% - Énfasis3 2 2 2 2 3" xfId="6207"/>
    <cellStyle name="40% - Énfasis3 2 2 2 2 3 2" xfId="16612"/>
    <cellStyle name="40% - Énfasis3 2 2 2 2 3 2 2" xfId="37431"/>
    <cellStyle name="40% - Énfasis3 2 2 2 2 3 3" xfId="27028"/>
    <cellStyle name="40% - Énfasis3 2 2 2 2 4" xfId="11455"/>
    <cellStyle name="40% - Énfasis3 2 2 2 2 4 2" xfId="32274"/>
    <cellStyle name="40% - Énfasis3 2 2 2 2 5" xfId="21871"/>
    <cellStyle name="40% - Énfasis3 2 2 2 3" xfId="3036"/>
    <cellStyle name="40% - Énfasis3 2 2 2 3 2" xfId="8196"/>
    <cellStyle name="40% - Énfasis3 2 2 2 3 2 2" xfId="18601"/>
    <cellStyle name="40% - Énfasis3 2 2 2 3 2 2 2" xfId="39420"/>
    <cellStyle name="40% - Énfasis3 2 2 2 3 2 3" xfId="29017"/>
    <cellStyle name="40% - Énfasis3 2 2 2 3 3" xfId="13444"/>
    <cellStyle name="40% - Énfasis3 2 2 2 3 3 2" xfId="34263"/>
    <cellStyle name="40% - Énfasis3 2 2 2 3 4" xfId="23860"/>
    <cellStyle name="40% - Énfasis3 2 2 2 4" xfId="5623"/>
    <cellStyle name="40% - Énfasis3 2 2 2 4 2" xfId="16028"/>
    <cellStyle name="40% - Énfasis3 2 2 2 4 2 2" xfId="36847"/>
    <cellStyle name="40% - Énfasis3 2 2 2 4 3" xfId="26444"/>
    <cellStyle name="40% - Énfasis3 2 2 2 5" xfId="10871"/>
    <cellStyle name="40% - Énfasis3 2 2 2 5 2" xfId="31690"/>
    <cellStyle name="40% - Énfasis3 2 2 2 6" xfId="21287"/>
    <cellStyle name="40% - Énfasis3 2 2 3" xfId="783"/>
    <cellStyle name="40% - Énfasis3 2 2 3 2" xfId="3363"/>
    <cellStyle name="40% - Énfasis3 2 2 3 2 2" xfId="8523"/>
    <cellStyle name="40% - Énfasis3 2 2 3 2 2 2" xfId="18928"/>
    <cellStyle name="40% - Énfasis3 2 2 3 2 2 2 2" xfId="39747"/>
    <cellStyle name="40% - Énfasis3 2 2 3 2 2 3" xfId="29344"/>
    <cellStyle name="40% - Énfasis3 2 2 3 2 3" xfId="13771"/>
    <cellStyle name="40% - Énfasis3 2 2 3 2 3 2" xfId="34590"/>
    <cellStyle name="40% - Énfasis3 2 2 3 2 4" xfId="24187"/>
    <cellStyle name="40% - Énfasis3 2 2 3 3" xfId="5950"/>
    <cellStyle name="40% - Énfasis3 2 2 3 3 2" xfId="16355"/>
    <cellStyle name="40% - Énfasis3 2 2 3 3 2 2" xfId="37174"/>
    <cellStyle name="40% - Énfasis3 2 2 3 3 3" xfId="26771"/>
    <cellStyle name="40% - Énfasis3 2 2 3 4" xfId="11198"/>
    <cellStyle name="40% - Énfasis3 2 2 3 4 2" xfId="32017"/>
    <cellStyle name="40% - Énfasis3 2 2 3 5" xfId="21614"/>
    <cellStyle name="40% - Énfasis3 2 2 4" xfId="2779"/>
    <cellStyle name="40% - Énfasis3 2 2 4 2" xfId="7939"/>
    <cellStyle name="40% - Énfasis3 2 2 4 2 2" xfId="18344"/>
    <cellStyle name="40% - Énfasis3 2 2 4 2 2 2" xfId="39163"/>
    <cellStyle name="40% - Énfasis3 2 2 4 2 3" xfId="28760"/>
    <cellStyle name="40% - Énfasis3 2 2 4 3" xfId="13187"/>
    <cellStyle name="40% - Énfasis3 2 2 4 3 2" xfId="34006"/>
    <cellStyle name="40% - Énfasis3 2 2 4 4" xfId="23603"/>
    <cellStyle name="40% - Énfasis3 2 2 5" xfId="5366"/>
    <cellStyle name="40% - Énfasis3 2 2 5 2" xfId="15771"/>
    <cellStyle name="40% - Énfasis3 2 2 5 2 2" xfId="36590"/>
    <cellStyle name="40% - Énfasis3 2 2 5 3" xfId="26187"/>
    <cellStyle name="40% - Énfasis3 2 2 6" xfId="10614"/>
    <cellStyle name="40% - Énfasis3 2 2 6 2" xfId="31433"/>
    <cellStyle name="40% - Énfasis3 2 2 7" xfId="21030"/>
    <cellStyle name="40% - Énfasis3 2 3" xfId="327"/>
    <cellStyle name="40% - Énfasis3 2 3 2" xfId="918"/>
    <cellStyle name="40% - Énfasis3 2 3 2 2" xfId="3498"/>
    <cellStyle name="40% - Énfasis3 2 3 2 2 2" xfId="8658"/>
    <cellStyle name="40% - Énfasis3 2 3 2 2 2 2" xfId="19063"/>
    <cellStyle name="40% - Énfasis3 2 3 2 2 2 2 2" xfId="39882"/>
    <cellStyle name="40% - Énfasis3 2 3 2 2 2 3" xfId="29479"/>
    <cellStyle name="40% - Énfasis3 2 3 2 2 3" xfId="13906"/>
    <cellStyle name="40% - Énfasis3 2 3 2 2 3 2" xfId="34725"/>
    <cellStyle name="40% - Énfasis3 2 3 2 2 4" xfId="24322"/>
    <cellStyle name="40% - Énfasis3 2 3 2 3" xfId="6085"/>
    <cellStyle name="40% - Énfasis3 2 3 2 3 2" xfId="16490"/>
    <cellStyle name="40% - Énfasis3 2 3 2 3 2 2" xfId="37309"/>
    <cellStyle name="40% - Énfasis3 2 3 2 3 3" xfId="26906"/>
    <cellStyle name="40% - Énfasis3 2 3 2 4" xfId="11333"/>
    <cellStyle name="40% - Énfasis3 2 3 2 4 2" xfId="32152"/>
    <cellStyle name="40% - Énfasis3 2 3 2 5" xfId="21749"/>
    <cellStyle name="40% - Énfasis3 2 3 3" xfId="2914"/>
    <cellStyle name="40% - Énfasis3 2 3 3 2" xfId="8074"/>
    <cellStyle name="40% - Énfasis3 2 3 3 2 2" xfId="18479"/>
    <cellStyle name="40% - Énfasis3 2 3 3 2 2 2" xfId="39298"/>
    <cellStyle name="40% - Énfasis3 2 3 3 2 3" xfId="28895"/>
    <cellStyle name="40% - Énfasis3 2 3 3 3" xfId="13322"/>
    <cellStyle name="40% - Énfasis3 2 3 3 3 2" xfId="34141"/>
    <cellStyle name="40% - Énfasis3 2 3 3 4" xfId="23738"/>
    <cellStyle name="40% - Énfasis3 2 3 4" xfId="5501"/>
    <cellStyle name="40% - Énfasis3 2 3 4 2" xfId="15906"/>
    <cellStyle name="40% - Énfasis3 2 3 4 2 2" xfId="36725"/>
    <cellStyle name="40% - Énfasis3 2 3 4 3" xfId="26322"/>
    <cellStyle name="40% - Énfasis3 2 3 5" xfId="10749"/>
    <cellStyle name="40% - Énfasis3 2 3 5 2" xfId="31568"/>
    <cellStyle name="40% - Énfasis3 2 3 6" xfId="21165"/>
    <cellStyle name="40% - Énfasis3 2 4" xfId="660"/>
    <cellStyle name="40% - Énfasis3 2 4 2" xfId="3241"/>
    <cellStyle name="40% - Énfasis3 2 4 2 2" xfId="8401"/>
    <cellStyle name="40% - Énfasis3 2 4 2 2 2" xfId="18806"/>
    <cellStyle name="40% - Énfasis3 2 4 2 2 2 2" xfId="39625"/>
    <cellStyle name="40% - Énfasis3 2 4 2 2 3" xfId="29222"/>
    <cellStyle name="40% - Énfasis3 2 4 2 3" xfId="13649"/>
    <cellStyle name="40% - Énfasis3 2 4 2 3 2" xfId="34468"/>
    <cellStyle name="40% - Énfasis3 2 4 2 4" xfId="24065"/>
    <cellStyle name="40% - Énfasis3 2 4 3" xfId="5828"/>
    <cellStyle name="40% - Énfasis3 2 4 3 2" xfId="16233"/>
    <cellStyle name="40% - Énfasis3 2 4 3 2 2" xfId="37052"/>
    <cellStyle name="40% - Énfasis3 2 4 3 3" xfId="26649"/>
    <cellStyle name="40% - Énfasis3 2 4 4" xfId="11076"/>
    <cellStyle name="40% - Énfasis3 2 4 4 2" xfId="31895"/>
    <cellStyle name="40% - Énfasis3 2 4 5" xfId="21492"/>
    <cellStyle name="40% - Énfasis3 2 5" xfId="2655"/>
    <cellStyle name="40% - Énfasis3 2 5 2" xfId="7817"/>
    <cellStyle name="40% - Énfasis3 2 5 2 2" xfId="18222"/>
    <cellStyle name="40% - Énfasis3 2 5 2 2 2" xfId="39041"/>
    <cellStyle name="40% - Énfasis3 2 5 2 3" xfId="28638"/>
    <cellStyle name="40% - Énfasis3 2 5 3" xfId="13065"/>
    <cellStyle name="40% - Énfasis3 2 5 3 2" xfId="33884"/>
    <cellStyle name="40% - Énfasis3 2 5 4" xfId="23481"/>
    <cellStyle name="40% - Énfasis3 2 6" xfId="5242"/>
    <cellStyle name="40% - Énfasis3 2 6 2" xfId="15649"/>
    <cellStyle name="40% - Énfasis3 2 6 2 2" xfId="36468"/>
    <cellStyle name="40% - Énfasis3 2 6 3" xfId="26065"/>
    <cellStyle name="40% - Énfasis3 2 7" xfId="10490"/>
    <cellStyle name="40% - Énfasis3 2 7 2" xfId="31311"/>
    <cellStyle name="40% - Énfasis3 2 8" xfId="20906"/>
    <cellStyle name="40% - Énfasis4 2" xfId="10"/>
    <cellStyle name="40% - Énfasis4 2 2" xfId="189"/>
    <cellStyle name="40% - Énfasis4 2 2 2" xfId="452"/>
    <cellStyle name="40% - Énfasis4 2 2 2 2" xfId="1041"/>
    <cellStyle name="40% - Énfasis4 2 2 2 2 2" xfId="3621"/>
    <cellStyle name="40% - Énfasis4 2 2 2 2 2 2" xfId="8781"/>
    <cellStyle name="40% - Énfasis4 2 2 2 2 2 2 2" xfId="19186"/>
    <cellStyle name="40% - Énfasis4 2 2 2 2 2 2 2 2" xfId="40005"/>
    <cellStyle name="40% - Énfasis4 2 2 2 2 2 2 3" xfId="29602"/>
    <cellStyle name="40% - Énfasis4 2 2 2 2 2 3" xfId="14029"/>
    <cellStyle name="40% - Énfasis4 2 2 2 2 2 3 2" xfId="34848"/>
    <cellStyle name="40% - Énfasis4 2 2 2 2 2 4" xfId="24445"/>
    <cellStyle name="40% - Énfasis4 2 2 2 2 3" xfId="6208"/>
    <cellStyle name="40% - Énfasis4 2 2 2 2 3 2" xfId="16613"/>
    <cellStyle name="40% - Énfasis4 2 2 2 2 3 2 2" xfId="37432"/>
    <cellStyle name="40% - Énfasis4 2 2 2 2 3 3" xfId="27029"/>
    <cellStyle name="40% - Énfasis4 2 2 2 2 4" xfId="11456"/>
    <cellStyle name="40% - Énfasis4 2 2 2 2 4 2" xfId="32275"/>
    <cellStyle name="40% - Énfasis4 2 2 2 2 5" xfId="21872"/>
    <cellStyle name="40% - Énfasis4 2 2 2 3" xfId="3037"/>
    <cellStyle name="40% - Énfasis4 2 2 2 3 2" xfId="8197"/>
    <cellStyle name="40% - Énfasis4 2 2 2 3 2 2" xfId="18602"/>
    <cellStyle name="40% - Énfasis4 2 2 2 3 2 2 2" xfId="39421"/>
    <cellStyle name="40% - Énfasis4 2 2 2 3 2 3" xfId="29018"/>
    <cellStyle name="40% - Énfasis4 2 2 2 3 3" xfId="13445"/>
    <cellStyle name="40% - Énfasis4 2 2 2 3 3 2" xfId="34264"/>
    <cellStyle name="40% - Énfasis4 2 2 2 3 4" xfId="23861"/>
    <cellStyle name="40% - Énfasis4 2 2 2 4" xfId="5624"/>
    <cellStyle name="40% - Énfasis4 2 2 2 4 2" xfId="16029"/>
    <cellStyle name="40% - Énfasis4 2 2 2 4 2 2" xfId="36848"/>
    <cellStyle name="40% - Énfasis4 2 2 2 4 3" xfId="26445"/>
    <cellStyle name="40% - Énfasis4 2 2 2 5" xfId="10872"/>
    <cellStyle name="40% - Énfasis4 2 2 2 5 2" xfId="31691"/>
    <cellStyle name="40% - Énfasis4 2 2 2 6" xfId="21288"/>
    <cellStyle name="40% - Énfasis4 2 2 3" xfId="784"/>
    <cellStyle name="40% - Énfasis4 2 2 3 2" xfId="3364"/>
    <cellStyle name="40% - Énfasis4 2 2 3 2 2" xfId="8524"/>
    <cellStyle name="40% - Énfasis4 2 2 3 2 2 2" xfId="18929"/>
    <cellStyle name="40% - Énfasis4 2 2 3 2 2 2 2" xfId="39748"/>
    <cellStyle name="40% - Énfasis4 2 2 3 2 2 3" xfId="29345"/>
    <cellStyle name="40% - Énfasis4 2 2 3 2 3" xfId="13772"/>
    <cellStyle name="40% - Énfasis4 2 2 3 2 3 2" xfId="34591"/>
    <cellStyle name="40% - Énfasis4 2 2 3 2 4" xfId="24188"/>
    <cellStyle name="40% - Énfasis4 2 2 3 3" xfId="5951"/>
    <cellStyle name="40% - Énfasis4 2 2 3 3 2" xfId="16356"/>
    <cellStyle name="40% - Énfasis4 2 2 3 3 2 2" xfId="37175"/>
    <cellStyle name="40% - Énfasis4 2 2 3 3 3" xfId="26772"/>
    <cellStyle name="40% - Énfasis4 2 2 3 4" xfId="11199"/>
    <cellStyle name="40% - Énfasis4 2 2 3 4 2" xfId="32018"/>
    <cellStyle name="40% - Énfasis4 2 2 3 5" xfId="21615"/>
    <cellStyle name="40% - Énfasis4 2 2 4" xfId="2780"/>
    <cellStyle name="40% - Énfasis4 2 2 4 2" xfId="7940"/>
    <cellStyle name="40% - Énfasis4 2 2 4 2 2" xfId="18345"/>
    <cellStyle name="40% - Énfasis4 2 2 4 2 2 2" xfId="39164"/>
    <cellStyle name="40% - Énfasis4 2 2 4 2 3" xfId="28761"/>
    <cellStyle name="40% - Énfasis4 2 2 4 3" xfId="13188"/>
    <cellStyle name="40% - Énfasis4 2 2 4 3 2" xfId="34007"/>
    <cellStyle name="40% - Énfasis4 2 2 4 4" xfId="23604"/>
    <cellStyle name="40% - Énfasis4 2 2 5" xfId="5367"/>
    <cellStyle name="40% - Énfasis4 2 2 5 2" xfId="15772"/>
    <cellStyle name="40% - Énfasis4 2 2 5 2 2" xfId="36591"/>
    <cellStyle name="40% - Énfasis4 2 2 5 3" xfId="26188"/>
    <cellStyle name="40% - Énfasis4 2 2 6" xfId="10615"/>
    <cellStyle name="40% - Énfasis4 2 2 6 2" xfId="31434"/>
    <cellStyle name="40% - Énfasis4 2 2 7" xfId="21031"/>
    <cellStyle name="40% - Énfasis4 2 3" xfId="328"/>
    <cellStyle name="40% - Énfasis4 2 3 2" xfId="919"/>
    <cellStyle name="40% - Énfasis4 2 3 2 2" xfId="3499"/>
    <cellStyle name="40% - Énfasis4 2 3 2 2 2" xfId="8659"/>
    <cellStyle name="40% - Énfasis4 2 3 2 2 2 2" xfId="19064"/>
    <cellStyle name="40% - Énfasis4 2 3 2 2 2 2 2" xfId="39883"/>
    <cellStyle name="40% - Énfasis4 2 3 2 2 2 3" xfId="29480"/>
    <cellStyle name="40% - Énfasis4 2 3 2 2 3" xfId="13907"/>
    <cellStyle name="40% - Énfasis4 2 3 2 2 3 2" xfId="34726"/>
    <cellStyle name="40% - Énfasis4 2 3 2 2 4" xfId="24323"/>
    <cellStyle name="40% - Énfasis4 2 3 2 3" xfId="6086"/>
    <cellStyle name="40% - Énfasis4 2 3 2 3 2" xfId="16491"/>
    <cellStyle name="40% - Énfasis4 2 3 2 3 2 2" xfId="37310"/>
    <cellStyle name="40% - Énfasis4 2 3 2 3 3" xfId="26907"/>
    <cellStyle name="40% - Énfasis4 2 3 2 4" xfId="11334"/>
    <cellStyle name="40% - Énfasis4 2 3 2 4 2" xfId="32153"/>
    <cellStyle name="40% - Énfasis4 2 3 2 5" xfId="21750"/>
    <cellStyle name="40% - Énfasis4 2 3 3" xfId="2915"/>
    <cellStyle name="40% - Énfasis4 2 3 3 2" xfId="8075"/>
    <cellStyle name="40% - Énfasis4 2 3 3 2 2" xfId="18480"/>
    <cellStyle name="40% - Énfasis4 2 3 3 2 2 2" xfId="39299"/>
    <cellStyle name="40% - Énfasis4 2 3 3 2 3" xfId="28896"/>
    <cellStyle name="40% - Énfasis4 2 3 3 3" xfId="13323"/>
    <cellStyle name="40% - Énfasis4 2 3 3 3 2" xfId="34142"/>
    <cellStyle name="40% - Énfasis4 2 3 3 4" xfId="23739"/>
    <cellStyle name="40% - Énfasis4 2 3 4" xfId="5502"/>
    <cellStyle name="40% - Énfasis4 2 3 4 2" xfId="15907"/>
    <cellStyle name="40% - Énfasis4 2 3 4 2 2" xfId="36726"/>
    <cellStyle name="40% - Énfasis4 2 3 4 3" xfId="26323"/>
    <cellStyle name="40% - Énfasis4 2 3 5" xfId="10750"/>
    <cellStyle name="40% - Énfasis4 2 3 5 2" xfId="31569"/>
    <cellStyle name="40% - Énfasis4 2 3 6" xfId="21166"/>
    <cellStyle name="40% - Énfasis4 2 4" xfId="661"/>
    <cellStyle name="40% - Énfasis4 2 4 2" xfId="3242"/>
    <cellStyle name="40% - Énfasis4 2 4 2 2" xfId="8402"/>
    <cellStyle name="40% - Énfasis4 2 4 2 2 2" xfId="18807"/>
    <cellStyle name="40% - Énfasis4 2 4 2 2 2 2" xfId="39626"/>
    <cellStyle name="40% - Énfasis4 2 4 2 2 3" xfId="29223"/>
    <cellStyle name="40% - Énfasis4 2 4 2 3" xfId="13650"/>
    <cellStyle name="40% - Énfasis4 2 4 2 3 2" xfId="34469"/>
    <cellStyle name="40% - Énfasis4 2 4 2 4" xfId="24066"/>
    <cellStyle name="40% - Énfasis4 2 4 3" xfId="5829"/>
    <cellStyle name="40% - Énfasis4 2 4 3 2" xfId="16234"/>
    <cellStyle name="40% - Énfasis4 2 4 3 2 2" xfId="37053"/>
    <cellStyle name="40% - Énfasis4 2 4 3 3" xfId="26650"/>
    <cellStyle name="40% - Énfasis4 2 4 4" xfId="11077"/>
    <cellStyle name="40% - Énfasis4 2 4 4 2" xfId="31896"/>
    <cellStyle name="40% - Énfasis4 2 4 5" xfId="21493"/>
    <cellStyle name="40% - Énfasis4 2 5" xfId="2656"/>
    <cellStyle name="40% - Énfasis4 2 5 2" xfId="7818"/>
    <cellStyle name="40% - Énfasis4 2 5 2 2" xfId="18223"/>
    <cellStyle name="40% - Énfasis4 2 5 2 2 2" xfId="39042"/>
    <cellStyle name="40% - Énfasis4 2 5 2 3" xfId="28639"/>
    <cellStyle name="40% - Énfasis4 2 5 3" xfId="13066"/>
    <cellStyle name="40% - Énfasis4 2 5 3 2" xfId="33885"/>
    <cellStyle name="40% - Énfasis4 2 5 4" xfId="23482"/>
    <cellStyle name="40% - Énfasis4 2 6" xfId="5243"/>
    <cellStyle name="40% - Énfasis4 2 6 2" xfId="15650"/>
    <cellStyle name="40% - Énfasis4 2 6 2 2" xfId="36469"/>
    <cellStyle name="40% - Énfasis4 2 6 3" xfId="26066"/>
    <cellStyle name="40% - Énfasis4 2 7" xfId="10491"/>
    <cellStyle name="40% - Énfasis4 2 7 2" xfId="31312"/>
    <cellStyle name="40% - Énfasis4 2 8" xfId="20907"/>
    <cellStyle name="40% - Énfasis5 2" xfId="11"/>
    <cellStyle name="40% - Énfasis5 2 2" xfId="190"/>
    <cellStyle name="40% - Énfasis5 2 2 2" xfId="453"/>
    <cellStyle name="40% - Énfasis5 2 2 2 2" xfId="1042"/>
    <cellStyle name="40% - Énfasis5 2 2 2 2 2" xfId="3622"/>
    <cellStyle name="40% - Énfasis5 2 2 2 2 2 2" xfId="8782"/>
    <cellStyle name="40% - Énfasis5 2 2 2 2 2 2 2" xfId="19187"/>
    <cellStyle name="40% - Énfasis5 2 2 2 2 2 2 2 2" xfId="40006"/>
    <cellStyle name="40% - Énfasis5 2 2 2 2 2 2 3" xfId="29603"/>
    <cellStyle name="40% - Énfasis5 2 2 2 2 2 3" xfId="14030"/>
    <cellStyle name="40% - Énfasis5 2 2 2 2 2 3 2" xfId="34849"/>
    <cellStyle name="40% - Énfasis5 2 2 2 2 2 4" xfId="24446"/>
    <cellStyle name="40% - Énfasis5 2 2 2 2 3" xfId="6209"/>
    <cellStyle name="40% - Énfasis5 2 2 2 2 3 2" xfId="16614"/>
    <cellStyle name="40% - Énfasis5 2 2 2 2 3 2 2" xfId="37433"/>
    <cellStyle name="40% - Énfasis5 2 2 2 2 3 3" xfId="27030"/>
    <cellStyle name="40% - Énfasis5 2 2 2 2 4" xfId="11457"/>
    <cellStyle name="40% - Énfasis5 2 2 2 2 4 2" xfId="32276"/>
    <cellStyle name="40% - Énfasis5 2 2 2 2 5" xfId="21873"/>
    <cellStyle name="40% - Énfasis5 2 2 2 3" xfId="3038"/>
    <cellStyle name="40% - Énfasis5 2 2 2 3 2" xfId="8198"/>
    <cellStyle name="40% - Énfasis5 2 2 2 3 2 2" xfId="18603"/>
    <cellStyle name="40% - Énfasis5 2 2 2 3 2 2 2" xfId="39422"/>
    <cellStyle name="40% - Énfasis5 2 2 2 3 2 3" xfId="29019"/>
    <cellStyle name="40% - Énfasis5 2 2 2 3 3" xfId="13446"/>
    <cellStyle name="40% - Énfasis5 2 2 2 3 3 2" xfId="34265"/>
    <cellStyle name="40% - Énfasis5 2 2 2 3 4" xfId="23862"/>
    <cellStyle name="40% - Énfasis5 2 2 2 4" xfId="5625"/>
    <cellStyle name="40% - Énfasis5 2 2 2 4 2" xfId="16030"/>
    <cellStyle name="40% - Énfasis5 2 2 2 4 2 2" xfId="36849"/>
    <cellStyle name="40% - Énfasis5 2 2 2 4 3" xfId="26446"/>
    <cellStyle name="40% - Énfasis5 2 2 2 5" xfId="10873"/>
    <cellStyle name="40% - Énfasis5 2 2 2 5 2" xfId="31692"/>
    <cellStyle name="40% - Énfasis5 2 2 2 6" xfId="21289"/>
    <cellStyle name="40% - Énfasis5 2 2 3" xfId="785"/>
    <cellStyle name="40% - Énfasis5 2 2 3 2" xfId="3365"/>
    <cellStyle name="40% - Énfasis5 2 2 3 2 2" xfId="8525"/>
    <cellStyle name="40% - Énfasis5 2 2 3 2 2 2" xfId="18930"/>
    <cellStyle name="40% - Énfasis5 2 2 3 2 2 2 2" xfId="39749"/>
    <cellStyle name="40% - Énfasis5 2 2 3 2 2 3" xfId="29346"/>
    <cellStyle name="40% - Énfasis5 2 2 3 2 3" xfId="13773"/>
    <cellStyle name="40% - Énfasis5 2 2 3 2 3 2" xfId="34592"/>
    <cellStyle name="40% - Énfasis5 2 2 3 2 4" xfId="24189"/>
    <cellStyle name="40% - Énfasis5 2 2 3 3" xfId="5952"/>
    <cellStyle name="40% - Énfasis5 2 2 3 3 2" xfId="16357"/>
    <cellStyle name="40% - Énfasis5 2 2 3 3 2 2" xfId="37176"/>
    <cellStyle name="40% - Énfasis5 2 2 3 3 3" xfId="26773"/>
    <cellStyle name="40% - Énfasis5 2 2 3 4" xfId="11200"/>
    <cellStyle name="40% - Énfasis5 2 2 3 4 2" xfId="32019"/>
    <cellStyle name="40% - Énfasis5 2 2 3 5" xfId="21616"/>
    <cellStyle name="40% - Énfasis5 2 2 4" xfId="2781"/>
    <cellStyle name="40% - Énfasis5 2 2 4 2" xfId="7941"/>
    <cellStyle name="40% - Énfasis5 2 2 4 2 2" xfId="18346"/>
    <cellStyle name="40% - Énfasis5 2 2 4 2 2 2" xfId="39165"/>
    <cellStyle name="40% - Énfasis5 2 2 4 2 3" xfId="28762"/>
    <cellStyle name="40% - Énfasis5 2 2 4 3" xfId="13189"/>
    <cellStyle name="40% - Énfasis5 2 2 4 3 2" xfId="34008"/>
    <cellStyle name="40% - Énfasis5 2 2 4 4" xfId="23605"/>
    <cellStyle name="40% - Énfasis5 2 2 5" xfId="5368"/>
    <cellStyle name="40% - Énfasis5 2 2 5 2" xfId="15773"/>
    <cellStyle name="40% - Énfasis5 2 2 5 2 2" xfId="36592"/>
    <cellStyle name="40% - Énfasis5 2 2 5 3" xfId="26189"/>
    <cellStyle name="40% - Énfasis5 2 2 6" xfId="10616"/>
    <cellStyle name="40% - Énfasis5 2 2 6 2" xfId="31435"/>
    <cellStyle name="40% - Énfasis5 2 2 7" xfId="21032"/>
    <cellStyle name="40% - Énfasis5 2 3" xfId="329"/>
    <cellStyle name="40% - Énfasis5 2 3 2" xfId="920"/>
    <cellStyle name="40% - Énfasis5 2 3 2 2" xfId="3500"/>
    <cellStyle name="40% - Énfasis5 2 3 2 2 2" xfId="8660"/>
    <cellStyle name="40% - Énfasis5 2 3 2 2 2 2" xfId="19065"/>
    <cellStyle name="40% - Énfasis5 2 3 2 2 2 2 2" xfId="39884"/>
    <cellStyle name="40% - Énfasis5 2 3 2 2 2 3" xfId="29481"/>
    <cellStyle name="40% - Énfasis5 2 3 2 2 3" xfId="13908"/>
    <cellStyle name="40% - Énfasis5 2 3 2 2 3 2" xfId="34727"/>
    <cellStyle name="40% - Énfasis5 2 3 2 2 4" xfId="24324"/>
    <cellStyle name="40% - Énfasis5 2 3 2 3" xfId="6087"/>
    <cellStyle name="40% - Énfasis5 2 3 2 3 2" xfId="16492"/>
    <cellStyle name="40% - Énfasis5 2 3 2 3 2 2" xfId="37311"/>
    <cellStyle name="40% - Énfasis5 2 3 2 3 3" xfId="26908"/>
    <cellStyle name="40% - Énfasis5 2 3 2 4" xfId="11335"/>
    <cellStyle name="40% - Énfasis5 2 3 2 4 2" xfId="32154"/>
    <cellStyle name="40% - Énfasis5 2 3 2 5" xfId="21751"/>
    <cellStyle name="40% - Énfasis5 2 3 3" xfId="2916"/>
    <cellStyle name="40% - Énfasis5 2 3 3 2" xfId="8076"/>
    <cellStyle name="40% - Énfasis5 2 3 3 2 2" xfId="18481"/>
    <cellStyle name="40% - Énfasis5 2 3 3 2 2 2" xfId="39300"/>
    <cellStyle name="40% - Énfasis5 2 3 3 2 3" xfId="28897"/>
    <cellStyle name="40% - Énfasis5 2 3 3 3" xfId="13324"/>
    <cellStyle name="40% - Énfasis5 2 3 3 3 2" xfId="34143"/>
    <cellStyle name="40% - Énfasis5 2 3 3 4" xfId="23740"/>
    <cellStyle name="40% - Énfasis5 2 3 4" xfId="5503"/>
    <cellStyle name="40% - Énfasis5 2 3 4 2" xfId="15908"/>
    <cellStyle name="40% - Énfasis5 2 3 4 2 2" xfId="36727"/>
    <cellStyle name="40% - Énfasis5 2 3 4 3" xfId="26324"/>
    <cellStyle name="40% - Énfasis5 2 3 5" xfId="10751"/>
    <cellStyle name="40% - Énfasis5 2 3 5 2" xfId="31570"/>
    <cellStyle name="40% - Énfasis5 2 3 6" xfId="21167"/>
    <cellStyle name="40% - Énfasis5 2 4" xfId="662"/>
    <cellStyle name="40% - Énfasis5 2 4 2" xfId="3243"/>
    <cellStyle name="40% - Énfasis5 2 4 2 2" xfId="8403"/>
    <cellStyle name="40% - Énfasis5 2 4 2 2 2" xfId="18808"/>
    <cellStyle name="40% - Énfasis5 2 4 2 2 2 2" xfId="39627"/>
    <cellStyle name="40% - Énfasis5 2 4 2 2 3" xfId="29224"/>
    <cellStyle name="40% - Énfasis5 2 4 2 3" xfId="13651"/>
    <cellStyle name="40% - Énfasis5 2 4 2 3 2" xfId="34470"/>
    <cellStyle name="40% - Énfasis5 2 4 2 4" xfId="24067"/>
    <cellStyle name="40% - Énfasis5 2 4 3" xfId="5830"/>
    <cellStyle name="40% - Énfasis5 2 4 3 2" xfId="16235"/>
    <cellStyle name="40% - Énfasis5 2 4 3 2 2" xfId="37054"/>
    <cellStyle name="40% - Énfasis5 2 4 3 3" xfId="26651"/>
    <cellStyle name="40% - Énfasis5 2 4 4" xfId="11078"/>
    <cellStyle name="40% - Énfasis5 2 4 4 2" xfId="31897"/>
    <cellStyle name="40% - Énfasis5 2 4 5" xfId="21494"/>
    <cellStyle name="40% - Énfasis5 2 5" xfId="2657"/>
    <cellStyle name="40% - Énfasis5 2 5 2" xfId="7819"/>
    <cellStyle name="40% - Énfasis5 2 5 2 2" xfId="18224"/>
    <cellStyle name="40% - Énfasis5 2 5 2 2 2" xfId="39043"/>
    <cellStyle name="40% - Énfasis5 2 5 2 3" xfId="28640"/>
    <cellStyle name="40% - Énfasis5 2 5 3" xfId="13067"/>
    <cellStyle name="40% - Énfasis5 2 5 3 2" xfId="33886"/>
    <cellStyle name="40% - Énfasis5 2 5 4" xfId="23483"/>
    <cellStyle name="40% - Énfasis5 2 6" xfId="5244"/>
    <cellStyle name="40% - Énfasis5 2 6 2" xfId="15651"/>
    <cellStyle name="40% - Énfasis5 2 6 2 2" xfId="36470"/>
    <cellStyle name="40% - Énfasis5 2 6 3" xfId="26067"/>
    <cellStyle name="40% - Énfasis5 2 7" xfId="10492"/>
    <cellStyle name="40% - Énfasis5 2 7 2" xfId="31313"/>
    <cellStyle name="40% - Énfasis5 2 8" xfId="20908"/>
    <cellStyle name="40% - Énfasis6 2" xfId="12"/>
    <cellStyle name="40% - Énfasis6 2 2" xfId="191"/>
    <cellStyle name="40% - Énfasis6 2 2 2" xfId="454"/>
    <cellStyle name="40% - Énfasis6 2 2 2 2" xfId="1043"/>
    <cellStyle name="40% - Énfasis6 2 2 2 2 2" xfId="3623"/>
    <cellStyle name="40% - Énfasis6 2 2 2 2 2 2" xfId="8783"/>
    <cellStyle name="40% - Énfasis6 2 2 2 2 2 2 2" xfId="19188"/>
    <cellStyle name="40% - Énfasis6 2 2 2 2 2 2 2 2" xfId="40007"/>
    <cellStyle name="40% - Énfasis6 2 2 2 2 2 2 3" xfId="29604"/>
    <cellStyle name="40% - Énfasis6 2 2 2 2 2 3" xfId="14031"/>
    <cellStyle name="40% - Énfasis6 2 2 2 2 2 3 2" xfId="34850"/>
    <cellStyle name="40% - Énfasis6 2 2 2 2 2 4" xfId="24447"/>
    <cellStyle name="40% - Énfasis6 2 2 2 2 3" xfId="6210"/>
    <cellStyle name="40% - Énfasis6 2 2 2 2 3 2" xfId="16615"/>
    <cellStyle name="40% - Énfasis6 2 2 2 2 3 2 2" xfId="37434"/>
    <cellStyle name="40% - Énfasis6 2 2 2 2 3 3" xfId="27031"/>
    <cellStyle name="40% - Énfasis6 2 2 2 2 4" xfId="11458"/>
    <cellStyle name="40% - Énfasis6 2 2 2 2 4 2" xfId="32277"/>
    <cellStyle name="40% - Énfasis6 2 2 2 2 5" xfId="21874"/>
    <cellStyle name="40% - Énfasis6 2 2 2 3" xfId="3039"/>
    <cellStyle name="40% - Énfasis6 2 2 2 3 2" xfId="8199"/>
    <cellStyle name="40% - Énfasis6 2 2 2 3 2 2" xfId="18604"/>
    <cellStyle name="40% - Énfasis6 2 2 2 3 2 2 2" xfId="39423"/>
    <cellStyle name="40% - Énfasis6 2 2 2 3 2 3" xfId="29020"/>
    <cellStyle name="40% - Énfasis6 2 2 2 3 3" xfId="13447"/>
    <cellStyle name="40% - Énfasis6 2 2 2 3 3 2" xfId="34266"/>
    <cellStyle name="40% - Énfasis6 2 2 2 3 4" xfId="23863"/>
    <cellStyle name="40% - Énfasis6 2 2 2 4" xfId="5626"/>
    <cellStyle name="40% - Énfasis6 2 2 2 4 2" xfId="16031"/>
    <cellStyle name="40% - Énfasis6 2 2 2 4 2 2" xfId="36850"/>
    <cellStyle name="40% - Énfasis6 2 2 2 4 3" xfId="26447"/>
    <cellStyle name="40% - Énfasis6 2 2 2 5" xfId="10874"/>
    <cellStyle name="40% - Énfasis6 2 2 2 5 2" xfId="31693"/>
    <cellStyle name="40% - Énfasis6 2 2 2 6" xfId="21290"/>
    <cellStyle name="40% - Énfasis6 2 2 3" xfId="786"/>
    <cellStyle name="40% - Énfasis6 2 2 3 2" xfId="3366"/>
    <cellStyle name="40% - Énfasis6 2 2 3 2 2" xfId="8526"/>
    <cellStyle name="40% - Énfasis6 2 2 3 2 2 2" xfId="18931"/>
    <cellStyle name="40% - Énfasis6 2 2 3 2 2 2 2" xfId="39750"/>
    <cellStyle name="40% - Énfasis6 2 2 3 2 2 3" xfId="29347"/>
    <cellStyle name="40% - Énfasis6 2 2 3 2 3" xfId="13774"/>
    <cellStyle name="40% - Énfasis6 2 2 3 2 3 2" xfId="34593"/>
    <cellStyle name="40% - Énfasis6 2 2 3 2 4" xfId="24190"/>
    <cellStyle name="40% - Énfasis6 2 2 3 3" xfId="5953"/>
    <cellStyle name="40% - Énfasis6 2 2 3 3 2" xfId="16358"/>
    <cellStyle name="40% - Énfasis6 2 2 3 3 2 2" xfId="37177"/>
    <cellStyle name="40% - Énfasis6 2 2 3 3 3" xfId="26774"/>
    <cellStyle name="40% - Énfasis6 2 2 3 4" xfId="11201"/>
    <cellStyle name="40% - Énfasis6 2 2 3 4 2" xfId="32020"/>
    <cellStyle name="40% - Énfasis6 2 2 3 5" xfId="21617"/>
    <cellStyle name="40% - Énfasis6 2 2 4" xfId="2782"/>
    <cellStyle name="40% - Énfasis6 2 2 4 2" xfId="7942"/>
    <cellStyle name="40% - Énfasis6 2 2 4 2 2" xfId="18347"/>
    <cellStyle name="40% - Énfasis6 2 2 4 2 2 2" xfId="39166"/>
    <cellStyle name="40% - Énfasis6 2 2 4 2 3" xfId="28763"/>
    <cellStyle name="40% - Énfasis6 2 2 4 3" xfId="13190"/>
    <cellStyle name="40% - Énfasis6 2 2 4 3 2" xfId="34009"/>
    <cellStyle name="40% - Énfasis6 2 2 4 4" xfId="23606"/>
    <cellStyle name="40% - Énfasis6 2 2 5" xfId="5369"/>
    <cellStyle name="40% - Énfasis6 2 2 5 2" xfId="15774"/>
    <cellStyle name="40% - Énfasis6 2 2 5 2 2" xfId="36593"/>
    <cellStyle name="40% - Énfasis6 2 2 5 3" xfId="26190"/>
    <cellStyle name="40% - Énfasis6 2 2 6" xfId="10617"/>
    <cellStyle name="40% - Énfasis6 2 2 6 2" xfId="31436"/>
    <cellStyle name="40% - Énfasis6 2 2 7" xfId="21033"/>
    <cellStyle name="40% - Énfasis6 2 3" xfId="330"/>
    <cellStyle name="40% - Énfasis6 2 3 2" xfId="921"/>
    <cellStyle name="40% - Énfasis6 2 3 2 2" xfId="3501"/>
    <cellStyle name="40% - Énfasis6 2 3 2 2 2" xfId="8661"/>
    <cellStyle name="40% - Énfasis6 2 3 2 2 2 2" xfId="19066"/>
    <cellStyle name="40% - Énfasis6 2 3 2 2 2 2 2" xfId="39885"/>
    <cellStyle name="40% - Énfasis6 2 3 2 2 2 3" xfId="29482"/>
    <cellStyle name="40% - Énfasis6 2 3 2 2 3" xfId="13909"/>
    <cellStyle name="40% - Énfasis6 2 3 2 2 3 2" xfId="34728"/>
    <cellStyle name="40% - Énfasis6 2 3 2 2 4" xfId="24325"/>
    <cellStyle name="40% - Énfasis6 2 3 2 3" xfId="6088"/>
    <cellStyle name="40% - Énfasis6 2 3 2 3 2" xfId="16493"/>
    <cellStyle name="40% - Énfasis6 2 3 2 3 2 2" xfId="37312"/>
    <cellStyle name="40% - Énfasis6 2 3 2 3 3" xfId="26909"/>
    <cellStyle name="40% - Énfasis6 2 3 2 4" xfId="11336"/>
    <cellStyle name="40% - Énfasis6 2 3 2 4 2" xfId="32155"/>
    <cellStyle name="40% - Énfasis6 2 3 2 5" xfId="21752"/>
    <cellStyle name="40% - Énfasis6 2 3 3" xfId="2917"/>
    <cellStyle name="40% - Énfasis6 2 3 3 2" xfId="8077"/>
    <cellStyle name="40% - Énfasis6 2 3 3 2 2" xfId="18482"/>
    <cellStyle name="40% - Énfasis6 2 3 3 2 2 2" xfId="39301"/>
    <cellStyle name="40% - Énfasis6 2 3 3 2 3" xfId="28898"/>
    <cellStyle name="40% - Énfasis6 2 3 3 3" xfId="13325"/>
    <cellStyle name="40% - Énfasis6 2 3 3 3 2" xfId="34144"/>
    <cellStyle name="40% - Énfasis6 2 3 3 4" xfId="23741"/>
    <cellStyle name="40% - Énfasis6 2 3 4" xfId="5504"/>
    <cellStyle name="40% - Énfasis6 2 3 4 2" xfId="15909"/>
    <cellStyle name="40% - Énfasis6 2 3 4 2 2" xfId="36728"/>
    <cellStyle name="40% - Énfasis6 2 3 4 3" xfId="26325"/>
    <cellStyle name="40% - Énfasis6 2 3 5" xfId="10752"/>
    <cellStyle name="40% - Énfasis6 2 3 5 2" xfId="31571"/>
    <cellStyle name="40% - Énfasis6 2 3 6" xfId="21168"/>
    <cellStyle name="40% - Énfasis6 2 4" xfId="663"/>
    <cellStyle name="40% - Énfasis6 2 4 2" xfId="3244"/>
    <cellStyle name="40% - Énfasis6 2 4 2 2" xfId="8404"/>
    <cellStyle name="40% - Énfasis6 2 4 2 2 2" xfId="18809"/>
    <cellStyle name="40% - Énfasis6 2 4 2 2 2 2" xfId="39628"/>
    <cellStyle name="40% - Énfasis6 2 4 2 2 3" xfId="29225"/>
    <cellStyle name="40% - Énfasis6 2 4 2 3" xfId="13652"/>
    <cellStyle name="40% - Énfasis6 2 4 2 3 2" xfId="34471"/>
    <cellStyle name="40% - Énfasis6 2 4 2 4" xfId="24068"/>
    <cellStyle name="40% - Énfasis6 2 4 3" xfId="5831"/>
    <cellStyle name="40% - Énfasis6 2 4 3 2" xfId="16236"/>
    <cellStyle name="40% - Énfasis6 2 4 3 2 2" xfId="37055"/>
    <cellStyle name="40% - Énfasis6 2 4 3 3" xfId="26652"/>
    <cellStyle name="40% - Énfasis6 2 4 4" xfId="11079"/>
    <cellStyle name="40% - Énfasis6 2 4 4 2" xfId="31898"/>
    <cellStyle name="40% - Énfasis6 2 4 5" xfId="21495"/>
    <cellStyle name="40% - Énfasis6 2 5" xfId="2658"/>
    <cellStyle name="40% - Énfasis6 2 5 2" xfId="7820"/>
    <cellStyle name="40% - Énfasis6 2 5 2 2" xfId="18225"/>
    <cellStyle name="40% - Énfasis6 2 5 2 2 2" xfId="39044"/>
    <cellStyle name="40% - Énfasis6 2 5 2 3" xfId="28641"/>
    <cellStyle name="40% - Énfasis6 2 5 3" xfId="13068"/>
    <cellStyle name="40% - Énfasis6 2 5 3 2" xfId="33887"/>
    <cellStyle name="40% - Énfasis6 2 5 4" xfId="23484"/>
    <cellStyle name="40% - Énfasis6 2 6" xfId="5245"/>
    <cellStyle name="40% - Énfasis6 2 6 2" xfId="15652"/>
    <cellStyle name="40% - Énfasis6 2 6 2 2" xfId="36471"/>
    <cellStyle name="40% - Énfasis6 2 6 3" xfId="26068"/>
    <cellStyle name="40% - Énfasis6 2 7" xfId="10493"/>
    <cellStyle name="40% - Énfasis6 2 7 2" xfId="31314"/>
    <cellStyle name="40% - Énfasis6 2 8" xfId="20909"/>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stilo 1" xfId="129"/>
    <cellStyle name="Estilo 1 2" xfId="123"/>
    <cellStyle name="Estilo 1 2 2" xfId="155"/>
    <cellStyle name="Hipervínculo" xfId="31" builtinId="8"/>
    <cellStyle name="Hipervínculo 2" xfId="126"/>
    <cellStyle name="Hipervínculo 3" xfId="154"/>
    <cellStyle name="Hipervínculo 4" xfId="331"/>
    <cellStyle name="Hipervínculo 4 2" xfId="1343"/>
    <cellStyle name="Hipervínculo 5" xfId="2659"/>
    <cellStyle name="Hipervínculo 6" xfId="5246"/>
    <cellStyle name="Hipervínculo 7" xfId="10494"/>
    <cellStyle name="Hipervínculo 8" xfId="20910"/>
    <cellStyle name="Incorrecto 2" xfId="32"/>
    <cellStyle name="Millares" xfId="41773" builtinId="3"/>
    <cellStyle name="Millares 10" xfId="1374"/>
    <cellStyle name="Millares 10 2" xfId="1826"/>
    <cellStyle name="Millares 10 2 2" xfId="4402"/>
    <cellStyle name="Millares 10 2 2 2" xfId="9562"/>
    <cellStyle name="Millares 10 2 2 2 2" xfId="19967"/>
    <cellStyle name="Millares 10 2 2 2 2 2" xfId="40786"/>
    <cellStyle name="Millares 10 2 2 2 3" xfId="30383"/>
    <cellStyle name="Millares 10 2 2 3" xfId="14810"/>
    <cellStyle name="Millares 10 2 2 3 2" xfId="35629"/>
    <cellStyle name="Millares 10 2 2 4" xfId="25226"/>
    <cellStyle name="Millares 10 2 3" xfId="6989"/>
    <cellStyle name="Millares 10 2 3 2" xfId="17394"/>
    <cellStyle name="Millares 10 2 3 2 2" xfId="38213"/>
    <cellStyle name="Millares 10 2 3 3" xfId="27810"/>
    <cellStyle name="Millares 10 2 4" xfId="12237"/>
    <cellStyle name="Millares 10 2 4 2" xfId="33056"/>
    <cellStyle name="Millares 10 2 5" xfId="22653"/>
    <cellStyle name="Millares 10 3" xfId="2276"/>
    <cellStyle name="Millares 10 3 2" xfId="4852"/>
    <cellStyle name="Millares 10 3 2 2" xfId="10012"/>
    <cellStyle name="Millares 10 3 2 2 2" xfId="20417"/>
    <cellStyle name="Millares 10 3 2 2 2 2" xfId="41236"/>
    <cellStyle name="Millares 10 3 2 2 3" xfId="30833"/>
    <cellStyle name="Millares 10 3 2 3" xfId="15260"/>
    <cellStyle name="Millares 10 3 2 3 2" xfId="36079"/>
    <cellStyle name="Millares 10 3 2 4" xfId="25676"/>
    <cellStyle name="Millares 10 3 3" xfId="7439"/>
    <cellStyle name="Millares 10 3 3 2" xfId="17844"/>
    <cellStyle name="Millares 10 3 3 2 2" xfId="38663"/>
    <cellStyle name="Millares 10 3 3 3" xfId="28260"/>
    <cellStyle name="Millares 10 3 4" xfId="12687"/>
    <cellStyle name="Millares 10 3 4 2" xfId="33506"/>
    <cellStyle name="Millares 10 3 5" xfId="23103"/>
    <cellStyle name="Millares 10 4" xfId="3952"/>
    <cellStyle name="Millares 10 4 2" xfId="9112"/>
    <cellStyle name="Millares 10 4 2 2" xfId="19517"/>
    <cellStyle name="Millares 10 4 2 2 2" xfId="40336"/>
    <cellStyle name="Millares 10 4 2 3" xfId="29933"/>
    <cellStyle name="Millares 10 4 3" xfId="14360"/>
    <cellStyle name="Millares 10 4 3 2" xfId="35179"/>
    <cellStyle name="Millares 10 4 4" xfId="24776"/>
    <cellStyle name="Millares 10 5" xfId="6539"/>
    <cellStyle name="Millares 10 5 2" xfId="16944"/>
    <cellStyle name="Millares 10 5 2 2" xfId="37763"/>
    <cellStyle name="Millares 10 5 3" xfId="27360"/>
    <cellStyle name="Millares 10 6" xfId="11787"/>
    <cellStyle name="Millares 10 6 2" xfId="32606"/>
    <cellStyle name="Millares 10 7" xfId="22203"/>
    <cellStyle name="Millares 10 8" xfId="41778"/>
    <cellStyle name="Millares 11" xfId="1382"/>
    <cellStyle name="Millares 11 10" xfId="2284"/>
    <cellStyle name="Millares 11 10 2" xfId="4860"/>
    <cellStyle name="Millares 11 10 2 2" xfId="10020"/>
    <cellStyle name="Millares 11 10 2 2 2" xfId="20425"/>
    <cellStyle name="Millares 11 10 2 2 2 2" xfId="41244"/>
    <cellStyle name="Millares 11 10 2 2 3" xfId="30841"/>
    <cellStyle name="Millares 11 10 2 3" xfId="15268"/>
    <cellStyle name="Millares 11 10 2 3 2" xfId="36087"/>
    <cellStyle name="Millares 11 10 2 4" xfId="25684"/>
    <cellStyle name="Millares 11 10 3" xfId="7447"/>
    <cellStyle name="Millares 11 10 3 2" xfId="17852"/>
    <cellStyle name="Millares 11 10 3 2 2" xfId="38671"/>
    <cellStyle name="Millares 11 10 3 3" xfId="28268"/>
    <cellStyle name="Millares 11 10 4" xfId="12695"/>
    <cellStyle name="Millares 11 10 4 2" xfId="33514"/>
    <cellStyle name="Millares 11 10 5" xfId="23111"/>
    <cellStyle name="Millares 11 11" xfId="3960"/>
    <cellStyle name="Millares 11 11 2" xfId="9120"/>
    <cellStyle name="Millares 11 11 2 2" xfId="19525"/>
    <cellStyle name="Millares 11 11 2 2 2" xfId="40344"/>
    <cellStyle name="Millares 11 11 2 3" xfId="29941"/>
    <cellStyle name="Millares 11 11 3" xfId="14368"/>
    <cellStyle name="Millares 11 11 3 2" xfId="35187"/>
    <cellStyle name="Millares 11 11 4" xfId="24784"/>
    <cellStyle name="Millares 11 12" xfId="6547"/>
    <cellStyle name="Millares 11 12 2" xfId="16952"/>
    <cellStyle name="Millares 11 12 2 2" xfId="37771"/>
    <cellStyle name="Millares 11 12 3" xfId="27368"/>
    <cellStyle name="Millares 11 13" xfId="11795"/>
    <cellStyle name="Millares 11 13 2" xfId="32614"/>
    <cellStyle name="Millares 11 14" xfId="22211"/>
    <cellStyle name="Millares 11 15" xfId="41779"/>
    <cellStyle name="Millares 11 2" xfId="1393"/>
    <cellStyle name="Millares 11 2 2" xfId="1845"/>
    <cellStyle name="Millares 11 2 2 2" xfId="4421"/>
    <cellStyle name="Millares 11 2 2 2 2" xfId="9581"/>
    <cellStyle name="Millares 11 2 2 2 2 2" xfId="19986"/>
    <cellStyle name="Millares 11 2 2 2 2 2 2" xfId="40805"/>
    <cellStyle name="Millares 11 2 2 2 2 3" xfId="30402"/>
    <cellStyle name="Millares 11 2 2 2 3" xfId="14829"/>
    <cellStyle name="Millares 11 2 2 2 3 2" xfId="35648"/>
    <cellStyle name="Millares 11 2 2 2 4" xfId="25245"/>
    <cellStyle name="Millares 11 2 2 3" xfId="7008"/>
    <cellStyle name="Millares 11 2 2 3 2" xfId="17413"/>
    <cellStyle name="Millares 11 2 2 3 2 2" xfId="38232"/>
    <cellStyle name="Millares 11 2 2 3 3" xfId="27829"/>
    <cellStyle name="Millares 11 2 2 4" xfId="12256"/>
    <cellStyle name="Millares 11 2 2 4 2" xfId="33075"/>
    <cellStyle name="Millares 11 2 2 5" xfId="22672"/>
    <cellStyle name="Millares 11 2 3" xfId="2295"/>
    <cellStyle name="Millares 11 2 3 2" xfId="4871"/>
    <cellStyle name="Millares 11 2 3 2 2" xfId="10031"/>
    <cellStyle name="Millares 11 2 3 2 2 2" xfId="20436"/>
    <cellStyle name="Millares 11 2 3 2 2 2 2" xfId="41255"/>
    <cellStyle name="Millares 11 2 3 2 2 3" xfId="30852"/>
    <cellStyle name="Millares 11 2 3 2 3" xfId="15279"/>
    <cellStyle name="Millares 11 2 3 2 3 2" xfId="36098"/>
    <cellStyle name="Millares 11 2 3 2 4" xfId="25695"/>
    <cellStyle name="Millares 11 2 3 3" xfId="7458"/>
    <cellStyle name="Millares 11 2 3 3 2" xfId="17863"/>
    <cellStyle name="Millares 11 2 3 3 2 2" xfId="38682"/>
    <cellStyle name="Millares 11 2 3 3 3" xfId="28279"/>
    <cellStyle name="Millares 11 2 3 4" xfId="12706"/>
    <cellStyle name="Millares 11 2 3 4 2" xfId="33525"/>
    <cellStyle name="Millares 11 2 3 5" xfId="23122"/>
    <cellStyle name="Millares 11 2 4" xfId="3971"/>
    <cellStyle name="Millares 11 2 4 2" xfId="9131"/>
    <cellStyle name="Millares 11 2 4 2 2" xfId="19536"/>
    <cellStyle name="Millares 11 2 4 2 2 2" xfId="40355"/>
    <cellStyle name="Millares 11 2 4 2 3" xfId="29952"/>
    <cellStyle name="Millares 11 2 4 3" xfId="14379"/>
    <cellStyle name="Millares 11 2 4 3 2" xfId="35198"/>
    <cellStyle name="Millares 11 2 4 4" xfId="24795"/>
    <cellStyle name="Millares 11 2 5" xfId="6558"/>
    <cellStyle name="Millares 11 2 5 2" xfId="16963"/>
    <cellStyle name="Millares 11 2 5 2 2" xfId="37782"/>
    <cellStyle name="Millares 11 2 5 3" xfId="27379"/>
    <cellStyle name="Millares 11 2 6" xfId="11806"/>
    <cellStyle name="Millares 11 2 6 2" xfId="32625"/>
    <cellStyle name="Millares 11 2 7" xfId="22222"/>
    <cellStyle name="Millares 11 2 8" xfId="41780"/>
    <cellStyle name="Millares 11 3" xfId="1403"/>
    <cellStyle name="Millares 11 3 2" xfId="1855"/>
    <cellStyle name="Millares 11 3 2 2" xfId="4431"/>
    <cellStyle name="Millares 11 3 2 2 2" xfId="9591"/>
    <cellStyle name="Millares 11 3 2 2 2 2" xfId="19996"/>
    <cellStyle name="Millares 11 3 2 2 2 2 2" xfId="40815"/>
    <cellStyle name="Millares 11 3 2 2 2 3" xfId="30412"/>
    <cellStyle name="Millares 11 3 2 2 3" xfId="14839"/>
    <cellStyle name="Millares 11 3 2 2 3 2" xfId="35658"/>
    <cellStyle name="Millares 11 3 2 2 4" xfId="25255"/>
    <cellStyle name="Millares 11 3 2 3" xfId="7018"/>
    <cellStyle name="Millares 11 3 2 3 2" xfId="17423"/>
    <cellStyle name="Millares 11 3 2 3 2 2" xfId="38242"/>
    <cellStyle name="Millares 11 3 2 3 3" xfId="27839"/>
    <cellStyle name="Millares 11 3 2 4" xfId="12266"/>
    <cellStyle name="Millares 11 3 2 4 2" xfId="33085"/>
    <cellStyle name="Millares 11 3 2 5" xfId="22682"/>
    <cellStyle name="Millares 11 3 3" xfId="2305"/>
    <cellStyle name="Millares 11 3 3 2" xfId="4881"/>
    <cellStyle name="Millares 11 3 3 2 2" xfId="10041"/>
    <cellStyle name="Millares 11 3 3 2 2 2" xfId="20446"/>
    <cellStyle name="Millares 11 3 3 2 2 2 2" xfId="41265"/>
    <cellStyle name="Millares 11 3 3 2 2 3" xfId="30862"/>
    <cellStyle name="Millares 11 3 3 2 3" xfId="15289"/>
    <cellStyle name="Millares 11 3 3 2 3 2" xfId="36108"/>
    <cellStyle name="Millares 11 3 3 2 4" xfId="25705"/>
    <cellStyle name="Millares 11 3 3 3" xfId="7468"/>
    <cellStyle name="Millares 11 3 3 3 2" xfId="17873"/>
    <cellStyle name="Millares 11 3 3 3 2 2" xfId="38692"/>
    <cellStyle name="Millares 11 3 3 3 3" xfId="28289"/>
    <cellStyle name="Millares 11 3 3 4" xfId="12716"/>
    <cellStyle name="Millares 11 3 3 4 2" xfId="33535"/>
    <cellStyle name="Millares 11 3 3 5" xfId="23132"/>
    <cellStyle name="Millares 11 3 4" xfId="3981"/>
    <cellStyle name="Millares 11 3 4 2" xfId="9141"/>
    <cellStyle name="Millares 11 3 4 2 2" xfId="19546"/>
    <cellStyle name="Millares 11 3 4 2 2 2" xfId="40365"/>
    <cellStyle name="Millares 11 3 4 2 3" xfId="29962"/>
    <cellStyle name="Millares 11 3 4 3" xfId="14389"/>
    <cellStyle name="Millares 11 3 4 3 2" xfId="35208"/>
    <cellStyle name="Millares 11 3 4 4" xfId="24805"/>
    <cellStyle name="Millares 11 3 5" xfId="6568"/>
    <cellStyle name="Millares 11 3 5 2" xfId="16973"/>
    <cellStyle name="Millares 11 3 5 2 2" xfId="37792"/>
    <cellStyle name="Millares 11 3 5 3" xfId="27389"/>
    <cellStyle name="Millares 11 3 6" xfId="11816"/>
    <cellStyle name="Millares 11 3 6 2" xfId="32635"/>
    <cellStyle name="Millares 11 3 7" xfId="22232"/>
    <cellStyle name="Millares 11 3 8" xfId="41781"/>
    <cellStyle name="Millares 11 4" xfId="1414"/>
    <cellStyle name="Millares 11 4 2" xfId="1866"/>
    <cellStyle name="Millares 11 4 2 2" xfId="4442"/>
    <cellStyle name="Millares 11 4 2 2 2" xfId="9602"/>
    <cellStyle name="Millares 11 4 2 2 2 2" xfId="20007"/>
    <cellStyle name="Millares 11 4 2 2 2 2 2" xfId="40826"/>
    <cellStyle name="Millares 11 4 2 2 2 3" xfId="30423"/>
    <cellStyle name="Millares 11 4 2 2 3" xfId="14850"/>
    <cellStyle name="Millares 11 4 2 2 3 2" xfId="35669"/>
    <cellStyle name="Millares 11 4 2 2 4" xfId="25266"/>
    <cellStyle name="Millares 11 4 2 3" xfId="7029"/>
    <cellStyle name="Millares 11 4 2 3 2" xfId="17434"/>
    <cellStyle name="Millares 11 4 2 3 2 2" xfId="38253"/>
    <cellStyle name="Millares 11 4 2 3 3" xfId="27850"/>
    <cellStyle name="Millares 11 4 2 4" xfId="12277"/>
    <cellStyle name="Millares 11 4 2 4 2" xfId="33096"/>
    <cellStyle name="Millares 11 4 2 5" xfId="22693"/>
    <cellStyle name="Millares 11 4 3" xfId="2316"/>
    <cellStyle name="Millares 11 4 3 2" xfId="4892"/>
    <cellStyle name="Millares 11 4 3 2 2" xfId="10052"/>
    <cellStyle name="Millares 11 4 3 2 2 2" xfId="20457"/>
    <cellStyle name="Millares 11 4 3 2 2 2 2" xfId="41276"/>
    <cellStyle name="Millares 11 4 3 2 2 3" xfId="30873"/>
    <cellStyle name="Millares 11 4 3 2 3" xfId="15300"/>
    <cellStyle name="Millares 11 4 3 2 3 2" xfId="36119"/>
    <cellStyle name="Millares 11 4 3 2 4" xfId="25716"/>
    <cellStyle name="Millares 11 4 3 3" xfId="7479"/>
    <cellStyle name="Millares 11 4 3 3 2" xfId="17884"/>
    <cellStyle name="Millares 11 4 3 3 2 2" xfId="38703"/>
    <cellStyle name="Millares 11 4 3 3 3" xfId="28300"/>
    <cellStyle name="Millares 11 4 3 4" xfId="12727"/>
    <cellStyle name="Millares 11 4 3 4 2" xfId="33546"/>
    <cellStyle name="Millares 11 4 3 5" xfId="23143"/>
    <cellStyle name="Millares 11 4 4" xfId="3992"/>
    <cellStyle name="Millares 11 4 4 2" xfId="9152"/>
    <cellStyle name="Millares 11 4 4 2 2" xfId="19557"/>
    <cellStyle name="Millares 11 4 4 2 2 2" xfId="40376"/>
    <cellStyle name="Millares 11 4 4 2 3" xfId="29973"/>
    <cellStyle name="Millares 11 4 4 3" xfId="14400"/>
    <cellStyle name="Millares 11 4 4 3 2" xfId="35219"/>
    <cellStyle name="Millares 11 4 4 4" xfId="24816"/>
    <cellStyle name="Millares 11 4 5" xfId="6579"/>
    <cellStyle name="Millares 11 4 5 2" xfId="16984"/>
    <cellStyle name="Millares 11 4 5 2 2" xfId="37803"/>
    <cellStyle name="Millares 11 4 5 3" xfId="27400"/>
    <cellStyle name="Millares 11 4 6" xfId="11827"/>
    <cellStyle name="Millares 11 4 6 2" xfId="32646"/>
    <cellStyle name="Millares 11 4 7" xfId="22243"/>
    <cellStyle name="Millares 11 4 8" xfId="41782"/>
    <cellStyle name="Millares 11 5" xfId="1424"/>
    <cellStyle name="Millares 11 5 2" xfId="1876"/>
    <cellStyle name="Millares 11 5 2 2" xfId="4452"/>
    <cellStyle name="Millares 11 5 2 2 2" xfId="9612"/>
    <cellStyle name="Millares 11 5 2 2 2 2" xfId="20017"/>
    <cellStyle name="Millares 11 5 2 2 2 2 2" xfId="40836"/>
    <cellStyle name="Millares 11 5 2 2 2 3" xfId="30433"/>
    <cellStyle name="Millares 11 5 2 2 3" xfId="14860"/>
    <cellStyle name="Millares 11 5 2 2 3 2" xfId="35679"/>
    <cellStyle name="Millares 11 5 2 2 4" xfId="25276"/>
    <cellStyle name="Millares 11 5 2 3" xfId="7039"/>
    <cellStyle name="Millares 11 5 2 3 2" xfId="17444"/>
    <cellStyle name="Millares 11 5 2 3 2 2" xfId="38263"/>
    <cellStyle name="Millares 11 5 2 3 3" xfId="27860"/>
    <cellStyle name="Millares 11 5 2 4" xfId="12287"/>
    <cellStyle name="Millares 11 5 2 4 2" xfId="33106"/>
    <cellStyle name="Millares 11 5 2 5" xfId="22703"/>
    <cellStyle name="Millares 11 5 3" xfId="2326"/>
    <cellStyle name="Millares 11 5 3 2" xfId="4902"/>
    <cellStyle name="Millares 11 5 3 2 2" xfId="10062"/>
    <cellStyle name="Millares 11 5 3 2 2 2" xfId="20467"/>
    <cellStyle name="Millares 11 5 3 2 2 2 2" xfId="41286"/>
    <cellStyle name="Millares 11 5 3 2 2 3" xfId="30883"/>
    <cellStyle name="Millares 11 5 3 2 3" xfId="15310"/>
    <cellStyle name="Millares 11 5 3 2 3 2" xfId="36129"/>
    <cellStyle name="Millares 11 5 3 2 4" xfId="25726"/>
    <cellStyle name="Millares 11 5 3 3" xfId="7489"/>
    <cellStyle name="Millares 11 5 3 3 2" xfId="17894"/>
    <cellStyle name="Millares 11 5 3 3 2 2" xfId="38713"/>
    <cellStyle name="Millares 11 5 3 3 3" xfId="28310"/>
    <cellStyle name="Millares 11 5 3 4" xfId="12737"/>
    <cellStyle name="Millares 11 5 3 4 2" xfId="33556"/>
    <cellStyle name="Millares 11 5 3 5" xfId="23153"/>
    <cellStyle name="Millares 11 5 4" xfId="4002"/>
    <cellStyle name="Millares 11 5 4 2" xfId="9162"/>
    <cellStyle name="Millares 11 5 4 2 2" xfId="19567"/>
    <cellStyle name="Millares 11 5 4 2 2 2" xfId="40386"/>
    <cellStyle name="Millares 11 5 4 2 3" xfId="29983"/>
    <cellStyle name="Millares 11 5 4 3" xfId="14410"/>
    <cellStyle name="Millares 11 5 4 3 2" xfId="35229"/>
    <cellStyle name="Millares 11 5 4 4" xfId="24826"/>
    <cellStyle name="Millares 11 5 5" xfId="6589"/>
    <cellStyle name="Millares 11 5 5 2" xfId="16994"/>
    <cellStyle name="Millares 11 5 5 2 2" xfId="37813"/>
    <cellStyle name="Millares 11 5 5 3" xfId="27410"/>
    <cellStyle name="Millares 11 5 6" xfId="11837"/>
    <cellStyle name="Millares 11 5 6 2" xfId="32656"/>
    <cellStyle name="Millares 11 5 7" xfId="22253"/>
    <cellStyle name="Millares 11 5 8" xfId="41783"/>
    <cellStyle name="Millares 11 6" xfId="1434"/>
    <cellStyle name="Millares 11 6 2" xfId="1886"/>
    <cellStyle name="Millares 11 6 2 2" xfId="4462"/>
    <cellStyle name="Millares 11 6 2 2 2" xfId="9622"/>
    <cellStyle name="Millares 11 6 2 2 2 2" xfId="20027"/>
    <cellStyle name="Millares 11 6 2 2 2 2 2" xfId="40846"/>
    <cellStyle name="Millares 11 6 2 2 2 3" xfId="30443"/>
    <cellStyle name="Millares 11 6 2 2 3" xfId="14870"/>
    <cellStyle name="Millares 11 6 2 2 3 2" xfId="35689"/>
    <cellStyle name="Millares 11 6 2 2 4" xfId="25286"/>
    <cellStyle name="Millares 11 6 2 3" xfId="7049"/>
    <cellStyle name="Millares 11 6 2 3 2" xfId="17454"/>
    <cellStyle name="Millares 11 6 2 3 2 2" xfId="38273"/>
    <cellStyle name="Millares 11 6 2 3 3" xfId="27870"/>
    <cellStyle name="Millares 11 6 2 4" xfId="12297"/>
    <cellStyle name="Millares 11 6 2 4 2" xfId="33116"/>
    <cellStyle name="Millares 11 6 2 5" xfId="22713"/>
    <cellStyle name="Millares 11 6 3" xfId="2336"/>
    <cellStyle name="Millares 11 6 3 2" xfId="4912"/>
    <cellStyle name="Millares 11 6 3 2 2" xfId="10072"/>
    <cellStyle name="Millares 11 6 3 2 2 2" xfId="20477"/>
    <cellStyle name="Millares 11 6 3 2 2 2 2" xfId="41296"/>
    <cellStyle name="Millares 11 6 3 2 2 3" xfId="30893"/>
    <cellStyle name="Millares 11 6 3 2 3" xfId="15320"/>
    <cellStyle name="Millares 11 6 3 2 3 2" xfId="36139"/>
    <cellStyle name="Millares 11 6 3 2 4" xfId="25736"/>
    <cellStyle name="Millares 11 6 3 3" xfId="7499"/>
    <cellStyle name="Millares 11 6 3 3 2" xfId="17904"/>
    <cellStyle name="Millares 11 6 3 3 2 2" xfId="38723"/>
    <cellStyle name="Millares 11 6 3 3 3" xfId="28320"/>
    <cellStyle name="Millares 11 6 3 4" xfId="12747"/>
    <cellStyle name="Millares 11 6 3 4 2" xfId="33566"/>
    <cellStyle name="Millares 11 6 3 5" xfId="23163"/>
    <cellStyle name="Millares 11 6 4" xfId="4012"/>
    <cellStyle name="Millares 11 6 4 2" xfId="9172"/>
    <cellStyle name="Millares 11 6 4 2 2" xfId="19577"/>
    <cellStyle name="Millares 11 6 4 2 2 2" xfId="40396"/>
    <cellStyle name="Millares 11 6 4 2 3" xfId="29993"/>
    <cellStyle name="Millares 11 6 4 3" xfId="14420"/>
    <cellStyle name="Millares 11 6 4 3 2" xfId="35239"/>
    <cellStyle name="Millares 11 6 4 4" xfId="24836"/>
    <cellStyle name="Millares 11 6 5" xfId="6599"/>
    <cellStyle name="Millares 11 6 5 2" xfId="17004"/>
    <cellStyle name="Millares 11 6 5 2 2" xfId="37823"/>
    <cellStyle name="Millares 11 6 5 3" xfId="27420"/>
    <cellStyle name="Millares 11 6 6" xfId="11847"/>
    <cellStyle name="Millares 11 6 6 2" xfId="32666"/>
    <cellStyle name="Millares 11 6 7" xfId="22263"/>
    <cellStyle name="Millares 11 6 8" xfId="41784"/>
    <cellStyle name="Millares 11 7" xfId="1444"/>
    <cellStyle name="Millares 11 7 2" xfId="1896"/>
    <cellStyle name="Millares 11 7 2 2" xfId="4472"/>
    <cellStyle name="Millares 11 7 2 2 2" xfId="9632"/>
    <cellStyle name="Millares 11 7 2 2 2 2" xfId="20037"/>
    <cellStyle name="Millares 11 7 2 2 2 2 2" xfId="40856"/>
    <cellStyle name="Millares 11 7 2 2 2 3" xfId="30453"/>
    <cellStyle name="Millares 11 7 2 2 3" xfId="14880"/>
    <cellStyle name="Millares 11 7 2 2 3 2" xfId="35699"/>
    <cellStyle name="Millares 11 7 2 2 4" xfId="25296"/>
    <cellStyle name="Millares 11 7 2 3" xfId="7059"/>
    <cellStyle name="Millares 11 7 2 3 2" xfId="17464"/>
    <cellStyle name="Millares 11 7 2 3 2 2" xfId="38283"/>
    <cellStyle name="Millares 11 7 2 3 3" xfId="27880"/>
    <cellStyle name="Millares 11 7 2 4" xfId="12307"/>
    <cellStyle name="Millares 11 7 2 4 2" xfId="33126"/>
    <cellStyle name="Millares 11 7 2 5" xfId="22723"/>
    <cellStyle name="Millares 11 7 3" xfId="2346"/>
    <cellStyle name="Millares 11 7 3 2" xfId="4922"/>
    <cellStyle name="Millares 11 7 3 2 2" xfId="10082"/>
    <cellStyle name="Millares 11 7 3 2 2 2" xfId="20487"/>
    <cellStyle name="Millares 11 7 3 2 2 2 2" xfId="41306"/>
    <cellStyle name="Millares 11 7 3 2 2 3" xfId="30903"/>
    <cellStyle name="Millares 11 7 3 2 3" xfId="15330"/>
    <cellStyle name="Millares 11 7 3 2 3 2" xfId="36149"/>
    <cellStyle name="Millares 11 7 3 2 4" xfId="25746"/>
    <cellStyle name="Millares 11 7 3 3" xfId="7509"/>
    <cellStyle name="Millares 11 7 3 3 2" xfId="17914"/>
    <cellStyle name="Millares 11 7 3 3 2 2" xfId="38733"/>
    <cellStyle name="Millares 11 7 3 3 3" xfId="28330"/>
    <cellStyle name="Millares 11 7 3 4" xfId="12757"/>
    <cellStyle name="Millares 11 7 3 4 2" xfId="33576"/>
    <cellStyle name="Millares 11 7 3 5" xfId="23173"/>
    <cellStyle name="Millares 11 7 4" xfId="4022"/>
    <cellStyle name="Millares 11 7 4 2" xfId="9182"/>
    <cellStyle name="Millares 11 7 4 2 2" xfId="19587"/>
    <cellStyle name="Millares 11 7 4 2 2 2" xfId="40406"/>
    <cellStyle name="Millares 11 7 4 2 3" xfId="30003"/>
    <cellStyle name="Millares 11 7 4 3" xfId="14430"/>
    <cellStyle name="Millares 11 7 4 3 2" xfId="35249"/>
    <cellStyle name="Millares 11 7 4 4" xfId="24846"/>
    <cellStyle name="Millares 11 7 5" xfId="6609"/>
    <cellStyle name="Millares 11 7 5 2" xfId="17014"/>
    <cellStyle name="Millares 11 7 5 2 2" xfId="37833"/>
    <cellStyle name="Millares 11 7 5 3" xfId="27430"/>
    <cellStyle name="Millares 11 7 6" xfId="11857"/>
    <cellStyle name="Millares 11 7 6 2" xfId="32676"/>
    <cellStyle name="Millares 11 7 7" xfId="22273"/>
    <cellStyle name="Millares 11 7 8" xfId="41785"/>
    <cellStyle name="Millares 11 8" xfId="1454"/>
    <cellStyle name="Millares 11 8 10" xfId="11867"/>
    <cellStyle name="Millares 11 8 10 2" xfId="32686"/>
    <cellStyle name="Millares 11 8 11" xfId="22283"/>
    <cellStyle name="Millares 11 8 12" xfId="41786"/>
    <cellStyle name="Millares 11 8 2" xfId="1465"/>
    <cellStyle name="Millares 11 8 2 2" xfId="1917"/>
    <cellStyle name="Millares 11 8 2 2 2" xfId="4493"/>
    <cellStyle name="Millares 11 8 2 2 2 2" xfId="9653"/>
    <cellStyle name="Millares 11 8 2 2 2 2 2" xfId="20058"/>
    <cellStyle name="Millares 11 8 2 2 2 2 2 2" xfId="40877"/>
    <cellStyle name="Millares 11 8 2 2 2 2 3" xfId="30474"/>
    <cellStyle name="Millares 11 8 2 2 2 3" xfId="14901"/>
    <cellStyle name="Millares 11 8 2 2 2 3 2" xfId="35720"/>
    <cellStyle name="Millares 11 8 2 2 2 4" xfId="25317"/>
    <cellStyle name="Millares 11 8 2 2 3" xfId="7080"/>
    <cellStyle name="Millares 11 8 2 2 3 2" xfId="17485"/>
    <cellStyle name="Millares 11 8 2 2 3 2 2" xfId="38304"/>
    <cellStyle name="Millares 11 8 2 2 3 3" xfId="27901"/>
    <cellStyle name="Millares 11 8 2 2 4" xfId="12328"/>
    <cellStyle name="Millares 11 8 2 2 4 2" xfId="33147"/>
    <cellStyle name="Millares 11 8 2 2 5" xfId="22744"/>
    <cellStyle name="Millares 11 8 2 3" xfId="2367"/>
    <cellStyle name="Millares 11 8 2 3 2" xfId="4943"/>
    <cellStyle name="Millares 11 8 2 3 2 2" xfId="10103"/>
    <cellStyle name="Millares 11 8 2 3 2 2 2" xfId="20508"/>
    <cellStyle name="Millares 11 8 2 3 2 2 2 2" xfId="41327"/>
    <cellStyle name="Millares 11 8 2 3 2 2 3" xfId="30924"/>
    <cellStyle name="Millares 11 8 2 3 2 3" xfId="15351"/>
    <cellStyle name="Millares 11 8 2 3 2 3 2" xfId="36170"/>
    <cellStyle name="Millares 11 8 2 3 2 4" xfId="25767"/>
    <cellStyle name="Millares 11 8 2 3 3" xfId="7530"/>
    <cellStyle name="Millares 11 8 2 3 3 2" xfId="17935"/>
    <cellStyle name="Millares 11 8 2 3 3 2 2" xfId="38754"/>
    <cellStyle name="Millares 11 8 2 3 3 3" xfId="28351"/>
    <cellStyle name="Millares 11 8 2 3 4" xfId="12778"/>
    <cellStyle name="Millares 11 8 2 3 4 2" xfId="33597"/>
    <cellStyle name="Millares 11 8 2 3 5" xfId="23194"/>
    <cellStyle name="Millares 11 8 2 4" xfId="4043"/>
    <cellStyle name="Millares 11 8 2 4 2" xfId="9203"/>
    <cellStyle name="Millares 11 8 2 4 2 2" xfId="19608"/>
    <cellStyle name="Millares 11 8 2 4 2 2 2" xfId="40427"/>
    <cellStyle name="Millares 11 8 2 4 2 3" xfId="30024"/>
    <cellStyle name="Millares 11 8 2 4 3" xfId="14451"/>
    <cellStyle name="Millares 11 8 2 4 3 2" xfId="35270"/>
    <cellStyle name="Millares 11 8 2 4 4" xfId="24867"/>
    <cellStyle name="Millares 11 8 2 5" xfId="6630"/>
    <cellStyle name="Millares 11 8 2 5 2" xfId="17035"/>
    <cellStyle name="Millares 11 8 2 5 2 2" xfId="37854"/>
    <cellStyle name="Millares 11 8 2 5 3" xfId="27451"/>
    <cellStyle name="Millares 11 8 2 6" xfId="11878"/>
    <cellStyle name="Millares 11 8 2 6 2" xfId="32697"/>
    <cellStyle name="Millares 11 8 2 7" xfId="22294"/>
    <cellStyle name="Millares 11 8 2 8" xfId="41787"/>
    <cellStyle name="Millares 11 8 3" xfId="1477"/>
    <cellStyle name="Millares 11 8 3 2" xfId="1929"/>
    <cellStyle name="Millares 11 8 3 2 2" xfId="4505"/>
    <cellStyle name="Millares 11 8 3 2 2 2" xfId="9665"/>
    <cellStyle name="Millares 11 8 3 2 2 2 2" xfId="20070"/>
    <cellStyle name="Millares 11 8 3 2 2 2 2 2" xfId="40889"/>
    <cellStyle name="Millares 11 8 3 2 2 2 3" xfId="30486"/>
    <cellStyle name="Millares 11 8 3 2 2 3" xfId="14913"/>
    <cellStyle name="Millares 11 8 3 2 2 3 2" xfId="35732"/>
    <cellStyle name="Millares 11 8 3 2 2 4" xfId="25329"/>
    <cellStyle name="Millares 11 8 3 2 3" xfId="7092"/>
    <cellStyle name="Millares 11 8 3 2 3 2" xfId="17497"/>
    <cellStyle name="Millares 11 8 3 2 3 2 2" xfId="38316"/>
    <cellStyle name="Millares 11 8 3 2 3 3" xfId="27913"/>
    <cellStyle name="Millares 11 8 3 2 4" xfId="12340"/>
    <cellStyle name="Millares 11 8 3 2 4 2" xfId="33159"/>
    <cellStyle name="Millares 11 8 3 2 5" xfId="22756"/>
    <cellStyle name="Millares 11 8 3 3" xfId="2379"/>
    <cellStyle name="Millares 11 8 3 3 2" xfId="4955"/>
    <cellStyle name="Millares 11 8 3 3 2 2" xfId="10115"/>
    <cellStyle name="Millares 11 8 3 3 2 2 2" xfId="20520"/>
    <cellStyle name="Millares 11 8 3 3 2 2 2 2" xfId="41339"/>
    <cellStyle name="Millares 11 8 3 3 2 2 3" xfId="30936"/>
    <cellStyle name="Millares 11 8 3 3 2 3" xfId="15363"/>
    <cellStyle name="Millares 11 8 3 3 2 3 2" xfId="36182"/>
    <cellStyle name="Millares 11 8 3 3 2 4" xfId="25779"/>
    <cellStyle name="Millares 11 8 3 3 3" xfId="7542"/>
    <cellStyle name="Millares 11 8 3 3 3 2" xfId="17947"/>
    <cellStyle name="Millares 11 8 3 3 3 2 2" xfId="38766"/>
    <cellStyle name="Millares 11 8 3 3 3 3" xfId="28363"/>
    <cellStyle name="Millares 11 8 3 3 4" xfId="12790"/>
    <cellStyle name="Millares 11 8 3 3 4 2" xfId="33609"/>
    <cellStyle name="Millares 11 8 3 3 5" xfId="23206"/>
    <cellStyle name="Millares 11 8 3 4" xfId="4055"/>
    <cellStyle name="Millares 11 8 3 4 2" xfId="9215"/>
    <cellStyle name="Millares 11 8 3 4 2 2" xfId="19620"/>
    <cellStyle name="Millares 11 8 3 4 2 2 2" xfId="40439"/>
    <cellStyle name="Millares 11 8 3 4 2 3" xfId="30036"/>
    <cellStyle name="Millares 11 8 3 4 3" xfId="14463"/>
    <cellStyle name="Millares 11 8 3 4 3 2" xfId="35282"/>
    <cellStyle name="Millares 11 8 3 4 4" xfId="24879"/>
    <cellStyle name="Millares 11 8 3 5" xfId="6642"/>
    <cellStyle name="Millares 11 8 3 5 2" xfId="17047"/>
    <cellStyle name="Millares 11 8 3 5 2 2" xfId="37866"/>
    <cellStyle name="Millares 11 8 3 5 3" xfId="27463"/>
    <cellStyle name="Millares 11 8 3 6" xfId="11890"/>
    <cellStyle name="Millares 11 8 3 6 2" xfId="32709"/>
    <cellStyle name="Millares 11 8 3 7" xfId="22306"/>
    <cellStyle name="Millares 11 8 3 8" xfId="41788"/>
    <cellStyle name="Millares 11 8 4" xfId="1491"/>
    <cellStyle name="Millares 11 8 4 2" xfId="1943"/>
    <cellStyle name="Millares 11 8 4 2 2" xfId="4519"/>
    <cellStyle name="Millares 11 8 4 2 2 2" xfId="9679"/>
    <cellStyle name="Millares 11 8 4 2 2 2 2" xfId="20084"/>
    <cellStyle name="Millares 11 8 4 2 2 2 2 2" xfId="40903"/>
    <cellStyle name="Millares 11 8 4 2 2 2 3" xfId="30500"/>
    <cellStyle name="Millares 11 8 4 2 2 3" xfId="14927"/>
    <cellStyle name="Millares 11 8 4 2 2 3 2" xfId="35746"/>
    <cellStyle name="Millares 11 8 4 2 2 4" xfId="25343"/>
    <cellStyle name="Millares 11 8 4 2 3" xfId="7106"/>
    <cellStyle name="Millares 11 8 4 2 3 2" xfId="17511"/>
    <cellStyle name="Millares 11 8 4 2 3 2 2" xfId="38330"/>
    <cellStyle name="Millares 11 8 4 2 3 3" xfId="27927"/>
    <cellStyle name="Millares 11 8 4 2 4" xfId="12354"/>
    <cellStyle name="Millares 11 8 4 2 4 2" xfId="33173"/>
    <cellStyle name="Millares 11 8 4 2 5" xfId="22770"/>
    <cellStyle name="Millares 11 8 4 3" xfId="2393"/>
    <cellStyle name="Millares 11 8 4 3 2" xfId="4969"/>
    <cellStyle name="Millares 11 8 4 3 2 2" xfId="10129"/>
    <cellStyle name="Millares 11 8 4 3 2 2 2" xfId="20534"/>
    <cellStyle name="Millares 11 8 4 3 2 2 2 2" xfId="41353"/>
    <cellStyle name="Millares 11 8 4 3 2 2 3" xfId="30950"/>
    <cellStyle name="Millares 11 8 4 3 2 3" xfId="15377"/>
    <cellStyle name="Millares 11 8 4 3 2 3 2" xfId="36196"/>
    <cellStyle name="Millares 11 8 4 3 2 4" xfId="25793"/>
    <cellStyle name="Millares 11 8 4 3 3" xfId="7556"/>
    <cellStyle name="Millares 11 8 4 3 3 2" xfId="17961"/>
    <cellStyle name="Millares 11 8 4 3 3 2 2" xfId="38780"/>
    <cellStyle name="Millares 11 8 4 3 3 3" xfId="28377"/>
    <cellStyle name="Millares 11 8 4 3 4" xfId="12804"/>
    <cellStyle name="Millares 11 8 4 3 4 2" xfId="33623"/>
    <cellStyle name="Millares 11 8 4 3 5" xfId="23220"/>
    <cellStyle name="Millares 11 8 4 4" xfId="4069"/>
    <cellStyle name="Millares 11 8 4 4 2" xfId="9229"/>
    <cellStyle name="Millares 11 8 4 4 2 2" xfId="19634"/>
    <cellStyle name="Millares 11 8 4 4 2 2 2" xfId="40453"/>
    <cellStyle name="Millares 11 8 4 4 2 3" xfId="30050"/>
    <cellStyle name="Millares 11 8 4 4 3" xfId="14477"/>
    <cellStyle name="Millares 11 8 4 4 3 2" xfId="35296"/>
    <cellStyle name="Millares 11 8 4 4 4" xfId="24893"/>
    <cellStyle name="Millares 11 8 4 5" xfId="6656"/>
    <cellStyle name="Millares 11 8 4 5 2" xfId="17061"/>
    <cellStyle name="Millares 11 8 4 5 2 2" xfId="37880"/>
    <cellStyle name="Millares 11 8 4 5 3" xfId="27477"/>
    <cellStyle name="Millares 11 8 4 6" xfId="11904"/>
    <cellStyle name="Millares 11 8 4 6 2" xfId="32723"/>
    <cellStyle name="Millares 11 8 4 7" xfId="22320"/>
    <cellStyle name="Millares 11 8 4 8" xfId="41789"/>
    <cellStyle name="Millares 11 8 5" xfId="1501"/>
    <cellStyle name="Millares 11 8 5 10" xfId="11914"/>
    <cellStyle name="Millares 11 8 5 10 2" xfId="32733"/>
    <cellStyle name="Millares 11 8 5 11" xfId="22330"/>
    <cellStyle name="Millares 11 8 5 12" xfId="41790"/>
    <cellStyle name="Millares 11 8 5 2" xfId="1512"/>
    <cellStyle name="Millares 11 8 5 2 2" xfId="1964"/>
    <cellStyle name="Millares 11 8 5 2 2 2" xfId="4540"/>
    <cellStyle name="Millares 11 8 5 2 2 2 2" xfId="9700"/>
    <cellStyle name="Millares 11 8 5 2 2 2 2 2" xfId="20105"/>
    <cellStyle name="Millares 11 8 5 2 2 2 2 2 2" xfId="40924"/>
    <cellStyle name="Millares 11 8 5 2 2 2 2 3" xfId="30521"/>
    <cellStyle name="Millares 11 8 5 2 2 2 3" xfId="14948"/>
    <cellStyle name="Millares 11 8 5 2 2 2 3 2" xfId="35767"/>
    <cellStyle name="Millares 11 8 5 2 2 2 4" xfId="25364"/>
    <cellStyle name="Millares 11 8 5 2 2 3" xfId="7127"/>
    <cellStyle name="Millares 11 8 5 2 2 3 2" xfId="17532"/>
    <cellStyle name="Millares 11 8 5 2 2 3 2 2" xfId="38351"/>
    <cellStyle name="Millares 11 8 5 2 2 3 3" xfId="27948"/>
    <cellStyle name="Millares 11 8 5 2 2 4" xfId="12375"/>
    <cellStyle name="Millares 11 8 5 2 2 4 2" xfId="33194"/>
    <cellStyle name="Millares 11 8 5 2 2 5" xfId="22791"/>
    <cellStyle name="Millares 11 8 5 2 3" xfId="2414"/>
    <cellStyle name="Millares 11 8 5 2 3 2" xfId="4990"/>
    <cellStyle name="Millares 11 8 5 2 3 2 2" xfId="10150"/>
    <cellStyle name="Millares 11 8 5 2 3 2 2 2" xfId="20555"/>
    <cellStyle name="Millares 11 8 5 2 3 2 2 2 2" xfId="41374"/>
    <cellStyle name="Millares 11 8 5 2 3 2 2 3" xfId="30971"/>
    <cellStyle name="Millares 11 8 5 2 3 2 3" xfId="15398"/>
    <cellStyle name="Millares 11 8 5 2 3 2 3 2" xfId="36217"/>
    <cellStyle name="Millares 11 8 5 2 3 2 4" xfId="25814"/>
    <cellStyle name="Millares 11 8 5 2 3 3" xfId="7577"/>
    <cellStyle name="Millares 11 8 5 2 3 3 2" xfId="17982"/>
    <cellStyle name="Millares 11 8 5 2 3 3 2 2" xfId="38801"/>
    <cellStyle name="Millares 11 8 5 2 3 3 3" xfId="28398"/>
    <cellStyle name="Millares 11 8 5 2 3 4" xfId="12825"/>
    <cellStyle name="Millares 11 8 5 2 3 4 2" xfId="33644"/>
    <cellStyle name="Millares 11 8 5 2 3 5" xfId="23241"/>
    <cellStyle name="Millares 11 8 5 2 4" xfId="4090"/>
    <cellStyle name="Millares 11 8 5 2 4 2" xfId="9250"/>
    <cellStyle name="Millares 11 8 5 2 4 2 2" xfId="19655"/>
    <cellStyle name="Millares 11 8 5 2 4 2 2 2" xfId="40474"/>
    <cellStyle name="Millares 11 8 5 2 4 2 3" xfId="30071"/>
    <cellStyle name="Millares 11 8 5 2 4 3" xfId="14498"/>
    <cellStyle name="Millares 11 8 5 2 4 3 2" xfId="35317"/>
    <cellStyle name="Millares 11 8 5 2 4 4" xfId="24914"/>
    <cellStyle name="Millares 11 8 5 2 5" xfId="6677"/>
    <cellStyle name="Millares 11 8 5 2 5 2" xfId="17082"/>
    <cellStyle name="Millares 11 8 5 2 5 2 2" xfId="37901"/>
    <cellStyle name="Millares 11 8 5 2 5 3" xfId="27498"/>
    <cellStyle name="Millares 11 8 5 2 6" xfId="11925"/>
    <cellStyle name="Millares 11 8 5 2 6 2" xfId="32744"/>
    <cellStyle name="Millares 11 8 5 2 7" xfId="22341"/>
    <cellStyle name="Millares 11 8 5 2 8" xfId="41791"/>
    <cellStyle name="Millares 11 8 5 3" xfId="1522"/>
    <cellStyle name="Millares 11 8 5 3 2" xfId="1974"/>
    <cellStyle name="Millares 11 8 5 3 2 2" xfId="4550"/>
    <cellStyle name="Millares 11 8 5 3 2 2 2" xfId="9710"/>
    <cellStyle name="Millares 11 8 5 3 2 2 2 2" xfId="20115"/>
    <cellStyle name="Millares 11 8 5 3 2 2 2 2 2" xfId="40934"/>
    <cellStyle name="Millares 11 8 5 3 2 2 2 3" xfId="30531"/>
    <cellStyle name="Millares 11 8 5 3 2 2 3" xfId="14958"/>
    <cellStyle name="Millares 11 8 5 3 2 2 3 2" xfId="35777"/>
    <cellStyle name="Millares 11 8 5 3 2 2 4" xfId="25374"/>
    <cellStyle name="Millares 11 8 5 3 2 3" xfId="7137"/>
    <cellStyle name="Millares 11 8 5 3 2 3 2" xfId="17542"/>
    <cellStyle name="Millares 11 8 5 3 2 3 2 2" xfId="38361"/>
    <cellStyle name="Millares 11 8 5 3 2 3 3" xfId="27958"/>
    <cellStyle name="Millares 11 8 5 3 2 4" xfId="12385"/>
    <cellStyle name="Millares 11 8 5 3 2 4 2" xfId="33204"/>
    <cellStyle name="Millares 11 8 5 3 2 5" xfId="22801"/>
    <cellStyle name="Millares 11 8 5 3 3" xfId="2424"/>
    <cellStyle name="Millares 11 8 5 3 3 2" xfId="5000"/>
    <cellStyle name="Millares 11 8 5 3 3 2 2" xfId="10160"/>
    <cellStyle name="Millares 11 8 5 3 3 2 2 2" xfId="20565"/>
    <cellStyle name="Millares 11 8 5 3 3 2 2 2 2" xfId="41384"/>
    <cellStyle name="Millares 11 8 5 3 3 2 2 3" xfId="30981"/>
    <cellStyle name="Millares 11 8 5 3 3 2 3" xfId="15408"/>
    <cellStyle name="Millares 11 8 5 3 3 2 3 2" xfId="36227"/>
    <cellStyle name="Millares 11 8 5 3 3 2 4" xfId="25824"/>
    <cellStyle name="Millares 11 8 5 3 3 3" xfId="7587"/>
    <cellStyle name="Millares 11 8 5 3 3 3 2" xfId="17992"/>
    <cellStyle name="Millares 11 8 5 3 3 3 2 2" xfId="38811"/>
    <cellStyle name="Millares 11 8 5 3 3 3 3" xfId="28408"/>
    <cellStyle name="Millares 11 8 5 3 3 4" xfId="12835"/>
    <cellStyle name="Millares 11 8 5 3 3 4 2" xfId="33654"/>
    <cellStyle name="Millares 11 8 5 3 3 5" xfId="23251"/>
    <cellStyle name="Millares 11 8 5 3 4" xfId="4100"/>
    <cellStyle name="Millares 11 8 5 3 4 2" xfId="9260"/>
    <cellStyle name="Millares 11 8 5 3 4 2 2" xfId="19665"/>
    <cellStyle name="Millares 11 8 5 3 4 2 2 2" xfId="40484"/>
    <cellStyle name="Millares 11 8 5 3 4 2 3" xfId="30081"/>
    <cellStyle name="Millares 11 8 5 3 4 3" xfId="14508"/>
    <cellStyle name="Millares 11 8 5 3 4 3 2" xfId="35327"/>
    <cellStyle name="Millares 11 8 5 3 4 4" xfId="24924"/>
    <cellStyle name="Millares 11 8 5 3 5" xfId="6687"/>
    <cellStyle name="Millares 11 8 5 3 5 2" xfId="17092"/>
    <cellStyle name="Millares 11 8 5 3 5 2 2" xfId="37911"/>
    <cellStyle name="Millares 11 8 5 3 5 3" xfId="27508"/>
    <cellStyle name="Millares 11 8 5 3 6" xfId="11935"/>
    <cellStyle name="Millares 11 8 5 3 6 2" xfId="32754"/>
    <cellStyle name="Millares 11 8 5 3 7" xfId="22351"/>
    <cellStyle name="Millares 11 8 5 3 8" xfId="41792"/>
    <cellStyle name="Millares 11 8 5 4" xfId="1537"/>
    <cellStyle name="Millares 11 8 5 4 2" xfId="1989"/>
    <cellStyle name="Millares 11 8 5 4 2 2" xfId="4565"/>
    <cellStyle name="Millares 11 8 5 4 2 2 2" xfId="9725"/>
    <cellStyle name="Millares 11 8 5 4 2 2 2 2" xfId="20130"/>
    <cellStyle name="Millares 11 8 5 4 2 2 2 2 2" xfId="40949"/>
    <cellStyle name="Millares 11 8 5 4 2 2 2 3" xfId="30546"/>
    <cellStyle name="Millares 11 8 5 4 2 2 3" xfId="14973"/>
    <cellStyle name="Millares 11 8 5 4 2 2 3 2" xfId="35792"/>
    <cellStyle name="Millares 11 8 5 4 2 2 4" xfId="25389"/>
    <cellStyle name="Millares 11 8 5 4 2 3" xfId="7152"/>
    <cellStyle name="Millares 11 8 5 4 2 3 2" xfId="17557"/>
    <cellStyle name="Millares 11 8 5 4 2 3 2 2" xfId="38376"/>
    <cellStyle name="Millares 11 8 5 4 2 3 3" xfId="27973"/>
    <cellStyle name="Millares 11 8 5 4 2 4" xfId="12400"/>
    <cellStyle name="Millares 11 8 5 4 2 4 2" xfId="33219"/>
    <cellStyle name="Millares 11 8 5 4 2 5" xfId="22816"/>
    <cellStyle name="Millares 11 8 5 4 3" xfId="2439"/>
    <cellStyle name="Millares 11 8 5 4 3 2" xfId="5015"/>
    <cellStyle name="Millares 11 8 5 4 3 2 2" xfId="10175"/>
    <cellStyle name="Millares 11 8 5 4 3 2 2 2" xfId="20580"/>
    <cellStyle name="Millares 11 8 5 4 3 2 2 2 2" xfId="41399"/>
    <cellStyle name="Millares 11 8 5 4 3 2 2 3" xfId="30996"/>
    <cellStyle name="Millares 11 8 5 4 3 2 3" xfId="15423"/>
    <cellStyle name="Millares 11 8 5 4 3 2 3 2" xfId="36242"/>
    <cellStyle name="Millares 11 8 5 4 3 2 4" xfId="25839"/>
    <cellStyle name="Millares 11 8 5 4 3 3" xfId="7602"/>
    <cellStyle name="Millares 11 8 5 4 3 3 2" xfId="18007"/>
    <cellStyle name="Millares 11 8 5 4 3 3 2 2" xfId="38826"/>
    <cellStyle name="Millares 11 8 5 4 3 3 3" xfId="28423"/>
    <cellStyle name="Millares 11 8 5 4 3 4" xfId="12850"/>
    <cellStyle name="Millares 11 8 5 4 3 4 2" xfId="33669"/>
    <cellStyle name="Millares 11 8 5 4 3 5" xfId="23266"/>
    <cellStyle name="Millares 11 8 5 4 4" xfId="4115"/>
    <cellStyle name="Millares 11 8 5 4 4 2" xfId="9275"/>
    <cellStyle name="Millares 11 8 5 4 4 2 2" xfId="19680"/>
    <cellStyle name="Millares 11 8 5 4 4 2 2 2" xfId="40499"/>
    <cellStyle name="Millares 11 8 5 4 4 2 3" xfId="30096"/>
    <cellStyle name="Millares 11 8 5 4 4 3" xfId="14523"/>
    <cellStyle name="Millares 11 8 5 4 4 3 2" xfId="35342"/>
    <cellStyle name="Millares 11 8 5 4 4 4" xfId="24939"/>
    <cellStyle name="Millares 11 8 5 4 5" xfId="6702"/>
    <cellStyle name="Millares 11 8 5 4 5 2" xfId="17107"/>
    <cellStyle name="Millares 11 8 5 4 5 2 2" xfId="37926"/>
    <cellStyle name="Millares 11 8 5 4 5 3" xfId="27523"/>
    <cellStyle name="Millares 11 8 5 4 6" xfId="11950"/>
    <cellStyle name="Millares 11 8 5 4 6 2" xfId="32769"/>
    <cellStyle name="Millares 11 8 5 4 7" xfId="22366"/>
    <cellStyle name="Millares 11 8 5 4 8" xfId="41793"/>
    <cellStyle name="Millares 11 8 5 5" xfId="1549"/>
    <cellStyle name="Millares 11 8 5 5 10" xfId="1692"/>
    <cellStyle name="Millares 11 8 5 5 10 2" xfId="2142"/>
    <cellStyle name="Millares 11 8 5 5 10 2 2" xfId="4718"/>
    <cellStyle name="Millares 11 8 5 5 10 2 2 2" xfId="9878"/>
    <cellStyle name="Millares 11 8 5 5 10 2 2 2 2" xfId="20283"/>
    <cellStyle name="Millares 11 8 5 5 10 2 2 2 2 2" xfId="41102"/>
    <cellStyle name="Millares 11 8 5 5 10 2 2 2 3" xfId="30699"/>
    <cellStyle name="Millares 11 8 5 5 10 2 2 3" xfId="15126"/>
    <cellStyle name="Millares 11 8 5 5 10 2 2 3 2" xfId="35945"/>
    <cellStyle name="Millares 11 8 5 5 10 2 2 4" xfId="25542"/>
    <cellStyle name="Millares 11 8 5 5 10 2 3" xfId="7305"/>
    <cellStyle name="Millares 11 8 5 5 10 2 3 2" xfId="17710"/>
    <cellStyle name="Millares 11 8 5 5 10 2 3 2 2" xfId="38529"/>
    <cellStyle name="Millares 11 8 5 5 10 2 3 3" xfId="28126"/>
    <cellStyle name="Millares 11 8 5 5 10 2 4" xfId="12553"/>
    <cellStyle name="Millares 11 8 5 5 10 2 4 2" xfId="33372"/>
    <cellStyle name="Millares 11 8 5 5 10 2 5" xfId="22969"/>
    <cellStyle name="Millares 11 8 5 5 10 3" xfId="2592"/>
    <cellStyle name="Millares 11 8 5 5 10 3 2" xfId="5168"/>
    <cellStyle name="Millares 11 8 5 5 10 3 2 2" xfId="10328"/>
    <cellStyle name="Millares 11 8 5 5 10 3 2 2 2" xfId="20733"/>
    <cellStyle name="Millares 11 8 5 5 10 3 2 2 2 2" xfId="41552"/>
    <cellStyle name="Millares 11 8 5 5 10 3 2 2 3" xfId="31149"/>
    <cellStyle name="Millares 11 8 5 5 10 3 2 3" xfId="15576"/>
    <cellStyle name="Millares 11 8 5 5 10 3 2 3 2" xfId="36395"/>
    <cellStyle name="Millares 11 8 5 5 10 3 2 4" xfId="25992"/>
    <cellStyle name="Millares 11 8 5 5 10 3 3" xfId="7755"/>
    <cellStyle name="Millares 11 8 5 5 10 3 3 2" xfId="18160"/>
    <cellStyle name="Millares 11 8 5 5 10 3 3 2 2" xfId="38979"/>
    <cellStyle name="Millares 11 8 5 5 10 3 3 3" xfId="28576"/>
    <cellStyle name="Millares 11 8 5 5 10 3 4" xfId="13003"/>
    <cellStyle name="Millares 11 8 5 5 10 3 4 2" xfId="33822"/>
    <cellStyle name="Millares 11 8 5 5 10 3 5" xfId="23419"/>
    <cellStyle name="Millares 11 8 5 5 10 4" xfId="4268"/>
    <cellStyle name="Millares 11 8 5 5 10 4 2" xfId="9428"/>
    <cellStyle name="Millares 11 8 5 5 10 4 2 2" xfId="19833"/>
    <cellStyle name="Millares 11 8 5 5 10 4 2 2 2" xfId="40652"/>
    <cellStyle name="Millares 11 8 5 5 10 4 2 3" xfId="30249"/>
    <cellStyle name="Millares 11 8 5 5 10 4 3" xfId="14676"/>
    <cellStyle name="Millares 11 8 5 5 10 4 3 2" xfId="35495"/>
    <cellStyle name="Millares 11 8 5 5 10 4 4" xfId="25092"/>
    <cellStyle name="Millares 11 8 5 5 10 5" xfId="6855"/>
    <cellStyle name="Millares 11 8 5 5 10 5 2" xfId="17260"/>
    <cellStyle name="Millares 11 8 5 5 10 5 2 2" xfId="38079"/>
    <cellStyle name="Millares 11 8 5 5 10 5 3" xfId="27676"/>
    <cellStyle name="Millares 11 8 5 5 10 6" xfId="12103"/>
    <cellStyle name="Millares 11 8 5 5 10 6 2" xfId="32922"/>
    <cellStyle name="Millares 11 8 5 5 10 7" xfId="22519"/>
    <cellStyle name="Millares 11 8 5 5 10 8" xfId="41795"/>
    <cellStyle name="Millares 11 8 5 5 11" xfId="1703"/>
    <cellStyle name="Millares 11 8 5 5 11 2" xfId="2153"/>
    <cellStyle name="Millares 11 8 5 5 11 2 2" xfId="4729"/>
    <cellStyle name="Millares 11 8 5 5 11 2 2 2" xfId="9889"/>
    <cellStyle name="Millares 11 8 5 5 11 2 2 2 2" xfId="20294"/>
    <cellStyle name="Millares 11 8 5 5 11 2 2 2 2 2" xfId="41113"/>
    <cellStyle name="Millares 11 8 5 5 11 2 2 2 3" xfId="30710"/>
    <cellStyle name="Millares 11 8 5 5 11 2 2 3" xfId="15137"/>
    <cellStyle name="Millares 11 8 5 5 11 2 2 3 2" xfId="35956"/>
    <cellStyle name="Millares 11 8 5 5 11 2 2 4" xfId="25553"/>
    <cellStyle name="Millares 11 8 5 5 11 2 3" xfId="7316"/>
    <cellStyle name="Millares 11 8 5 5 11 2 3 2" xfId="17721"/>
    <cellStyle name="Millares 11 8 5 5 11 2 3 2 2" xfId="38540"/>
    <cellStyle name="Millares 11 8 5 5 11 2 3 3" xfId="28137"/>
    <cellStyle name="Millares 11 8 5 5 11 2 4" xfId="12564"/>
    <cellStyle name="Millares 11 8 5 5 11 2 4 2" xfId="33383"/>
    <cellStyle name="Millares 11 8 5 5 11 2 5" xfId="22980"/>
    <cellStyle name="Millares 11 8 5 5 11 3" xfId="2603"/>
    <cellStyle name="Millares 11 8 5 5 11 3 2" xfId="5179"/>
    <cellStyle name="Millares 11 8 5 5 11 3 2 2" xfId="10339"/>
    <cellStyle name="Millares 11 8 5 5 11 3 2 2 2" xfId="20744"/>
    <cellStyle name="Millares 11 8 5 5 11 3 2 2 2 2" xfId="41563"/>
    <cellStyle name="Millares 11 8 5 5 11 3 2 2 3" xfId="31160"/>
    <cellStyle name="Millares 11 8 5 5 11 3 2 3" xfId="15587"/>
    <cellStyle name="Millares 11 8 5 5 11 3 2 3 2" xfId="36406"/>
    <cellStyle name="Millares 11 8 5 5 11 3 2 4" xfId="26003"/>
    <cellStyle name="Millares 11 8 5 5 11 3 3" xfId="7766"/>
    <cellStyle name="Millares 11 8 5 5 11 3 3 2" xfId="18171"/>
    <cellStyle name="Millares 11 8 5 5 11 3 3 2 2" xfId="38990"/>
    <cellStyle name="Millares 11 8 5 5 11 3 3 3" xfId="28587"/>
    <cellStyle name="Millares 11 8 5 5 11 3 4" xfId="13014"/>
    <cellStyle name="Millares 11 8 5 5 11 3 4 2" xfId="33833"/>
    <cellStyle name="Millares 11 8 5 5 11 3 5" xfId="23430"/>
    <cellStyle name="Millares 11 8 5 5 11 4" xfId="4279"/>
    <cellStyle name="Millares 11 8 5 5 11 4 2" xfId="9439"/>
    <cellStyle name="Millares 11 8 5 5 11 4 2 2" xfId="19844"/>
    <cellStyle name="Millares 11 8 5 5 11 4 2 2 2" xfId="40663"/>
    <cellStyle name="Millares 11 8 5 5 11 4 2 3" xfId="30260"/>
    <cellStyle name="Millares 11 8 5 5 11 4 3" xfId="14687"/>
    <cellStyle name="Millares 11 8 5 5 11 4 3 2" xfId="35506"/>
    <cellStyle name="Millares 11 8 5 5 11 4 4" xfId="25103"/>
    <cellStyle name="Millares 11 8 5 5 11 5" xfId="6866"/>
    <cellStyle name="Millares 11 8 5 5 11 5 2" xfId="17271"/>
    <cellStyle name="Millares 11 8 5 5 11 5 2 2" xfId="38090"/>
    <cellStyle name="Millares 11 8 5 5 11 5 3" xfId="27687"/>
    <cellStyle name="Millares 11 8 5 5 11 6" xfId="12114"/>
    <cellStyle name="Millares 11 8 5 5 11 6 2" xfId="32933"/>
    <cellStyle name="Millares 11 8 5 5 11 7" xfId="22530"/>
    <cellStyle name="Millares 11 8 5 5 11 8" xfId="41796"/>
    <cellStyle name="Millares 11 8 5 5 12" xfId="1712"/>
    <cellStyle name="Millares 11 8 5 5 12 2" xfId="2162"/>
    <cellStyle name="Millares 11 8 5 5 12 2 2" xfId="4738"/>
    <cellStyle name="Millares 11 8 5 5 12 2 2 2" xfId="9898"/>
    <cellStyle name="Millares 11 8 5 5 12 2 2 2 2" xfId="20303"/>
    <cellStyle name="Millares 11 8 5 5 12 2 2 2 2 2" xfId="41122"/>
    <cellStyle name="Millares 11 8 5 5 12 2 2 2 3" xfId="30719"/>
    <cellStyle name="Millares 11 8 5 5 12 2 2 3" xfId="15146"/>
    <cellStyle name="Millares 11 8 5 5 12 2 2 3 2" xfId="35965"/>
    <cellStyle name="Millares 11 8 5 5 12 2 2 4" xfId="25562"/>
    <cellStyle name="Millares 11 8 5 5 12 2 3" xfId="7325"/>
    <cellStyle name="Millares 11 8 5 5 12 2 3 2" xfId="17730"/>
    <cellStyle name="Millares 11 8 5 5 12 2 3 2 2" xfId="38549"/>
    <cellStyle name="Millares 11 8 5 5 12 2 3 3" xfId="28146"/>
    <cellStyle name="Millares 11 8 5 5 12 2 4" xfId="12573"/>
    <cellStyle name="Millares 11 8 5 5 12 2 4 2" xfId="33392"/>
    <cellStyle name="Millares 11 8 5 5 12 2 5" xfId="22989"/>
    <cellStyle name="Millares 11 8 5 5 12 3" xfId="2612"/>
    <cellStyle name="Millares 11 8 5 5 12 3 2" xfId="5188"/>
    <cellStyle name="Millares 11 8 5 5 12 3 2 2" xfId="10348"/>
    <cellStyle name="Millares 11 8 5 5 12 3 2 2 2" xfId="20753"/>
    <cellStyle name="Millares 11 8 5 5 12 3 2 2 2 2" xfId="41572"/>
    <cellStyle name="Millares 11 8 5 5 12 3 2 2 3" xfId="31169"/>
    <cellStyle name="Millares 11 8 5 5 12 3 2 3" xfId="15596"/>
    <cellStyle name="Millares 11 8 5 5 12 3 2 3 2" xfId="36415"/>
    <cellStyle name="Millares 11 8 5 5 12 3 2 4" xfId="26012"/>
    <cellStyle name="Millares 11 8 5 5 12 3 3" xfId="7775"/>
    <cellStyle name="Millares 11 8 5 5 12 3 3 2" xfId="18180"/>
    <cellStyle name="Millares 11 8 5 5 12 3 3 2 2" xfId="38999"/>
    <cellStyle name="Millares 11 8 5 5 12 3 3 3" xfId="28596"/>
    <cellStyle name="Millares 11 8 5 5 12 3 4" xfId="13023"/>
    <cellStyle name="Millares 11 8 5 5 12 3 4 2" xfId="33842"/>
    <cellStyle name="Millares 11 8 5 5 12 3 5" xfId="23439"/>
    <cellStyle name="Millares 11 8 5 5 12 4" xfId="4288"/>
    <cellStyle name="Millares 11 8 5 5 12 4 2" xfId="9448"/>
    <cellStyle name="Millares 11 8 5 5 12 4 2 2" xfId="19853"/>
    <cellStyle name="Millares 11 8 5 5 12 4 2 2 2" xfId="40672"/>
    <cellStyle name="Millares 11 8 5 5 12 4 2 3" xfId="30269"/>
    <cellStyle name="Millares 11 8 5 5 12 4 3" xfId="14696"/>
    <cellStyle name="Millares 11 8 5 5 12 4 3 2" xfId="35515"/>
    <cellStyle name="Millares 11 8 5 5 12 4 4" xfId="25112"/>
    <cellStyle name="Millares 11 8 5 5 12 5" xfId="6875"/>
    <cellStyle name="Millares 11 8 5 5 12 5 2" xfId="17280"/>
    <cellStyle name="Millares 11 8 5 5 12 5 2 2" xfId="38099"/>
    <cellStyle name="Millares 11 8 5 5 12 5 3" xfId="27696"/>
    <cellStyle name="Millares 11 8 5 5 12 6" xfId="12123"/>
    <cellStyle name="Millares 11 8 5 5 12 6 2" xfId="32942"/>
    <cellStyle name="Millares 11 8 5 5 12 7" xfId="22539"/>
    <cellStyle name="Millares 11 8 5 5 12 8" xfId="41797"/>
    <cellStyle name="Millares 11 8 5 5 13" xfId="2001"/>
    <cellStyle name="Millares 11 8 5 5 13 2" xfId="4577"/>
    <cellStyle name="Millares 11 8 5 5 13 2 2" xfId="9737"/>
    <cellStyle name="Millares 11 8 5 5 13 2 2 2" xfId="20142"/>
    <cellStyle name="Millares 11 8 5 5 13 2 2 2 2" xfId="40961"/>
    <cellStyle name="Millares 11 8 5 5 13 2 2 3" xfId="30558"/>
    <cellStyle name="Millares 11 8 5 5 13 2 3" xfId="14985"/>
    <cellStyle name="Millares 11 8 5 5 13 2 3 2" xfId="35804"/>
    <cellStyle name="Millares 11 8 5 5 13 2 4" xfId="25401"/>
    <cellStyle name="Millares 11 8 5 5 13 3" xfId="7164"/>
    <cellStyle name="Millares 11 8 5 5 13 3 2" xfId="17569"/>
    <cellStyle name="Millares 11 8 5 5 13 3 2 2" xfId="38388"/>
    <cellStyle name="Millares 11 8 5 5 13 3 3" xfId="27985"/>
    <cellStyle name="Millares 11 8 5 5 13 4" xfId="12412"/>
    <cellStyle name="Millares 11 8 5 5 13 4 2" xfId="33231"/>
    <cellStyle name="Millares 11 8 5 5 13 5" xfId="22828"/>
    <cellStyle name="Millares 11 8 5 5 14" xfId="2451"/>
    <cellStyle name="Millares 11 8 5 5 14 2" xfId="5027"/>
    <cellStyle name="Millares 11 8 5 5 14 2 2" xfId="10187"/>
    <cellStyle name="Millares 11 8 5 5 14 2 2 2" xfId="20592"/>
    <cellStyle name="Millares 11 8 5 5 14 2 2 2 2" xfId="41411"/>
    <cellStyle name="Millares 11 8 5 5 14 2 2 3" xfId="31008"/>
    <cellStyle name="Millares 11 8 5 5 14 2 3" xfId="15435"/>
    <cellStyle name="Millares 11 8 5 5 14 2 3 2" xfId="36254"/>
    <cellStyle name="Millares 11 8 5 5 14 2 4" xfId="25851"/>
    <cellStyle name="Millares 11 8 5 5 14 3" xfId="7614"/>
    <cellStyle name="Millares 11 8 5 5 14 3 2" xfId="18019"/>
    <cellStyle name="Millares 11 8 5 5 14 3 2 2" xfId="38838"/>
    <cellStyle name="Millares 11 8 5 5 14 3 3" xfId="28435"/>
    <cellStyle name="Millares 11 8 5 5 14 4" xfId="12862"/>
    <cellStyle name="Millares 11 8 5 5 14 4 2" xfId="33681"/>
    <cellStyle name="Millares 11 8 5 5 14 5" xfId="23278"/>
    <cellStyle name="Millares 11 8 5 5 15" xfId="4127"/>
    <cellStyle name="Millares 11 8 5 5 15 2" xfId="9287"/>
    <cellStyle name="Millares 11 8 5 5 15 2 2" xfId="19692"/>
    <cellStyle name="Millares 11 8 5 5 15 2 2 2" xfId="40511"/>
    <cellStyle name="Millares 11 8 5 5 15 2 3" xfId="30108"/>
    <cellStyle name="Millares 11 8 5 5 15 3" xfId="14535"/>
    <cellStyle name="Millares 11 8 5 5 15 3 2" xfId="35354"/>
    <cellStyle name="Millares 11 8 5 5 15 4" xfId="24951"/>
    <cellStyle name="Millares 11 8 5 5 16" xfId="6714"/>
    <cellStyle name="Millares 11 8 5 5 16 2" xfId="17119"/>
    <cellStyle name="Millares 11 8 5 5 16 2 2" xfId="37938"/>
    <cellStyle name="Millares 11 8 5 5 16 3" xfId="27535"/>
    <cellStyle name="Millares 11 8 5 5 17" xfId="11962"/>
    <cellStyle name="Millares 11 8 5 5 17 2" xfId="32781"/>
    <cellStyle name="Millares 11 8 5 5 18" xfId="22378"/>
    <cellStyle name="Millares 11 8 5 5 19" xfId="41794"/>
    <cellStyle name="Millares 11 8 5 5 2" xfId="1567"/>
    <cellStyle name="Millares 11 8 5 5 2 2" xfId="2019"/>
    <cellStyle name="Millares 11 8 5 5 2 2 2" xfId="4595"/>
    <cellStyle name="Millares 11 8 5 5 2 2 2 2" xfId="9755"/>
    <cellStyle name="Millares 11 8 5 5 2 2 2 2 2" xfId="20160"/>
    <cellStyle name="Millares 11 8 5 5 2 2 2 2 2 2" xfId="40979"/>
    <cellStyle name="Millares 11 8 5 5 2 2 2 2 3" xfId="30576"/>
    <cellStyle name="Millares 11 8 5 5 2 2 2 3" xfId="15003"/>
    <cellStyle name="Millares 11 8 5 5 2 2 2 3 2" xfId="35822"/>
    <cellStyle name="Millares 11 8 5 5 2 2 2 4" xfId="25419"/>
    <cellStyle name="Millares 11 8 5 5 2 2 3" xfId="7182"/>
    <cellStyle name="Millares 11 8 5 5 2 2 3 2" xfId="17587"/>
    <cellStyle name="Millares 11 8 5 5 2 2 3 2 2" xfId="38406"/>
    <cellStyle name="Millares 11 8 5 5 2 2 3 3" xfId="28003"/>
    <cellStyle name="Millares 11 8 5 5 2 2 4" xfId="12430"/>
    <cellStyle name="Millares 11 8 5 5 2 2 4 2" xfId="33249"/>
    <cellStyle name="Millares 11 8 5 5 2 2 5" xfId="22846"/>
    <cellStyle name="Millares 11 8 5 5 2 3" xfId="2469"/>
    <cellStyle name="Millares 11 8 5 5 2 3 2" xfId="5045"/>
    <cellStyle name="Millares 11 8 5 5 2 3 2 2" xfId="10205"/>
    <cellStyle name="Millares 11 8 5 5 2 3 2 2 2" xfId="20610"/>
    <cellStyle name="Millares 11 8 5 5 2 3 2 2 2 2" xfId="41429"/>
    <cellStyle name="Millares 11 8 5 5 2 3 2 2 3" xfId="31026"/>
    <cellStyle name="Millares 11 8 5 5 2 3 2 3" xfId="15453"/>
    <cellStyle name="Millares 11 8 5 5 2 3 2 3 2" xfId="36272"/>
    <cellStyle name="Millares 11 8 5 5 2 3 2 4" xfId="25869"/>
    <cellStyle name="Millares 11 8 5 5 2 3 3" xfId="7632"/>
    <cellStyle name="Millares 11 8 5 5 2 3 3 2" xfId="18037"/>
    <cellStyle name="Millares 11 8 5 5 2 3 3 2 2" xfId="38856"/>
    <cellStyle name="Millares 11 8 5 5 2 3 3 3" xfId="28453"/>
    <cellStyle name="Millares 11 8 5 5 2 3 4" xfId="12880"/>
    <cellStyle name="Millares 11 8 5 5 2 3 4 2" xfId="33699"/>
    <cellStyle name="Millares 11 8 5 5 2 3 5" xfId="23296"/>
    <cellStyle name="Millares 11 8 5 5 2 4" xfId="4145"/>
    <cellStyle name="Millares 11 8 5 5 2 4 2" xfId="9305"/>
    <cellStyle name="Millares 11 8 5 5 2 4 2 2" xfId="19710"/>
    <cellStyle name="Millares 11 8 5 5 2 4 2 2 2" xfId="40529"/>
    <cellStyle name="Millares 11 8 5 5 2 4 2 3" xfId="30126"/>
    <cellStyle name="Millares 11 8 5 5 2 4 3" xfId="14553"/>
    <cellStyle name="Millares 11 8 5 5 2 4 3 2" xfId="35372"/>
    <cellStyle name="Millares 11 8 5 5 2 4 4" xfId="24969"/>
    <cellStyle name="Millares 11 8 5 5 2 5" xfId="6732"/>
    <cellStyle name="Millares 11 8 5 5 2 5 2" xfId="17137"/>
    <cellStyle name="Millares 11 8 5 5 2 5 2 2" xfId="37956"/>
    <cellStyle name="Millares 11 8 5 5 2 5 3" xfId="27553"/>
    <cellStyle name="Millares 11 8 5 5 2 6" xfId="11980"/>
    <cellStyle name="Millares 11 8 5 5 2 6 2" xfId="32799"/>
    <cellStyle name="Millares 11 8 5 5 2 7" xfId="22396"/>
    <cellStyle name="Millares 11 8 5 5 2 8" xfId="41798"/>
    <cellStyle name="Millares 11 8 5 5 3" xfId="1580"/>
    <cellStyle name="Millares 11 8 5 5 3 2" xfId="1595"/>
    <cellStyle name="Millares 11 8 5 5 3 2 2" xfId="2047"/>
    <cellStyle name="Millares 11 8 5 5 3 2 2 2" xfId="4623"/>
    <cellStyle name="Millares 11 8 5 5 3 2 2 2 2" xfId="9783"/>
    <cellStyle name="Millares 11 8 5 5 3 2 2 2 2 2" xfId="20188"/>
    <cellStyle name="Millares 11 8 5 5 3 2 2 2 2 2 2" xfId="41007"/>
    <cellStyle name="Millares 11 8 5 5 3 2 2 2 2 3" xfId="30604"/>
    <cellStyle name="Millares 11 8 5 5 3 2 2 2 3" xfId="15031"/>
    <cellStyle name="Millares 11 8 5 5 3 2 2 2 3 2" xfId="35850"/>
    <cellStyle name="Millares 11 8 5 5 3 2 2 2 4" xfId="25447"/>
    <cellStyle name="Millares 11 8 5 5 3 2 2 3" xfId="7210"/>
    <cellStyle name="Millares 11 8 5 5 3 2 2 3 2" xfId="17615"/>
    <cellStyle name="Millares 11 8 5 5 3 2 2 3 2 2" xfId="38434"/>
    <cellStyle name="Millares 11 8 5 5 3 2 2 3 3" xfId="28031"/>
    <cellStyle name="Millares 11 8 5 5 3 2 2 4" xfId="12458"/>
    <cellStyle name="Millares 11 8 5 5 3 2 2 4 2" xfId="33277"/>
    <cellStyle name="Millares 11 8 5 5 3 2 2 5" xfId="22874"/>
    <cellStyle name="Millares 11 8 5 5 3 2 3" xfId="2497"/>
    <cellStyle name="Millares 11 8 5 5 3 2 3 2" xfId="5073"/>
    <cellStyle name="Millares 11 8 5 5 3 2 3 2 2" xfId="10233"/>
    <cellStyle name="Millares 11 8 5 5 3 2 3 2 2 2" xfId="20638"/>
    <cellStyle name="Millares 11 8 5 5 3 2 3 2 2 2 2" xfId="41457"/>
    <cellStyle name="Millares 11 8 5 5 3 2 3 2 2 3" xfId="31054"/>
    <cellStyle name="Millares 11 8 5 5 3 2 3 2 3" xfId="15481"/>
    <cellStyle name="Millares 11 8 5 5 3 2 3 2 3 2" xfId="36300"/>
    <cellStyle name="Millares 11 8 5 5 3 2 3 2 4" xfId="25897"/>
    <cellStyle name="Millares 11 8 5 5 3 2 3 3" xfId="7660"/>
    <cellStyle name="Millares 11 8 5 5 3 2 3 3 2" xfId="18065"/>
    <cellStyle name="Millares 11 8 5 5 3 2 3 3 2 2" xfId="38884"/>
    <cellStyle name="Millares 11 8 5 5 3 2 3 3 3" xfId="28481"/>
    <cellStyle name="Millares 11 8 5 5 3 2 3 4" xfId="12908"/>
    <cellStyle name="Millares 11 8 5 5 3 2 3 4 2" xfId="33727"/>
    <cellStyle name="Millares 11 8 5 5 3 2 3 5" xfId="23324"/>
    <cellStyle name="Millares 11 8 5 5 3 2 4" xfId="4173"/>
    <cellStyle name="Millares 11 8 5 5 3 2 4 2" xfId="9333"/>
    <cellStyle name="Millares 11 8 5 5 3 2 4 2 2" xfId="19738"/>
    <cellStyle name="Millares 11 8 5 5 3 2 4 2 2 2" xfId="40557"/>
    <cellStyle name="Millares 11 8 5 5 3 2 4 2 3" xfId="30154"/>
    <cellStyle name="Millares 11 8 5 5 3 2 4 3" xfId="14581"/>
    <cellStyle name="Millares 11 8 5 5 3 2 4 3 2" xfId="35400"/>
    <cellStyle name="Millares 11 8 5 5 3 2 4 4" xfId="24997"/>
    <cellStyle name="Millares 11 8 5 5 3 2 5" xfId="6760"/>
    <cellStyle name="Millares 11 8 5 5 3 2 5 2" xfId="17165"/>
    <cellStyle name="Millares 11 8 5 5 3 2 5 2 2" xfId="37984"/>
    <cellStyle name="Millares 11 8 5 5 3 2 5 3" xfId="27581"/>
    <cellStyle name="Millares 11 8 5 5 3 2 6" xfId="12008"/>
    <cellStyle name="Millares 11 8 5 5 3 2 6 2" xfId="32827"/>
    <cellStyle name="Millares 11 8 5 5 3 2 7" xfId="22424"/>
    <cellStyle name="Millares 11 8 5 5 3 2 8" xfId="41800"/>
    <cellStyle name="Millares 11 8 5 5 3 3" xfId="2032"/>
    <cellStyle name="Millares 11 8 5 5 3 3 2" xfId="4608"/>
    <cellStyle name="Millares 11 8 5 5 3 3 2 2" xfId="9768"/>
    <cellStyle name="Millares 11 8 5 5 3 3 2 2 2" xfId="20173"/>
    <cellStyle name="Millares 11 8 5 5 3 3 2 2 2 2" xfId="40992"/>
    <cellStyle name="Millares 11 8 5 5 3 3 2 2 3" xfId="30589"/>
    <cellStyle name="Millares 11 8 5 5 3 3 2 3" xfId="15016"/>
    <cellStyle name="Millares 11 8 5 5 3 3 2 3 2" xfId="35835"/>
    <cellStyle name="Millares 11 8 5 5 3 3 2 4" xfId="25432"/>
    <cellStyle name="Millares 11 8 5 5 3 3 3" xfId="7195"/>
    <cellStyle name="Millares 11 8 5 5 3 3 3 2" xfId="17600"/>
    <cellStyle name="Millares 11 8 5 5 3 3 3 2 2" xfId="38419"/>
    <cellStyle name="Millares 11 8 5 5 3 3 3 3" xfId="28016"/>
    <cellStyle name="Millares 11 8 5 5 3 3 4" xfId="12443"/>
    <cellStyle name="Millares 11 8 5 5 3 3 4 2" xfId="33262"/>
    <cellStyle name="Millares 11 8 5 5 3 3 5" xfId="22859"/>
    <cellStyle name="Millares 11 8 5 5 3 4" xfId="2482"/>
    <cellStyle name="Millares 11 8 5 5 3 4 2" xfId="5058"/>
    <cellStyle name="Millares 11 8 5 5 3 4 2 2" xfId="10218"/>
    <cellStyle name="Millares 11 8 5 5 3 4 2 2 2" xfId="20623"/>
    <cellStyle name="Millares 11 8 5 5 3 4 2 2 2 2" xfId="41442"/>
    <cellStyle name="Millares 11 8 5 5 3 4 2 2 3" xfId="31039"/>
    <cellStyle name="Millares 11 8 5 5 3 4 2 3" xfId="15466"/>
    <cellStyle name="Millares 11 8 5 5 3 4 2 3 2" xfId="36285"/>
    <cellStyle name="Millares 11 8 5 5 3 4 2 4" xfId="25882"/>
    <cellStyle name="Millares 11 8 5 5 3 4 3" xfId="7645"/>
    <cellStyle name="Millares 11 8 5 5 3 4 3 2" xfId="18050"/>
    <cellStyle name="Millares 11 8 5 5 3 4 3 2 2" xfId="38869"/>
    <cellStyle name="Millares 11 8 5 5 3 4 3 3" xfId="28466"/>
    <cellStyle name="Millares 11 8 5 5 3 4 4" xfId="12893"/>
    <cellStyle name="Millares 11 8 5 5 3 4 4 2" xfId="33712"/>
    <cellStyle name="Millares 11 8 5 5 3 4 5" xfId="23309"/>
    <cellStyle name="Millares 11 8 5 5 3 5" xfId="4158"/>
    <cellStyle name="Millares 11 8 5 5 3 5 2" xfId="9318"/>
    <cellStyle name="Millares 11 8 5 5 3 5 2 2" xfId="19723"/>
    <cellStyle name="Millares 11 8 5 5 3 5 2 2 2" xfId="40542"/>
    <cellStyle name="Millares 11 8 5 5 3 5 2 3" xfId="30139"/>
    <cellStyle name="Millares 11 8 5 5 3 5 3" xfId="14566"/>
    <cellStyle name="Millares 11 8 5 5 3 5 3 2" xfId="35385"/>
    <cellStyle name="Millares 11 8 5 5 3 5 4" xfId="24982"/>
    <cellStyle name="Millares 11 8 5 5 3 6" xfId="6745"/>
    <cellStyle name="Millares 11 8 5 5 3 6 2" xfId="17150"/>
    <cellStyle name="Millares 11 8 5 5 3 6 2 2" xfId="37969"/>
    <cellStyle name="Millares 11 8 5 5 3 6 3" xfId="27566"/>
    <cellStyle name="Millares 11 8 5 5 3 7" xfId="11993"/>
    <cellStyle name="Millares 11 8 5 5 3 7 2" xfId="32812"/>
    <cellStyle name="Millares 11 8 5 5 3 8" xfId="22409"/>
    <cellStyle name="Millares 11 8 5 5 3 9" xfId="41799"/>
    <cellStyle name="Millares 11 8 5 5 4" xfId="1610"/>
    <cellStyle name="Millares 11 8 5 5 4 2" xfId="2062"/>
    <cellStyle name="Millares 11 8 5 5 4 2 2" xfId="4638"/>
    <cellStyle name="Millares 11 8 5 5 4 2 2 2" xfId="9798"/>
    <cellStyle name="Millares 11 8 5 5 4 2 2 2 2" xfId="20203"/>
    <cellStyle name="Millares 11 8 5 5 4 2 2 2 2 2" xfId="41022"/>
    <cellStyle name="Millares 11 8 5 5 4 2 2 2 3" xfId="30619"/>
    <cellStyle name="Millares 11 8 5 5 4 2 2 3" xfId="15046"/>
    <cellStyle name="Millares 11 8 5 5 4 2 2 3 2" xfId="35865"/>
    <cellStyle name="Millares 11 8 5 5 4 2 2 4" xfId="25462"/>
    <cellStyle name="Millares 11 8 5 5 4 2 3" xfId="7225"/>
    <cellStyle name="Millares 11 8 5 5 4 2 3 2" xfId="17630"/>
    <cellStyle name="Millares 11 8 5 5 4 2 3 2 2" xfId="38449"/>
    <cellStyle name="Millares 11 8 5 5 4 2 3 3" xfId="28046"/>
    <cellStyle name="Millares 11 8 5 5 4 2 4" xfId="12473"/>
    <cellStyle name="Millares 11 8 5 5 4 2 4 2" xfId="33292"/>
    <cellStyle name="Millares 11 8 5 5 4 2 5" xfId="22889"/>
    <cellStyle name="Millares 11 8 5 5 4 3" xfId="2512"/>
    <cellStyle name="Millares 11 8 5 5 4 3 2" xfId="5088"/>
    <cellStyle name="Millares 11 8 5 5 4 3 2 2" xfId="10248"/>
    <cellStyle name="Millares 11 8 5 5 4 3 2 2 2" xfId="20653"/>
    <cellStyle name="Millares 11 8 5 5 4 3 2 2 2 2" xfId="41472"/>
    <cellStyle name="Millares 11 8 5 5 4 3 2 2 3" xfId="31069"/>
    <cellStyle name="Millares 11 8 5 5 4 3 2 3" xfId="15496"/>
    <cellStyle name="Millares 11 8 5 5 4 3 2 3 2" xfId="36315"/>
    <cellStyle name="Millares 11 8 5 5 4 3 2 4" xfId="25912"/>
    <cellStyle name="Millares 11 8 5 5 4 3 3" xfId="7675"/>
    <cellStyle name="Millares 11 8 5 5 4 3 3 2" xfId="18080"/>
    <cellStyle name="Millares 11 8 5 5 4 3 3 2 2" xfId="38899"/>
    <cellStyle name="Millares 11 8 5 5 4 3 3 3" xfId="28496"/>
    <cellStyle name="Millares 11 8 5 5 4 3 4" xfId="12923"/>
    <cellStyle name="Millares 11 8 5 5 4 3 4 2" xfId="33742"/>
    <cellStyle name="Millares 11 8 5 5 4 3 5" xfId="23339"/>
    <cellStyle name="Millares 11 8 5 5 4 4" xfId="4188"/>
    <cellStyle name="Millares 11 8 5 5 4 4 2" xfId="9348"/>
    <cellStyle name="Millares 11 8 5 5 4 4 2 2" xfId="19753"/>
    <cellStyle name="Millares 11 8 5 5 4 4 2 2 2" xfId="40572"/>
    <cellStyle name="Millares 11 8 5 5 4 4 2 3" xfId="30169"/>
    <cellStyle name="Millares 11 8 5 5 4 4 3" xfId="14596"/>
    <cellStyle name="Millares 11 8 5 5 4 4 3 2" xfId="35415"/>
    <cellStyle name="Millares 11 8 5 5 4 4 4" xfId="25012"/>
    <cellStyle name="Millares 11 8 5 5 4 5" xfId="6775"/>
    <cellStyle name="Millares 11 8 5 5 4 5 2" xfId="17180"/>
    <cellStyle name="Millares 11 8 5 5 4 5 2 2" xfId="37999"/>
    <cellStyle name="Millares 11 8 5 5 4 5 3" xfId="27596"/>
    <cellStyle name="Millares 11 8 5 5 4 6" xfId="12023"/>
    <cellStyle name="Millares 11 8 5 5 4 6 2" xfId="32842"/>
    <cellStyle name="Millares 11 8 5 5 4 7" xfId="22439"/>
    <cellStyle name="Millares 11 8 5 5 4 8" xfId="41801"/>
    <cellStyle name="Millares 11 8 5 5 5" xfId="1625"/>
    <cellStyle name="Millares 11 8 5 5 5 2" xfId="2077"/>
    <cellStyle name="Millares 11 8 5 5 5 2 2" xfId="4653"/>
    <cellStyle name="Millares 11 8 5 5 5 2 2 2" xfId="9813"/>
    <cellStyle name="Millares 11 8 5 5 5 2 2 2 2" xfId="20218"/>
    <cellStyle name="Millares 11 8 5 5 5 2 2 2 2 2" xfId="41037"/>
    <cellStyle name="Millares 11 8 5 5 5 2 2 2 3" xfId="30634"/>
    <cellStyle name="Millares 11 8 5 5 5 2 2 3" xfId="15061"/>
    <cellStyle name="Millares 11 8 5 5 5 2 2 3 2" xfId="35880"/>
    <cellStyle name="Millares 11 8 5 5 5 2 2 4" xfId="25477"/>
    <cellStyle name="Millares 11 8 5 5 5 2 3" xfId="7240"/>
    <cellStyle name="Millares 11 8 5 5 5 2 3 2" xfId="17645"/>
    <cellStyle name="Millares 11 8 5 5 5 2 3 2 2" xfId="38464"/>
    <cellStyle name="Millares 11 8 5 5 5 2 3 3" xfId="28061"/>
    <cellStyle name="Millares 11 8 5 5 5 2 4" xfId="12488"/>
    <cellStyle name="Millares 11 8 5 5 5 2 4 2" xfId="33307"/>
    <cellStyle name="Millares 11 8 5 5 5 2 5" xfId="22904"/>
    <cellStyle name="Millares 11 8 5 5 5 3" xfId="2527"/>
    <cellStyle name="Millares 11 8 5 5 5 3 2" xfId="5103"/>
    <cellStyle name="Millares 11 8 5 5 5 3 2 2" xfId="10263"/>
    <cellStyle name="Millares 11 8 5 5 5 3 2 2 2" xfId="20668"/>
    <cellStyle name="Millares 11 8 5 5 5 3 2 2 2 2" xfId="41487"/>
    <cellStyle name="Millares 11 8 5 5 5 3 2 2 3" xfId="31084"/>
    <cellStyle name="Millares 11 8 5 5 5 3 2 3" xfId="15511"/>
    <cellStyle name="Millares 11 8 5 5 5 3 2 3 2" xfId="36330"/>
    <cellStyle name="Millares 11 8 5 5 5 3 2 4" xfId="25927"/>
    <cellStyle name="Millares 11 8 5 5 5 3 3" xfId="7690"/>
    <cellStyle name="Millares 11 8 5 5 5 3 3 2" xfId="18095"/>
    <cellStyle name="Millares 11 8 5 5 5 3 3 2 2" xfId="38914"/>
    <cellStyle name="Millares 11 8 5 5 5 3 3 3" xfId="28511"/>
    <cellStyle name="Millares 11 8 5 5 5 3 4" xfId="12938"/>
    <cellStyle name="Millares 11 8 5 5 5 3 4 2" xfId="33757"/>
    <cellStyle name="Millares 11 8 5 5 5 3 5" xfId="23354"/>
    <cellStyle name="Millares 11 8 5 5 5 4" xfId="4203"/>
    <cellStyle name="Millares 11 8 5 5 5 4 2" xfId="9363"/>
    <cellStyle name="Millares 11 8 5 5 5 4 2 2" xfId="19768"/>
    <cellStyle name="Millares 11 8 5 5 5 4 2 2 2" xfId="40587"/>
    <cellStyle name="Millares 11 8 5 5 5 4 2 3" xfId="30184"/>
    <cellStyle name="Millares 11 8 5 5 5 4 3" xfId="14611"/>
    <cellStyle name="Millares 11 8 5 5 5 4 3 2" xfId="35430"/>
    <cellStyle name="Millares 11 8 5 5 5 4 4" xfId="25027"/>
    <cellStyle name="Millares 11 8 5 5 5 5" xfId="6790"/>
    <cellStyle name="Millares 11 8 5 5 5 5 2" xfId="17195"/>
    <cellStyle name="Millares 11 8 5 5 5 5 2 2" xfId="38014"/>
    <cellStyle name="Millares 11 8 5 5 5 5 3" xfId="27611"/>
    <cellStyle name="Millares 11 8 5 5 5 6" xfId="12038"/>
    <cellStyle name="Millares 11 8 5 5 5 6 2" xfId="32857"/>
    <cellStyle name="Millares 11 8 5 5 5 7" xfId="22454"/>
    <cellStyle name="Millares 11 8 5 5 5 8" xfId="41802"/>
    <cellStyle name="Millares 11 8 5 5 6" xfId="1640"/>
    <cellStyle name="Millares 11 8 5 5 6 2" xfId="2092"/>
    <cellStyle name="Millares 11 8 5 5 6 2 2" xfId="4668"/>
    <cellStyle name="Millares 11 8 5 5 6 2 2 2" xfId="9828"/>
    <cellStyle name="Millares 11 8 5 5 6 2 2 2 2" xfId="20233"/>
    <cellStyle name="Millares 11 8 5 5 6 2 2 2 2 2" xfId="41052"/>
    <cellStyle name="Millares 11 8 5 5 6 2 2 2 3" xfId="30649"/>
    <cellStyle name="Millares 11 8 5 5 6 2 2 3" xfId="15076"/>
    <cellStyle name="Millares 11 8 5 5 6 2 2 3 2" xfId="35895"/>
    <cellStyle name="Millares 11 8 5 5 6 2 2 4" xfId="25492"/>
    <cellStyle name="Millares 11 8 5 5 6 2 3" xfId="7255"/>
    <cellStyle name="Millares 11 8 5 5 6 2 3 2" xfId="17660"/>
    <cellStyle name="Millares 11 8 5 5 6 2 3 2 2" xfId="38479"/>
    <cellStyle name="Millares 11 8 5 5 6 2 3 3" xfId="28076"/>
    <cellStyle name="Millares 11 8 5 5 6 2 4" xfId="12503"/>
    <cellStyle name="Millares 11 8 5 5 6 2 4 2" xfId="33322"/>
    <cellStyle name="Millares 11 8 5 5 6 2 5" xfId="22919"/>
    <cellStyle name="Millares 11 8 5 5 6 3" xfId="2542"/>
    <cellStyle name="Millares 11 8 5 5 6 3 2" xfId="5118"/>
    <cellStyle name="Millares 11 8 5 5 6 3 2 2" xfId="10278"/>
    <cellStyle name="Millares 11 8 5 5 6 3 2 2 2" xfId="20683"/>
    <cellStyle name="Millares 11 8 5 5 6 3 2 2 2 2" xfId="41502"/>
    <cellStyle name="Millares 11 8 5 5 6 3 2 2 3" xfId="31099"/>
    <cellStyle name="Millares 11 8 5 5 6 3 2 3" xfId="15526"/>
    <cellStyle name="Millares 11 8 5 5 6 3 2 3 2" xfId="36345"/>
    <cellStyle name="Millares 11 8 5 5 6 3 2 4" xfId="25942"/>
    <cellStyle name="Millares 11 8 5 5 6 3 3" xfId="7705"/>
    <cellStyle name="Millares 11 8 5 5 6 3 3 2" xfId="18110"/>
    <cellStyle name="Millares 11 8 5 5 6 3 3 2 2" xfId="38929"/>
    <cellStyle name="Millares 11 8 5 5 6 3 3 3" xfId="28526"/>
    <cellStyle name="Millares 11 8 5 5 6 3 4" xfId="12953"/>
    <cellStyle name="Millares 11 8 5 5 6 3 4 2" xfId="33772"/>
    <cellStyle name="Millares 11 8 5 5 6 3 5" xfId="23369"/>
    <cellStyle name="Millares 11 8 5 5 6 4" xfId="4218"/>
    <cellStyle name="Millares 11 8 5 5 6 4 2" xfId="9378"/>
    <cellStyle name="Millares 11 8 5 5 6 4 2 2" xfId="19783"/>
    <cellStyle name="Millares 11 8 5 5 6 4 2 2 2" xfId="40602"/>
    <cellStyle name="Millares 11 8 5 5 6 4 2 3" xfId="30199"/>
    <cellStyle name="Millares 11 8 5 5 6 4 3" xfId="14626"/>
    <cellStyle name="Millares 11 8 5 5 6 4 3 2" xfId="35445"/>
    <cellStyle name="Millares 11 8 5 5 6 4 4" xfId="25042"/>
    <cellStyle name="Millares 11 8 5 5 6 5" xfId="6805"/>
    <cellStyle name="Millares 11 8 5 5 6 5 2" xfId="17210"/>
    <cellStyle name="Millares 11 8 5 5 6 5 2 2" xfId="38029"/>
    <cellStyle name="Millares 11 8 5 5 6 5 3" xfId="27626"/>
    <cellStyle name="Millares 11 8 5 5 6 6" xfId="12053"/>
    <cellStyle name="Millares 11 8 5 5 6 6 2" xfId="32872"/>
    <cellStyle name="Millares 11 8 5 5 6 7" xfId="22469"/>
    <cellStyle name="Millares 11 8 5 5 6 8" xfId="41803"/>
    <cellStyle name="Millares 11 8 5 5 7" xfId="1651"/>
    <cellStyle name="Millares 11 8 5 5 7 2" xfId="2103"/>
    <cellStyle name="Millares 11 8 5 5 7 2 2" xfId="4679"/>
    <cellStyle name="Millares 11 8 5 5 7 2 2 2" xfId="9839"/>
    <cellStyle name="Millares 11 8 5 5 7 2 2 2 2" xfId="20244"/>
    <cellStyle name="Millares 11 8 5 5 7 2 2 2 2 2" xfId="41063"/>
    <cellStyle name="Millares 11 8 5 5 7 2 2 2 3" xfId="30660"/>
    <cellStyle name="Millares 11 8 5 5 7 2 2 3" xfId="15087"/>
    <cellStyle name="Millares 11 8 5 5 7 2 2 3 2" xfId="35906"/>
    <cellStyle name="Millares 11 8 5 5 7 2 2 4" xfId="25503"/>
    <cellStyle name="Millares 11 8 5 5 7 2 3" xfId="7266"/>
    <cellStyle name="Millares 11 8 5 5 7 2 3 2" xfId="17671"/>
    <cellStyle name="Millares 11 8 5 5 7 2 3 2 2" xfId="38490"/>
    <cellStyle name="Millares 11 8 5 5 7 2 3 3" xfId="28087"/>
    <cellStyle name="Millares 11 8 5 5 7 2 4" xfId="12514"/>
    <cellStyle name="Millares 11 8 5 5 7 2 4 2" xfId="33333"/>
    <cellStyle name="Millares 11 8 5 5 7 2 5" xfId="22930"/>
    <cellStyle name="Millares 11 8 5 5 7 3" xfId="2553"/>
    <cellStyle name="Millares 11 8 5 5 7 3 2" xfId="5129"/>
    <cellStyle name="Millares 11 8 5 5 7 3 2 2" xfId="10289"/>
    <cellStyle name="Millares 11 8 5 5 7 3 2 2 2" xfId="20694"/>
    <cellStyle name="Millares 11 8 5 5 7 3 2 2 2 2" xfId="41513"/>
    <cellStyle name="Millares 11 8 5 5 7 3 2 2 3" xfId="31110"/>
    <cellStyle name="Millares 11 8 5 5 7 3 2 3" xfId="15537"/>
    <cellStyle name="Millares 11 8 5 5 7 3 2 3 2" xfId="36356"/>
    <cellStyle name="Millares 11 8 5 5 7 3 2 4" xfId="25953"/>
    <cellStyle name="Millares 11 8 5 5 7 3 3" xfId="7716"/>
    <cellStyle name="Millares 11 8 5 5 7 3 3 2" xfId="18121"/>
    <cellStyle name="Millares 11 8 5 5 7 3 3 2 2" xfId="38940"/>
    <cellStyle name="Millares 11 8 5 5 7 3 3 3" xfId="28537"/>
    <cellStyle name="Millares 11 8 5 5 7 3 4" xfId="12964"/>
    <cellStyle name="Millares 11 8 5 5 7 3 4 2" xfId="33783"/>
    <cellStyle name="Millares 11 8 5 5 7 3 5" xfId="23380"/>
    <cellStyle name="Millares 11 8 5 5 7 4" xfId="4229"/>
    <cellStyle name="Millares 11 8 5 5 7 4 2" xfId="9389"/>
    <cellStyle name="Millares 11 8 5 5 7 4 2 2" xfId="19794"/>
    <cellStyle name="Millares 11 8 5 5 7 4 2 2 2" xfId="40613"/>
    <cellStyle name="Millares 11 8 5 5 7 4 2 3" xfId="30210"/>
    <cellStyle name="Millares 11 8 5 5 7 4 3" xfId="14637"/>
    <cellStyle name="Millares 11 8 5 5 7 4 3 2" xfId="35456"/>
    <cellStyle name="Millares 11 8 5 5 7 4 4" xfId="25053"/>
    <cellStyle name="Millares 11 8 5 5 7 5" xfId="6816"/>
    <cellStyle name="Millares 11 8 5 5 7 5 2" xfId="17221"/>
    <cellStyle name="Millares 11 8 5 5 7 5 2 2" xfId="38040"/>
    <cellStyle name="Millares 11 8 5 5 7 5 3" xfId="27637"/>
    <cellStyle name="Millares 11 8 5 5 7 6" xfId="12064"/>
    <cellStyle name="Millares 11 8 5 5 7 6 2" xfId="32883"/>
    <cellStyle name="Millares 11 8 5 5 7 7" xfId="22480"/>
    <cellStyle name="Millares 11 8 5 5 7 8" xfId="41804"/>
    <cellStyle name="Millares 11 8 5 5 8" xfId="1666"/>
    <cellStyle name="Millares 11 8 5 5 8 2" xfId="2116"/>
    <cellStyle name="Millares 11 8 5 5 8 2 2" xfId="4692"/>
    <cellStyle name="Millares 11 8 5 5 8 2 2 2" xfId="9852"/>
    <cellStyle name="Millares 11 8 5 5 8 2 2 2 2" xfId="20257"/>
    <cellStyle name="Millares 11 8 5 5 8 2 2 2 2 2" xfId="41076"/>
    <cellStyle name="Millares 11 8 5 5 8 2 2 2 3" xfId="30673"/>
    <cellStyle name="Millares 11 8 5 5 8 2 2 3" xfId="15100"/>
    <cellStyle name="Millares 11 8 5 5 8 2 2 3 2" xfId="35919"/>
    <cellStyle name="Millares 11 8 5 5 8 2 2 4" xfId="25516"/>
    <cellStyle name="Millares 11 8 5 5 8 2 3" xfId="7279"/>
    <cellStyle name="Millares 11 8 5 5 8 2 3 2" xfId="17684"/>
    <cellStyle name="Millares 11 8 5 5 8 2 3 2 2" xfId="38503"/>
    <cellStyle name="Millares 11 8 5 5 8 2 3 3" xfId="28100"/>
    <cellStyle name="Millares 11 8 5 5 8 2 4" xfId="12527"/>
    <cellStyle name="Millares 11 8 5 5 8 2 4 2" xfId="33346"/>
    <cellStyle name="Millares 11 8 5 5 8 2 5" xfId="22943"/>
    <cellStyle name="Millares 11 8 5 5 8 3" xfId="2566"/>
    <cellStyle name="Millares 11 8 5 5 8 3 2" xfId="5142"/>
    <cellStyle name="Millares 11 8 5 5 8 3 2 2" xfId="10302"/>
    <cellStyle name="Millares 11 8 5 5 8 3 2 2 2" xfId="20707"/>
    <cellStyle name="Millares 11 8 5 5 8 3 2 2 2 2" xfId="41526"/>
    <cellStyle name="Millares 11 8 5 5 8 3 2 2 3" xfId="31123"/>
    <cellStyle name="Millares 11 8 5 5 8 3 2 3" xfId="15550"/>
    <cellStyle name="Millares 11 8 5 5 8 3 2 3 2" xfId="36369"/>
    <cellStyle name="Millares 11 8 5 5 8 3 2 4" xfId="25966"/>
    <cellStyle name="Millares 11 8 5 5 8 3 3" xfId="7729"/>
    <cellStyle name="Millares 11 8 5 5 8 3 3 2" xfId="18134"/>
    <cellStyle name="Millares 11 8 5 5 8 3 3 2 2" xfId="38953"/>
    <cellStyle name="Millares 11 8 5 5 8 3 3 3" xfId="28550"/>
    <cellStyle name="Millares 11 8 5 5 8 3 4" xfId="12977"/>
    <cellStyle name="Millares 11 8 5 5 8 3 4 2" xfId="33796"/>
    <cellStyle name="Millares 11 8 5 5 8 3 5" xfId="23393"/>
    <cellStyle name="Millares 11 8 5 5 8 4" xfId="4242"/>
    <cellStyle name="Millares 11 8 5 5 8 4 2" xfId="9402"/>
    <cellStyle name="Millares 11 8 5 5 8 4 2 2" xfId="19807"/>
    <cellStyle name="Millares 11 8 5 5 8 4 2 2 2" xfId="40626"/>
    <cellStyle name="Millares 11 8 5 5 8 4 2 3" xfId="30223"/>
    <cellStyle name="Millares 11 8 5 5 8 4 3" xfId="14650"/>
    <cellStyle name="Millares 11 8 5 5 8 4 3 2" xfId="35469"/>
    <cellStyle name="Millares 11 8 5 5 8 4 4" xfId="25066"/>
    <cellStyle name="Millares 11 8 5 5 8 5" xfId="6829"/>
    <cellStyle name="Millares 11 8 5 5 8 5 2" xfId="17234"/>
    <cellStyle name="Millares 11 8 5 5 8 5 2 2" xfId="38053"/>
    <cellStyle name="Millares 11 8 5 5 8 5 3" xfId="27650"/>
    <cellStyle name="Millares 11 8 5 5 8 6" xfId="12077"/>
    <cellStyle name="Millares 11 8 5 5 8 6 2" xfId="32896"/>
    <cellStyle name="Millares 11 8 5 5 8 7" xfId="22493"/>
    <cellStyle name="Millares 11 8 5 5 8 8" xfId="41805"/>
    <cellStyle name="Millares 11 8 5 5 9" xfId="1678"/>
    <cellStyle name="Millares 11 8 5 5 9 2" xfId="2128"/>
    <cellStyle name="Millares 11 8 5 5 9 2 2" xfId="4704"/>
    <cellStyle name="Millares 11 8 5 5 9 2 2 2" xfId="9864"/>
    <cellStyle name="Millares 11 8 5 5 9 2 2 2 2" xfId="20269"/>
    <cellStyle name="Millares 11 8 5 5 9 2 2 2 2 2" xfId="41088"/>
    <cellStyle name="Millares 11 8 5 5 9 2 2 2 3" xfId="30685"/>
    <cellStyle name="Millares 11 8 5 5 9 2 2 3" xfId="15112"/>
    <cellStyle name="Millares 11 8 5 5 9 2 2 3 2" xfId="35931"/>
    <cellStyle name="Millares 11 8 5 5 9 2 2 4" xfId="25528"/>
    <cellStyle name="Millares 11 8 5 5 9 2 3" xfId="7291"/>
    <cellStyle name="Millares 11 8 5 5 9 2 3 2" xfId="17696"/>
    <cellStyle name="Millares 11 8 5 5 9 2 3 2 2" xfId="38515"/>
    <cellStyle name="Millares 11 8 5 5 9 2 3 3" xfId="28112"/>
    <cellStyle name="Millares 11 8 5 5 9 2 4" xfId="12539"/>
    <cellStyle name="Millares 11 8 5 5 9 2 4 2" xfId="33358"/>
    <cellStyle name="Millares 11 8 5 5 9 2 5" xfId="22955"/>
    <cellStyle name="Millares 11 8 5 5 9 3" xfId="2578"/>
    <cellStyle name="Millares 11 8 5 5 9 3 2" xfId="5154"/>
    <cellStyle name="Millares 11 8 5 5 9 3 2 2" xfId="10314"/>
    <cellStyle name="Millares 11 8 5 5 9 3 2 2 2" xfId="20719"/>
    <cellStyle name="Millares 11 8 5 5 9 3 2 2 2 2" xfId="41538"/>
    <cellStyle name="Millares 11 8 5 5 9 3 2 2 3" xfId="31135"/>
    <cellStyle name="Millares 11 8 5 5 9 3 2 3" xfId="15562"/>
    <cellStyle name="Millares 11 8 5 5 9 3 2 3 2" xfId="36381"/>
    <cellStyle name="Millares 11 8 5 5 9 3 2 4" xfId="25978"/>
    <cellStyle name="Millares 11 8 5 5 9 3 3" xfId="7741"/>
    <cellStyle name="Millares 11 8 5 5 9 3 3 2" xfId="18146"/>
    <cellStyle name="Millares 11 8 5 5 9 3 3 2 2" xfId="38965"/>
    <cellStyle name="Millares 11 8 5 5 9 3 3 3" xfId="28562"/>
    <cellStyle name="Millares 11 8 5 5 9 3 4" xfId="12989"/>
    <cellStyle name="Millares 11 8 5 5 9 3 4 2" xfId="33808"/>
    <cellStyle name="Millares 11 8 5 5 9 3 5" xfId="23405"/>
    <cellStyle name="Millares 11 8 5 5 9 4" xfId="4254"/>
    <cellStyle name="Millares 11 8 5 5 9 4 2" xfId="9414"/>
    <cellStyle name="Millares 11 8 5 5 9 4 2 2" xfId="19819"/>
    <cellStyle name="Millares 11 8 5 5 9 4 2 2 2" xfId="40638"/>
    <cellStyle name="Millares 11 8 5 5 9 4 2 3" xfId="30235"/>
    <cellStyle name="Millares 11 8 5 5 9 4 3" xfId="14662"/>
    <cellStyle name="Millares 11 8 5 5 9 4 3 2" xfId="35481"/>
    <cellStyle name="Millares 11 8 5 5 9 4 4" xfId="25078"/>
    <cellStyle name="Millares 11 8 5 5 9 5" xfId="6841"/>
    <cellStyle name="Millares 11 8 5 5 9 5 2" xfId="17246"/>
    <cellStyle name="Millares 11 8 5 5 9 5 2 2" xfId="38065"/>
    <cellStyle name="Millares 11 8 5 5 9 5 3" xfId="27662"/>
    <cellStyle name="Millares 11 8 5 5 9 6" xfId="12089"/>
    <cellStyle name="Millares 11 8 5 5 9 6 2" xfId="32908"/>
    <cellStyle name="Millares 11 8 5 5 9 7" xfId="22505"/>
    <cellStyle name="Millares 11 8 5 5 9 8" xfId="41806"/>
    <cellStyle name="Millares 11 8 5 6" xfId="1953"/>
    <cellStyle name="Millares 11 8 5 6 2" xfId="4529"/>
    <cellStyle name="Millares 11 8 5 6 2 2" xfId="9689"/>
    <cellStyle name="Millares 11 8 5 6 2 2 2" xfId="20094"/>
    <cellStyle name="Millares 11 8 5 6 2 2 2 2" xfId="40913"/>
    <cellStyle name="Millares 11 8 5 6 2 2 3" xfId="30510"/>
    <cellStyle name="Millares 11 8 5 6 2 3" xfId="14937"/>
    <cellStyle name="Millares 11 8 5 6 2 3 2" xfId="35756"/>
    <cellStyle name="Millares 11 8 5 6 2 4" xfId="25353"/>
    <cellStyle name="Millares 11 8 5 6 3" xfId="7116"/>
    <cellStyle name="Millares 11 8 5 6 3 2" xfId="17521"/>
    <cellStyle name="Millares 11 8 5 6 3 2 2" xfId="38340"/>
    <cellStyle name="Millares 11 8 5 6 3 3" xfId="27937"/>
    <cellStyle name="Millares 11 8 5 6 4" xfId="12364"/>
    <cellStyle name="Millares 11 8 5 6 4 2" xfId="33183"/>
    <cellStyle name="Millares 11 8 5 6 5" xfId="22780"/>
    <cellStyle name="Millares 11 8 5 7" xfId="2403"/>
    <cellStyle name="Millares 11 8 5 7 2" xfId="4979"/>
    <cellStyle name="Millares 11 8 5 7 2 2" xfId="10139"/>
    <cellStyle name="Millares 11 8 5 7 2 2 2" xfId="20544"/>
    <cellStyle name="Millares 11 8 5 7 2 2 2 2" xfId="41363"/>
    <cellStyle name="Millares 11 8 5 7 2 2 3" xfId="30960"/>
    <cellStyle name="Millares 11 8 5 7 2 3" xfId="15387"/>
    <cellStyle name="Millares 11 8 5 7 2 3 2" xfId="36206"/>
    <cellStyle name="Millares 11 8 5 7 2 4" xfId="25803"/>
    <cellStyle name="Millares 11 8 5 7 3" xfId="7566"/>
    <cellStyle name="Millares 11 8 5 7 3 2" xfId="17971"/>
    <cellStyle name="Millares 11 8 5 7 3 2 2" xfId="38790"/>
    <cellStyle name="Millares 11 8 5 7 3 3" xfId="28387"/>
    <cellStyle name="Millares 11 8 5 7 4" xfId="12814"/>
    <cellStyle name="Millares 11 8 5 7 4 2" xfId="33633"/>
    <cellStyle name="Millares 11 8 5 7 5" xfId="23230"/>
    <cellStyle name="Millares 11 8 5 8" xfId="4079"/>
    <cellStyle name="Millares 11 8 5 8 2" xfId="9239"/>
    <cellStyle name="Millares 11 8 5 8 2 2" xfId="19644"/>
    <cellStyle name="Millares 11 8 5 8 2 2 2" xfId="40463"/>
    <cellStyle name="Millares 11 8 5 8 2 3" xfId="30060"/>
    <cellStyle name="Millares 11 8 5 8 3" xfId="14487"/>
    <cellStyle name="Millares 11 8 5 8 3 2" xfId="35306"/>
    <cellStyle name="Millares 11 8 5 8 4" xfId="24903"/>
    <cellStyle name="Millares 11 8 5 9" xfId="6666"/>
    <cellStyle name="Millares 11 8 5 9 2" xfId="17071"/>
    <cellStyle name="Millares 11 8 5 9 2 2" xfId="37890"/>
    <cellStyle name="Millares 11 8 5 9 3" xfId="27487"/>
    <cellStyle name="Millares 11 8 6" xfId="1906"/>
    <cellStyle name="Millares 11 8 6 2" xfId="4482"/>
    <cellStyle name="Millares 11 8 6 2 2" xfId="9642"/>
    <cellStyle name="Millares 11 8 6 2 2 2" xfId="20047"/>
    <cellStyle name="Millares 11 8 6 2 2 2 2" xfId="40866"/>
    <cellStyle name="Millares 11 8 6 2 2 3" xfId="30463"/>
    <cellStyle name="Millares 11 8 6 2 3" xfId="14890"/>
    <cellStyle name="Millares 11 8 6 2 3 2" xfId="35709"/>
    <cellStyle name="Millares 11 8 6 2 4" xfId="25306"/>
    <cellStyle name="Millares 11 8 6 3" xfId="7069"/>
    <cellStyle name="Millares 11 8 6 3 2" xfId="17474"/>
    <cellStyle name="Millares 11 8 6 3 2 2" xfId="38293"/>
    <cellStyle name="Millares 11 8 6 3 3" xfId="27890"/>
    <cellStyle name="Millares 11 8 6 4" xfId="12317"/>
    <cellStyle name="Millares 11 8 6 4 2" xfId="33136"/>
    <cellStyle name="Millares 11 8 6 5" xfId="22733"/>
    <cellStyle name="Millares 11 8 7" xfId="2356"/>
    <cellStyle name="Millares 11 8 7 2" xfId="4932"/>
    <cellStyle name="Millares 11 8 7 2 2" xfId="10092"/>
    <cellStyle name="Millares 11 8 7 2 2 2" xfId="20497"/>
    <cellStyle name="Millares 11 8 7 2 2 2 2" xfId="41316"/>
    <cellStyle name="Millares 11 8 7 2 2 3" xfId="30913"/>
    <cellStyle name="Millares 11 8 7 2 3" xfId="15340"/>
    <cellStyle name="Millares 11 8 7 2 3 2" xfId="36159"/>
    <cellStyle name="Millares 11 8 7 2 4" xfId="25756"/>
    <cellStyle name="Millares 11 8 7 3" xfId="7519"/>
    <cellStyle name="Millares 11 8 7 3 2" xfId="17924"/>
    <cellStyle name="Millares 11 8 7 3 2 2" xfId="38743"/>
    <cellStyle name="Millares 11 8 7 3 3" xfId="28340"/>
    <cellStyle name="Millares 11 8 7 4" xfId="12767"/>
    <cellStyle name="Millares 11 8 7 4 2" xfId="33586"/>
    <cellStyle name="Millares 11 8 7 5" xfId="23183"/>
    <cellStyle name="Millares 11 8 8" xfId="4032"/>
    <cellStyle name="Millares 11 8 8 2" xfId="9192"/>
    <cellStyle name="Millares 11 8 8 2 2" xfId="19597"/>
    <cellStyle name="Millares 11 8 8 2 2 2" xfId="40416"/>
    <cellStyle name="Millares 11 8 8 2 3" xfId="30013"/>
    <cellStyle name="Millares 11 8 8 3" xfId="14440"/>
    <cellStyle name="Millares 11 8 8 3 2" xfId="35259"/>
    <cellStyle name="Millares 11 8 8 4" xfId="24856"/>
    <cellStyle name="Millares 11 8 9" xfId="6619"/>
    <cellStyle name="Millares 11 8 9 2" xfId="17024"/>
    <cellStyle name="Millares 11 8 9 2 2" xfId="37843"/>
    <cellStyle name="Millares 11 8 9 3" xfId="27440"/>
    <cellStyle name="Millares 11 9" xfId="1834"/>
    <cellStyle name="Millares 11 9 2" xfId="4410"/>
    <cellStyle name="Millares 11 9 2 2" xfId="9570"/>
    <cellStyle name="Millares 11 9 2 2 2" xfId="19975"/>
    <cellStyle name="Millares 11 9 2 2 2 2" xfId="40794"/>
    <cellStyle name="Millares 11 9 2 2 3" xfId="30391"/>
    <cellStyle name="Millares 11 9 2 3" xfId="14818"/>
    <cellStyle name="Millares 11 9 2 3 2" xfId="35637"/>
    <cellStyle name="Millares 11 9 2 4" xfId="25234"/>
    <cellStyle name="Millares 11 9 3" xfId="6997"/>
    <cellStyle name="Millares 11 9 3 2" xfId="17402"/>
    <cellStyle name="Millares 11 9 3 2 2" xfId="38221"/>
    <cellStyle name="Millares 11 9 3 3" xfId="27818"/>
    <cellStyle name="Millares 11 9 4" xfId="12245"/>
    <cellStyle name="Millares 11 9 4 2" xfId="33064"/>
    <cellStyle name="Millares 11 9 5" xfId="22661"/>
    <cellStyle name="Millares 12" xfId="1390"/>
    <cellStyle name="Millares 12 2" xfId="1842"/>
    <cellStyle name="Millares 12 2 2" xfId="4418"/>
    <cellStyle name="Millares 12 2 2 2" xfId="9578"/>
    <cellStyle name="Millares 12 2 2 2 2" xfId="19983"/>
    <cellStyle name="Millares 12 2 2 2 2 2" xfId="40802"/>
    <cellStyle name="Millares 12 2 2 2 3" xfId="30399"/>
    <cellStyle name="Millares 12 2 2 3" xfId="14826"/>
    <cellStyle name="Millares 12 2 2 3 2" xfId="35645"/>
    <cellStyle name="Millares 12 2 2 4" xfId="25242"/>
    <cellStyle name="Millares 12 2 3" xfId="7005"/>
    <cellStyle name="Millares 12 2 3 2" xfId="17410"/>
    <cellStyle name="Millares 12 2 3 2 2" xfId="38229"/>
    <cellStyle name="Millares 12 2 3 3" xfId="27826"/>
    <cellStyle name="Millares 12 2 4" xfId="12253"/>
    <cellStyle name="Millares 12 2 4 2" xfId="33072"/>
    <cellStyle name="Millares 12 2 5" xfId="22669"/>
    <cellStyle name="Millares 12 3" xfId="2292"/>
    <cellStyle name="Millares 12 3 2" xfId="4868"/>
    <cellStyle name="Millares 12 3 2 2" xfId="10028"/>
    <cellStyle name="Millares 12 3 2 2 2" xfId="20433"/>
    <cellStyle name="Millares 12 3 2 2 2 2" xfId="41252"/>
    <cellStyle name="Millares 12 3 2 2 3" xfId="30849"/>
    <cellStyle name="Millares 12 3 2 3" xfId="15276"/>
    <cellStyle name="Millares 12 3 2 3 2" xfId="36095"/>
    <cellStyle name="Millares 12 3 2 4" xfId="25692"/>
    <cellStyle name="Millares 12 3 3" xfId="7455"/>
    <cellStyle name="Millares 12 3 3 2" xfId="17860"/>
    <cellStyle name="Millares 12 3 3 2 2" xfId="38679"/>
    <cellStyle name="Millares 12 3 3 3" xfId="28276"/>
    <cellStyle name="Millares 12 3 4" xfId="12703"/>
    <cellStyle name="Millares 12 3 4 2" xfId="33522"/>
    <cellStyle name="Millares 12 3 5" xfId="23119"/>
    <cellStyle name="Millares 12 4" xfId="3968"/>
    <cellStyle name="Millares 12 4 2" xfId="9128"/>
    <cellStyle name="Millares 12 4 2 2" xfId="19533"/>
    <cellStyle name="Millares 12 4 2 2 2" xfId="40352"/>
    <cellStyle name="Millares 12 4 2 3" xfId="29949"/>
    <cellStyle name="Millares 12 4 3" xfId="14376"/>
    <cellStyle name="Millares 12 4 3 2" xfId="35195"/>
    <cellStyle name="Millares 12 4 4" xfId="24792"/>
    <cellStyle name="Millares 12 5" xfId="6555"/>
    <cellStyle name="Millares 12 5 2" xfId="16960"/>
    <cellStyle name="Millares 12 5 2 2" xfId="37779"/>
    <cellStyle name="Millares 12 5 3" xfId="27376"/>
    <cellStyle name="Millares 12 6" xfId="11803"/>
    <cellStyle name="Millares 12 6 2" xfId="32622"/>
    <cellStyle name="Millares 12 7" xfId="22219"/>
    <cellStyle name="Millares 12 8" xfId="41807"/>
    <cellStyle name="Millares 13" xfId="1400"/>
    <cellStyle name="Millares 13 2" xfId="1852"/>
    <cellStyle name="Millares 13 2 2" xfId="4428"/>
    <cellStyle name="Millares 13 2 2 2" xfId="9588"/>
    <cellStyle name="Millares 13 2 2 2 2" xfId="19993"/>
    <cellStyle name="Millares 13 2 2 2 2 2" xfId="40812"/>
    <cellStyle name="Millares 13 2 2 2 3" xfId="30409"/>
    <cellStyle name="Millares 13 2 2 3" xfId="14836"/>
    <cellStyle name="Millares 13 2 2 3 2" xfId="35655"/>
    <cellStyle name="Millares 13 2 2 4" xfId="25252"/>
    <cellStyle name="Millares 13 2 3" xfId="7015"/>
    <cellStyle name="Millares 13 2 3 2" xfId="17420"/>
    <cellStyle name="Millares 13 2 3 2 2" xfId="38239"/>
    <cellStyle name="Millares 13 2 3 3" xfId="27836"/>
    <cellStyle name="Millares 13 2 4" xfId="12263"/>
    <cellStyle name="Millares 13 2 4 2" xfId="33082"/>
    <cellStyle name="Millares 13 2 5" xfId="22679"/>
    <cellStyle name="Millares 13 3" xfId="2302"/>
    <cellStyle name="Millares 13 3 2" xfId="4878"/>
    <cellStyle name="Millares 13 3 2 2" xfId="10038"/>
    <cellStyle name="Millares 13 3 2 2 2" xfId="20443"/>
    <cellStyle name="Millares 13 3 2 2 2 2" xfId="41262"/>
    <cellStyle name="Millares 13 3 2 2 3" xfId="30859"/>
    <cellStyle name="Millares 13 3 2 3" xfId="15286"/>
    <cellStyle name="Millares 13 3 2 3 2" xfId="36105"/>
    <cellStyle name="Millares 13 3 2 4" xfId="25702"/>
    <cellStyle name="Millares 13 3 3" xfId="7465"/>
    <cellStyle name="Millares 13 3 3 2" xfId="17870"/>
    <cellStyle name="Millares 13 3 3 2 2" xfId="38689"/>
    <cellStyle name="Millares 13 3 3 3" xfId="28286"/>
    <cellStyle name="Millares 13 3 4" xfId="12713"/>
    <cellStyle name="Millares 13 3 4 2" xfId="33532"/>
    <cellStyle name="Millares 13 3 5" xfId="23129"/>
    <cellStyle name="Millares 13 4" xfId="3978"/>
    <cellStyle name="Millares 13 4 2" xfId="9138"/>
    <cellStyle name="Millares 13 4 2 2" xfId="19543"/>
    <cellStyle name="Millares 13 4 2 2 2" xfId="40362"/>
    <cellStyle name="Millares 13 4 2 3" xfId="29959"/>
    <cellStyle name="Millares 13 4 3" xfId="14386"/>
    <cellStyle name="Millares 13 4 3 2" xfId="35205"/>
    <cellStyle name="Millares 13 4 4" xfId="24802"/>
    <cellStyle name="Millares 13 5" xfId="6565"/>
    <cellStyle name="Millares 13 5 2" xfId="16970"/>
    <cellStyle name="Millares 13 5 2 2" xfId="37789"/>
    <cellStyle name="Millares 13 5 3" xfId="27386"/>
    <cellStyle name="Millares 13 6" xfId="11813"/>
    <cellStyle name="Millares 13 6 2" xfId="32632"/>
    <cellStyle name="Millares 13 7" xfId="22229"/>
    <cellStyle name="Millares 13 8" xfId="41808"/>
    <cellStyle name="Millares 14" xfId="1411"/>
    <cellStyle name="Millares 14 2" xfId="1863"/>
    <cellStyle name="Millares 14 2 2" xfId="4439"/>
    <cellStyle name="Millares 14 2 2 2" xfId="9599"/>
    <cellStyle name="Millares 14 2 2 2 2" xfId="20004"/>
    <cellStyle name="Millares 14 2 2 2 2 2" xfId="40823"/>
    <cellStyle name="Millares 14 2 2 2 3" xfId="30420"/>
    <cellStyle name="Millares 14 2 2 3" xfId="14847"/>
    <cellStyle name="Millares 14 2 2 3 2" xfId="35666"/>
    <cellStyle name="Millares 14 2 2 4" xfId="25263"/>
    <cellStyle name="Millares 14 2 3" xfId="7026"/>
    <cellStyle name="Millares 14 2 3 2" xfId="17431"/>
    <cellStyle name="Millares 14 2 3 2 2" xfId="38250"/>
    <cellStyle name="Millares 14 2 3 3" xfId="27847"/>
    <cellStyle name="Millares 14 2 4" xfId="12274"/>
    <cellStyle name="Millares 14 2 4 2" xfId="33093"/>
    <cellStyle name="Millares 14 2 5" xfId="22690"/>
    <cellStyle name="Millares 14 3" xfId="2313"/>
    <cellStyle name="Millares 14 3 2" xfId="4889"/>
    <cellStyle name="Millares 14 3 2 2" xfId="10049"/>
    <cellStyle name="Millares 14 3 2 2 2" xfId="20454"/>
    <cellStyle name="Millares 14 3 2 2 2 2" xfId="41273"/>
    <cellStyle name="Millares 14 3 2 2 3" xfId="30870"/>
    <cellStyle name="Millares 14 3 2 3" xfId="15297"/>
    <cellStyle name="Millares 14 3 2 3 2" xfId="36116"/>
    <cellStyle name="Millares 14 3 2 4" xfId="25713"/>
    <cellStyle name="Millares 14 3 3" xfId="7476"/>
    <cellStyle name="Millares 14 3 3 2" xfId="17881"/>
    <cellStyle name="Millares 14 3 3 2 2" xfId="38700"/>
    <cellStyle name="Millares 14 3 3 3" xfId="28297"/>
    <cellStyle name="Millares 14 3 4" xfId="12724"/>
    <cellStyle name="Millares 14 3 4 2" xfId="33543"/>
    <cellStyle name="Millares 14 3 5" xfId="23140"/>
    <cellStyle name="Millares 14 4" xfId="3989"/>
    <cellStyle name="Millares 14 4 2" xfId="9149"/>
    <cellStyle name="Millares 14 4 2 2" xfId="19554"/>
    <cellStyle name="Millares 14 4 2 2 2" xfId="40373"/>
    <cellStyle name="Millares 14 4 2 3" xfId="29970"/>
    <cellStyle name="Millares 14 4 3" xfId="14397"/>
    <cellStyle name="Millares 14 4 3 2" xfId="35216"/>
    <cellStyle name="Millares 14 4 4" xfId="24813"/>
    <cellStyle name="Millares 14 5" xfId="6576"/>
    <cellStyle name="Millares 14 5 2" xfId="16981"/>
    <cellStyle name="Millares 14 5 2 2" xfId="37800"/>
    <cellStyle name="Millares 14 5 3" xfId="27397"/>
    <cellStyle name="Millares 14 6" xfId="11824"/>
    <cellStyle name="Millares 14 6 2" xfId="32643"/>
    <cellStyle name="Millares 14 7" xfId="22240"/>
    <cellStyle name="Millares 14 8" xfId="41809"/>
    <cellStyle name="Millares 15" xfId="1421"/>
    <cellStyle name="Millares 15 2" xfId="1873"/>
    <cellStyle name="Millares 15 2 2" xfId="4449"/>
    <cellStyle name="Millares 15 2 2 2" xfId="9609"/>
    <cellStyle name="Millares 15 2 2 2 2" xfId="20014"/>
    <cellStyle name="Millares 15 2 2 2 2 2" xfId="40833"/>
    <cellStyle name="Millares 15 2 2 2 3" xfId="30430"/>
    <cellStyle name="Millares 15 2 2 3" xfId="14857"/>
    <cellStyle name="Millares 15 2 2 3 2" xfId="35676"/>
    <cellStyle name="Millares 15 2 2 4" xfId="25273"/>
    <cellStyle name="Millares 15 2 3" xfId="7036"/>
    <cellStyle name="Millares 15 2 3 2" xfId="17441"/>
    <cellStyle name="Millares 15 2 3 2 2" xfId="38260"/>
    <cellStyle name="Millares 15 2 3 3" xfId="27857"/>
    <cellStyle name="Millares 15 2 4" xfId="12284"/>
    <cellStyle name="Millares 15 2 4 2" xfId="33103"/>
    <cellStyle name="Millares 15 2 5" xfId="22700"/>
    <cellStyle name="Millares 15 3" xfId="2323"/>
    <cellStyle name="Millares 15 3 2" xfId="4899"/>
    <cellStyle name="Millares 15 3 2 2" xfId="10059"/>
    <cellStyle name="Millares 15 3 2 2 2" xfId="20464"/>
    <cellStyle name="Millares 15 3 2 2 2 2" xfId="41283"/>
    <cellStyle name="Millares 15 3 2 2 3" xfId="30880"/>
    <cellStyle name="Millares 15 3 2 3" xfId="15307"/>
    <cellStyle name="Millares 15 3 2 3 2" xfId="36126"/>
    <cellStyle name="Millares 15 3 2 4" xfId="25723"/>
    <cellStyle name="Millares 15 3 3" xfId="7486"/>
    <cellStyle name="Millares 15 3 3 2" xfId="17891"/>
    <cellStyle name="Millares 15 3 3 2 2" xfId="38710"/>
    <cellStyle name="Millares 15 3 3 3" xfId="28307"/>
    <cellStyle name="Millares 15 3 4" xfId="12734"/>
    <cellStyle name="Millares 15 3 4 2" xfId="33553"/>
    <cellStyle name="Millares 15 3 5" xfId="23150"/>
    <cellStyle name="Millares 15 4" xfId="3999"/>
    <cellStyle name="Millares 15 4 2" xfId="9159"/>
    <cellStyle name="Millares 15 4 2 2" xfId="19564"/>
    <cellStyle name="Millares 15 4 2 2 2" xfId="40383"/>
    <cellStyle name="Millares 15 4 2 3" xfId="29980"/>
    <cellStyle name="Millares 15 4 3" xfId="14407"/>
    <cellStyle name="Millares 15 4 3 2" xfId="35226"/>
    <cellStyle name="Millares 15 4 4" xfId="24823"/>
    <cellStyle name="Millares 15 5" xfId="6586"/>
    <cellStyle name="Millares 15 5 2" xfId="16991"/>
    <cellStyle name="Millares 15 5 2 2" xfId="37810"/>
    <cellStyle name="Millares 15 5 3" xfId="27407"/>
    <cellStyle name="Millares 15 6" xfId="11834"/>
    <cellStyle name="Millares 15 6 2" xfId="32653"/>
    <cellStyle name="Millares 15 7" xfId="22250"/>
    <cellStyle name="Millares 15 8" xfId="41810"/>
    <cellStyle name="Millares 16" xfId="1431"/>
    <cellStyle name="Millares 16 2" xfId="1883"/>
    <cellStyle name="Millares 16 2 2" xfId="4459"/>
    <cellStyle name="Millares 16 2 2 2" xfId="9619"/>
    <cellStyle name="Millares 16 2 2 2 2" xfId="20024"/>
    <cellStyle name="Millares 16 2 2 2 2 2" xfId="40843"/>
    <cellStyle name="Millares 16 2 2 2 3" xfId="30440"/>
    <cellStyle name="Millares 16 2 2 3" xfId="14867"/>
    <cellStyle name="Millares 16 2 2 3 2" xfId="35686"/>
    <cellStyle name="Millares 16 2 2 4" xfId="25283"/>
    <cellStyle name="Millares 16 2 3" xfId="7046"/>
    <cellStyle name="Millares 16 2 3 2" xfId="17451"/>
    <cellStyle name="Millares 16 2 3 2 2" xfId="38270"/>
    <cellStyle name="Millares 16 2 3 3" xfId="27867"/>
    <cellStyle name="Millares 16 2 4" xfId="12294"/>
    <cellStyle name="Millares 16 2 4 2" xfId="33113"/>
    <cellStyle name="Millares 16 2 5" xfId="22710"/>
    <cellStyle name="Millares 16 3" xfId="2333"/>
    <cellStyle name="Millares 16 3 2" xfId="4909"/>
    <cellStyle name="Millares 16 3 2 2" xfId="10069"/>
    <cellStyle name="Millares 16 3 2 2 2" xfId="20474"/>
    <cellStyle name="Millares 16 3 2 2 2 2" xfId="41293"/>
    <cellStyle name="Millares 16 3 2 2 3" xfId="30890"/>
    <cellStyle name="Millares 16 3 2 3" xfId="15317"/>
    <cellStyle name="Millares 16 3 2 3 2" xfId="36136"/>
    <cellStyle name="Millares 16 3 2 4" xfId="25733"/>
    <cellStyle name="Millares 16 3 3" xfId="7496"/>
    <cellStyle name="Millares 16 3 3 2" xfId="17901"/>
    <cellStyle name="Millares 16 3 3 2 2" xfId="38720"/>
    <cellStyle name="Millares 16 3 3 3" xfId="28317"/>
    <cellStyle name="Millares 16 3 4" xfId="12744"/>
    <cellStyle name="Millares 16 3 4 2" xfId="33563"/>
    <cellStyle name="Millares 16 3 5" xfId="23160"/>
    <cellStyle name="Millares 16 4" xfId="4009"/>
    <cellStyle name="Millares 16 4 2" xfId="9169"/>
    <cellStyle name="Millares 16 4 2 2" xfId="19574"/>
    <cellStyle name="Millares 16 4 2 2 2" xfId="40393"/>
    <cellStyle name="Millares 16 4 2 3" xfId="29990"/>
    <cellStyle name="Millares 16 4 3" xfId="14417"/>
    <cellStyle name="Millares 16 4 3 2" xfId="35236"/>
    <cellStyle name="Millares 16 4 4" xfId="24833"/>
    <cellStyle name="Millares 16 5" xfId="6596"/>
    <cellStyle name="Millares 16 5 2" xfId="17001"/>
    <cellStyle name="Millares 16 5 2 2" xfId="37820"/>
    <cellStyle name="Millares 16 5 3" xfId="27417"/>
    <cellStyle name="Millares 16 6" xfId="11844"/>
    <cellStyle name="Millares 16 6 2" xfId="32663"/>
    <cellStyle name="Millares 16 7" xfId="22260"/>
    <cellStyle name="Millares 16 8" xfId="41811"/>
    <cellStyle name="Millares 17" xfId="1441"/>
    <cellStyle name="Millares 17 2" xfId="1893"/>
    <cellStyle name="Millares 17 2 2" xfId="4469"/>
    <cellStyle name="Millares 17 2 2 2" xfId="9629"/>
    <cellStyle name="Millares 17 2 2 2 2" xfId="20034"/>
    <cellStyle name="Millares 17 2 2 2 2 2" xfId="40853"/>
    <cellStyle name="Millares 17 2 2 2 3" xfId="30450"/>
    <cellStyle name="Millares 17 2 2 3" xfId="14877"/>
    <cellStyle name="Millares 17 2 2 3 2" xfId="35696"/>
    <cellStyle name="Millares 17 2 2 4" xfId="25293"/>
    <cellStyle name="Millares 17 2 3" xfId="7056"/>
    <cellStyle name="Millares 17 2 3 2" xfId="17461"/>
    <cellStyle name="Millares 17 2 3 2 2" xfId="38280"/>
    <cellStyle name="Millares 17 2 3 3" xfId="27877"/>
    <cellStyle name="Millares 17 2 4" xfId="12304"/>
    <cellStyle name="Millares 17 2 4 2" xfId="33123"/>
    <cellStyle name="Millares 17 2 5" xfId="22720"/>
    <cellStyle name="Millares 17 3" xfId="2343"/>
    <cellStyle name="Millares 17 3 2" xfId="4919"/>
    <cellStyle name="Millares 17 3 2 2" xfId="10079"/>
    <cellStyle name="Millares 17 3 2 2 2" xfId="20484"/>
    <cellStyle name="Millares 17 3 2 2 2 2" xfId="41303"/>
    <cellStyle name="Millares 17 3 2 2 3" xfId="30900"/>
    <cellStyle name="Millares 17 3 2 3" xfId="15327"/>
    <cellStyle name="Millares 17 3 2 3 2" xfId="36146"/>
    <cellStyle name="Millares 17 3 2 4" xfId="25743"/>
    <cellStyle name="Millares 17 3 3" xfId="7506"/>
    <cellStyle name="Millares 17 3 3 2" xfId="17911"/>
    <cellStyle name="Millares 17 3 3 2 2" xfId="38730"/>
    <cellStyle name="Millares 17 3 3 3" xfId="28327"/>
    <cellStyle name="Millares 17 3 4" xfId="12754"/>
    <cellStyle name="Millares 17 3 4 2" xfId="33573"/>
    <cellStyle name="Millares 17 3 5" xfId="23170"/>
    <cellStyle name="Millares 17 4" xfId="4019"/>
    <cellStyle name="Millares 17 4 2" xfId="9179"/>
    <cellStyle name="Millares 17 4 2 2" xfId="19584"/>
    <cellStyle name="Millares 17 4 2 2 2" xfId="40403"/>
    <cellStyle name="Millares 17 4 2 3" xfId="30000"/>
    <cellStyle name="Millares 17 4 3" xfId="14427"/>
    <cellStyle name="Millares 17 4 3 2" xfId="35246"/>
    <cellStyle name="Millares 17 4 4" xfId="24843"/>
    <cellStyle name="Millares 17 5" xfId="6606"/>
    <cellStyle name="Millares 17 5 2" xfId="17011"/>
    <cellStyle name="Millares 17 5 2 2" xfId="37830"/>
    <cellStyle name="Millares 17 5 3" xfId="27427"/>
    <cellStyle name="Millares 17 6" xfId="11854"/>
    <cellStyle name="Millares 17 6 2" xfId="32673"/>
    <cellStyle name="Millares 17 7" xfId="22270"/>
    <cellStyle name="Millares 17 8" xfId="41812"/>
    <cellStyle name="Millares 18" xfId="1451"/>
    <cellStyle name="Millares 18 10" xfId="11864"/>
    <cellStyle name="Millares 18 10 2" xfId="32683"/>
    <cellStyle name="Millares 18 11" xfId="22280"/>
    <cellStyle name="Millares 18 12" xfId="41813"/>
    <cellStyle name="Millares 18 2" xfId="1463"/>
    <cellStyle name="Millares 18 2 2" xfId="1915"/>
    <cellStyle name="Millares 18 2 2 2" xfId="4491"/>
    <cellStyle name="Millares 18 2 2 2 2" xfId="9651"/>
    <cellStyle name="Millares 18 2 2 2 2 2" xfId="20056"/>
    <cellStyle name="Millares 18 2 2 2 2 2 2" xfId="40875"/>
    <cellStyle name="Millares 18 2 2 2 2 3" xfId="30472"/>
    <cellStyle name="Millares 18 2 2 2 3" xfId="14899"/>
    <cellStyle name="Millares 18 2 2 2 3 2" xfId="35718"/>
    <cellStyle name="Millares 18 2 2 2 4" xfId="25315"/>
    <cellStyle name="Millares 18 2 2 3" xfId="7078"/>
    <cellStyle name="Millares 18 2 2 3 2" xfId="17483"/>
    <cellStyle name="Millares 18 2 2 3 2 2" xfId="38302"/>
    <cellStyle name="Millares 18 2 2 3 3" xfId="27899"/>
    <cellStyle name="Millares 18 2 2 4" xfId="12326"/>
    <cellStyle name="Millares 18 2 2 4 2" xfId="33145"/>
    <cellStyle name="Millares 18 2 2 5" xfId="22742"/>
    <cellStyle name="Millares 18 2 3" xfId="2365"/>
    <cellStyle name="Millares 18 2 3 2" xfId="4941"/>
    <cellStyle name="Millares 18 2 3 2 2" xfId="10101"/>
    <cellStyle name="Millares 18 2 3 2 2 2" xfId="20506"/>
    <cellStyle name="Millares 18 2 3 2 2 2 2" xfId="41325"/>
    <cellStyle name="Millares 18 2 3 2 2 3" xfId="30922"/>
    <cellStyle name="Millares 18 2 3 2 3" xfId="15349"/>
    <cellStyle name="Millares 18 2 3 2 3 2" xfId="36168"/>
    <cellStyle name="Millares 18 2 3 2 4" xfId="25765"/>
    <cellStyle name="Millares 18 2 3 3" xfId="7528"/>
    <cellStyle name="Millares 18 2 3 3 2" xfId="17933"/>
    <cellStyle name="Millares 18 2 3 3 2 2" xfId="38752"/>
    <cellStyle name="Millares 18 2 3 3 3" xfId="28349"/>
    <cellStyle name="Millares 18 2 3 4" xfId="12776"/>
    <cellStyle name="Millares 18 2 3 4 2" xfId="33595"/>
    <cellStyle name="Millares 18 2 3 5" xfId="23192"/>
    <cellStyle name="Millares 18 2 4" xfId="4041"/>
    <cellStyle name="Millares 18 2 4 2" xfId="9201"/>
    <cellStyle name="Millares 18 2 4 2 2" xfId="19606"/>
    <cellStyle name="Millares 18 2 4 2 2 2" xfId="40425"/>
    <cellStyle name="Millares 18 2 4 2 3" xfId="30022"/>
    <cellStyle name="Millares 18 2 4 3" xfId="14449"/>
    <cellStyle name="Millares 18 2 4 3 2" xfId="35268"/>
    <cellStyle name="Millares 18 2 4 4" xfId="24865"/>
    <cellStyle name="Millares 18 2 5" xfId="6628"/>
    <cellStyle name="Millares 18 2 5 2" xfId="17033"/>
    <cellStyle name="Millares 18 2 5 2 2" xfId="37852"/>
    <cellStyle name="Millares 18 2 5 3" xfId="27449"/>
    <cellStyle name="Millares 18 2 6" xfId="11876"/>
    <cellStyle name="Millares 18 2 6 2" xfId="32695"/>
    <cellStyle name="Millares 18 2 7" xfId="22292"/>
    <cellStyle name="Millares 18 2 8" xfId="41814"/>
    <cellStyle name="Millares 18 3" xfId="1475"/>
    <cellStyle name="Millares 18 3 2" xfId="1927"/>
    <cellStyle name="Millares 18 3 2 2" xfId="4503"/>
    <cellStyle name="Millares 18 3 2 2 2" xfId="9663"/>
    <cellStyle name="Millares 18 3 2 2 2 2" xfId="20068"/>
    <cellStyle name="Millares 18 3 2 2 2 2 2" xfId="40887"/>
    <cellStyle name="Millares 18 3 2 2 2 3" xfId="30484"/>
    <cellStyle name="Millares 18 3 2 2 3" xfId="14911"/>
    <cellStyle name="Millares 18 3 2 2 3 2" xfId="35730"/>
    <cellStyle name="Millares 18 3 2 2 4" xfId="25327"/>
    <cellStyle name="Millares 18 3 2 3" xfId="7090"/>
    <cellStyle name="Millares 18 3 2 3 2" xfId="17495"/>
    <cellStyle name="Millares 18 3 2 3 2 2" xfId="38314"/>
    <cellStyle name="Millares 18 3 2 3 3" xfId="27911"/>
    <cellStyle name="Millares 18 3 2 4" xfId="12338"/>
    <cellStyle name="Millares 18 3 2 4 2" xfId="33157"/>
    <cellStyle name="Millares 18 3 2 5" xfId="22754"/>
    <cellStyle name="Millares 18 3 3" xfId="2377"/>
    <cellStyle name="Millares 18 3 3 2" xfId="4953"/>
    <cellStyle name="Millares 18 3 3 2 2" xfId="10113"/>
    <cellStyle name="Millares 18 3 3 2 2 2" xfId="20518"/>
    <cellStyle name="Millares 18 3 3 2 2 2 2" xfId="41337"/>
    <cellStyle name="Millares 18 3 3 2 2 3" xfId="30934"/>
    <cellStyle name="Millares 18 3 3 2 3" xfId="15361"/>
    <cellStyle name="Millares 18 3 3 2 3 2" xfId="36180"/>
    <cellStyle name="Millares 18 3 3 2 4" xfId="25777"/>
    <cellStyle name="Millares 18 3 3 3" xfId="7540"/>
    <cellStyle name="Millares 18 3 3 3 2" xfId="17945"/>
    <cellStyle name="Millares 18 3 3 3 2 2" xfId="38764"/>
    <cellStyle name="Millares 18 3 3 3 3" xfId="28361"/>
    <cellStyle name="Millares 18 3 3 4" xfId="12788"/>
    <cellStyle name="Millares 18 3 3 4 2" xfId="33607"/>
    <cellStyle name="Millares 18 3 3 5" xfId="23204"/>
    <cellStyle name="Millares 18 3 4" xfId="4053"/>
    <cellStyle name="Millares 18 3 4 2" xfId="9213"/>
    <cellStyle name="Millares 18 3 4 2 2" xfId="19618"/>
    <cellStyle name="Millares 18 3 4 2 2 2" xfId="40437"/>
    <cellStyle name="Millares 18 3 4 2 3" xfId="30034"/>
    <cellStyle name="Millares 18 3 4 3" xfId="14461"/>
    <cellStyle name="Millares 18 3 4 3 2" xfId="35280"/>
    <cellStyle name="Millares 18 3 4 4" xfId="24877"/>
    <cellStyle name="Millares 18 3 5" xfId="6640"/>
    <cellStyle name="Millares 18 3 5 2" xfId="17045"/>
    <cellStyle name="Millares 18 3 5 2 2" xfId="37864"/>
    <cellStyle name="Millares 18 3 5 3" xfId="27461"/>
    <cellStyle name="Millares 18 3 6" xfId="11888"/>
    <cellStyle name="Millares 18 3 6 2" xfId="32707"/>
    <cellStyle name="Millares 18 3 7" xfId="22304"/>
    <cellStyle name="Millares 18 3 8" xfId="41815"/>
    <cellStyle name="Millares 18 4" xfId="1489"/>
    <cellStyle name="Millares 18 4 2" xfId="1941"/>
    <cellStyle name="Millares 18 4 2 2" xfId="4517"/>
    <cellStyle name="Millares 18 4 2 2 2" xfId="9677"/>
    <cellStyle name="Millares 18 4 2 2 2 2" xfId="20082"/>
    <cellStyle name="Millares 18 4 2 2 2 2 2" xfId="40901"/>
    <cellStyle name="Millares 18 4 2 2 2 3" xfId="30498"/>
    <cellStyle name="Millares 18 4 2 2 3" xfId="14925"/>
    <cellStyle name="Millares 18 4 2 2 3 2" xfId="35744"/>
    <cellStyle name="Millares 18 4 2 2 4" xfId="25341"/>
    <cellStyle name="Millares 18 4 2 3" xfId="7104"/>
    <cellStyle name="Millares 18 4 2 3 2" xfId="17509"/>
    <cellStyle name="Millares 18 4 2 3 2 2" xfId="38328"/>
    <cellStyle name="Millares 18 4 2 3 3" xfId="27925"/>
    <cellStyle name="Millares 18 4 2 4" xfId="12352"/>
    <cellStyle name="Millares 18 4 2 4 2" xfId="33171"/>
    <cellStyle name="Millares 18 4 2 5" xfId="22768"/>
    <cellStyle name="Millares 18 4 3" xfId="2391"/>
    <cellStyle name="Millares 18 4 3 2" xfId="4967"/>
    <cellStyle name="Millares 18 4 3 2 2" xfId="10127"/>
    <cellStyle name="Millares 18 4 3 2 2 2" xfId="20532"/>
    <cellStyle name="Millares 18 4 3 2 2 2 2" xfId="41351"/>
    <cellStyle name="Millares 18 4 3 2 2 3" xfId="30948"/>
    <cellStyle name="Millares 18 4 3 2 3" xfId="15375"/>
    <cellStyle name="Millares 18 4 3 2 3 2" xfId="36194"/>
    <cellStyle name="Millares 18 4 3 2 4" xfId="25791"/>
    <cellStyle name="Millares 18 4 3 3" xfId="7554"/>
    <cellStyle name="Millares 18 4 3 3 2" xfId="17959"/>
    <cellStyle name="Millares 18 4 3 3 2 2" xfId="38778"/>
    <cellStyle name="Millares 18 4 3 3 3" xfId="28375"/>
    <cellStyle name="Millares 18 4 3 4" xfId="12802"/>
    <cellStyle name="Millares 18 4 3 4 2" xfId="33621"/>
    <cellStyle name="Millares 18 4 3 5" xfId="23218"/>
    <cellStyle name="Millares 18 4 4" xfId="4067"/>
    <cellStyle name="Millares 18 4 4 2" xfId="9227"/>
    <cellStyle name="Millares 18 4 4 2 2" xfId="19632"/>
    <cellStyle name="Millares 18 4 4 2 2 2" xfId="40451"/>
    <cellStyle name="Millares 18 4 4 2 3" xfId="30048"/>
    <cellStyle name="Millares 18 4 4 3" xfId="14475"/>
    <cellStyle name="Millares 18 4 4 3 2" xfId="35294"/>
    <cellStyle name="Millares 18 4 4 4" xfId="24891"/>
    <cellStyle name="Millares 18 4 5" xfId="6654"/>
    <cellStyle name="Millares 18 4 5 2" xfId="17059"/>
    <cellStyle name="Millares 18 4 5 2 2" xfId="37878"/>
    <cellStyle name="Millares 18 4 5 3" xfId="27475"/>
    <cellStyle name="Millares 18 4 6" xfId="11902"/>
    <cellStyle name="Millares 18 4 6 2" xfId="32721"/>
    <cellStyle name="Millares 18 4 7" xfId="22318"/>
    <cellStyle name="Millares 18 4 8" xfId="41816"/>
    <cellStyle name="Millares 18 5" xfId="1499"/>
    <cellStyle name="Millares 18 5 10" xfId="11912"/>
    <cellStyle name="Millares 18 5 10 2" xfId="32731"/>
    <cellStyle name="Millares 18 5 11" xfId="22328"/>
    <cellStyle name="Millares 18 5 12" xfId="41817"/>
    <cellStyle name="Millares 18 5 2" xfId="1510"/>
    <cellStyle name="Millares 18 5 2 2" xfId="1962"/>
    <cellStyle name="Millares 18 5 2 2 2" xfId="4538"/>
    <cellStyle name="Millares 18 5 2 2 2 2" xfId="9698"/>
    <cellStyle name="Millares 18 5 2 2 2 2 2" xfId="20103"/>
    <cellStyle name="Millares 18 5 2 2 2 2 2 2" xfId="40922"/>
    <cellStyle name="Millares 18 5 2 2 2 2 3" xfId="30519"/>
    <cellStyle name="Millares 18 5 2 2 2 3" xfId="14946"/>
    <cellStyle name="Millares 18 5 2 2 2 3 2" xfId="35765"/>
    <cellStyle name="Millares 18 5 2 2 2 4" xfId="25362"/>
    <cellStyle name="Millares 18 5 2 2 3" xfId="7125"/>
    <cellStyle name="Millares 18 5 2 2 3 2" xfId="17530"/>
    <cellStyle name="Millares 18 5 2 2 3 2 2" xfId="38349"/>
    <cellStyle name="Millares 18 5 2 2 3 3" xfId="27946"/>
    <cellStyle name="Millares 18 5 2 2 4" xfId="12373"/>
    <cellStyle name="Millares 18 5 2 2 4 2" xfId="33192"/>
    <cellStyle name="Millares 18 5 2 2 5" xfId="22789"/>
    <cellStyle name="Millares 18 5 2 3" xfId="2412"/>
    <cellStyle name="Millares 18 5 2 3 2" xfId="4988"/>
    <cellStyle name="Millares 18 5 2 3 2 2" xfId="10148"/>
    <cellStyle name="Millares 18 5 2 3 2 2 2" xfId="20553"/>
    <cellStyle name="Millares 18 5 2 3 2 2 2 2" xfId="41372"/>
    <cellStyle name="Millares 18 5 2 3 2 2 3" xfId="30969"/>
    <cellStyle name="Millares 18 5 2 3 2 3" xfId="15396"/>
    <cellStyle name="Millares 18 5 2 3 2 3 2" xfId="36215"/>
    <cellStyle name="Millares 18 5 2 3 2 4" xfId="25812"/>
    <cellStyle name="Millares 18 5 2 3 3" xfId="7575"/>
    <cellStyle name="Millares 18 5 2 3 3 2" xfId="17980"/>
    <cellStyle name="Millares 18 5 2 3 3 2 2" xfId="38799"/>
    <cellStyle name="Millares 18 5 2 3 3 3" xfId="28396"/>
    <cellStyle name="Millares 18 5 2 3 4" xfId="12823"/>
    <cellStyle name="Millares 18 5 2 3 4 2" xfId="33642"/>
    <cellStyle name="Millares 18 5 2 3 5" xfId="23239"/>
    <cellStyle name="Millares 18 5 2 4" xfId="4088"/>
    <cellStyle name="Millares 18 5 2 4 2" xfId="9248"/>
    <cellStyle name="Millares 18 5 2 4 2 2" xfId="19653"/>
    <cellStyle name="Millares 18 5 2 4 2 2 2" xfId="40472"/>
    <cellStyle name="Millares 18 5 2 4 2 3" xfId="30069"/>
    <cellStyle name="Millares 18 5 2 4 3" xfId="14496"/>
    <cellStyle name="Millares 18 5 2 4 3 2" xfId="35315"/>
    <cellStyle name="Millares 18 5 2 4 4" xfId="24912"/>
    <cellStyle name="Millares 18 5 2 5" xfId="6675"/>
    <cellStyle name="Millares 18 5 2 5 2" xfId="17080"/>
    <cellStyle name="Millares 18 5 2 5 2 2" xfId="37899"/>
    <cellStyle name="Millares 18 5 2 5 3" xfId="27496"/>
    <cellStyle name="Millares 18 5 2 6" xfId="11923"/>
    <cellStyle name="Millares 18 5 2 6 2" xfId="32742"/>
    <cellStyle name="Millares 18 5 2 7" xfId="22339"/>
    <cellStyle name="Millares 18 5 2 8" xfId="41818"/>
    <cellStyle name="Millares 18 5 3" xfId="1519"/>
    <cellStyle name="Millares 18 5 3 2" xfId="1971"/>
    <cellStyle name="Millares 18 5 3 2 2" xfId="4547"/>
    <cellStyle name="Millares 18 5 3 2 2 2" xfId="9707"/>
    <cellStyle name="Millares 18 5 3 2 2 2 2" xfId="20112"/>
    <cellStyle name="Millares 18 5 3 2 2 2 2 2" xfId="40931"/>
    <cellStyle name="Millares 18 5 3 2 2 2 3" xfId="30528"/>
    <cellStyle name="Millares 18 5 3 2 2 3" xfId="14955"/>
    <cellStyle name="Millares 18 5 3 2 2 3 2" xfId="35774"/>
    <cellStyle name="Millares 18 5 3 2 2 4" xfId="25371"/>
    <cellStyle name="Millares 18 5 3 2 3" xfId="7134"/>
    <cellStyle name="Millares 18 5 3 2 3 2" xfId="17539"/>
    <cellStyle name="Millares 18 5 3 2 3 2 2" xfId="38358"/>
    <cellStyle name="Millares 18 5 3 2 3 3" xfId="27955"/>
    <cellStyle name="Millares 18 5 3 2 4" xfId="12382"/>
    <cellStyle name="Millares 18 5 3 2 4 2" xfId="33201"/>
    <cellStyle name="Millares 18 5 3 2 5" xfId="22798"/>
    <cellStyle name="Millares 18 5 3 3" xfId="2421"/>
    <cellStyle name="Millares 18 5 3 3 2" xfId="4997"/>
    <cellStyle name="Millares 18 5 3 3 2 2" xfId="10157"/>
    <cellStyle name="Millares 18 5 3 3 2 2 2" xfId="20562"/>
    <cellStyle name="Millares 18 5 3 3 2 2 2 2" xfId="41381"/>
    <cellStyle name="Millares 18 5 3 3 2 2 3" xfId="30978"/>
    <cellStyle name="Millares 18 5 3 3 2 3" xfId="15405"/>
    <cellStyle name="Millares 18 5 3 3 2 3 2" xfId="36224"/>
    <cellStyle name="Millares 18 5 3 3 2 4" xfId="25821"/>
    <cellStyle name="Millares 18 5 3 3 3" xfId="7584"/>
    <cellStyle name="Millares 18 5 3 3 3 2" xfId="17989"/>
    <cellStyle name="Millares 18 5 3 3 3 2 2" xfId="38808"/>
    <cellStyle name="Millares 18 5 3 3 3 3" xfId="28405"/>
    <cellStyle name="Millares 18 5 3 3 4" xfId="12832"/>
    <cellStyle name="Millares 18 5 3 3 4 2" xfId="33651"/>
    <cellStyle name="Millares 18 5 3 3 5" xfId="23248"/>
    <cellStyle name="Millares 18 5 3 4" xfId="4097"/>
    <cellStyle name="Millares 18 5 3 4 2" xfId="9257"/>
    <cellStyle name="Millares 18 5 3 4 2 2" xfId="19662"/>
    <cellStyle name="Millares 18 5 3 4 2 2 2" xfId="40481"/>
    <cellStyle name="Millares 18 5 3 4 2 3" xfId="30078"/>
    <cellStyle name="Millares 18 5 3 4 3" xfId="14505"/>
    <cellStyle name="Millares 18 5 3 4 3 2" xfId="35324"/>
    <cellStyle name="Millares 18 5 3 4 4" xfId="24921"/>
    <cellStyle name="Millares 18 5 3 5" xfId="6684"/>
    <cellStyle name="Millares 18 5 3 5 2" xfId="17089"/>
    <cellStyle name="Millares 18 5 3 5 2 2" xfId="37908"/>
    <cellStyle name="Millares 18 5 3 5 3" xfId="27505"/>
    <cellStyle name="Millares 18 5 3 6" xfId="11932"/>
    <cellStyle name="Millares 18 5 3 6 2" xfId="32751"/>
    <cellStyle name="Millares 18 5 3 7" xfId="22348"/>
    <cellStyle name="Millares 18 5 3 8" xfId="41819"/>
    <cellStyle name="Millares 18 5 4" xfId="1534"/>
    <cellStyle name="Millares 18 5 4 2" xfId="1986"/>
    <cellStyle name="Millares 18 5 4 2 2" xfId="4562"/>
    <cellStyle name="Millares 18 5 4 2 2 2" xfId="9722"/>
    <cellStyle name="Millares 18 5 4 2 2 2 2" xfId="20127"/>
    <cellStyle name="Millares 18 5 4 2 2 2 2 2" xfId="40946"/>
    <cellStyle name="Millares 18 5 4 2 2 2 3" xfId="30543"/>
    <cellStyle name="Millares 18 5 4 2 2 3" xfId="14970"/>
    <cellStyle name="Millares 18 5 4 2 2 3 2" xfId="35789"/>
    <cellStyle name="Millares 18 5 4 2 2 4" xfId="25386"/>
    <cellStyle name="Millares 18 5 4 2 3" xfId="7149"/>
    <cellStyle name="Millares 18 5 4 2 3 2" xfId="17554"/>
    <cellStyle name="Millares 18 5 4 2 3 2 2" xfId="38373"/>
    <cellStyle name="Millares 18 5 4 2 3 3" xfId="27970"/>
    <cellStyle name="Millares 18 5 4 2 4" xfId="12397"/>
    <cellStyle name="Millares 18 5 4 2 4 2" xfId="33216"/>
    <cellStyle name="Millares 18 5 4 2 5" xfId="22813"/>
    <cellStyle name="Millares 18 5 4 3" xfId="2436"/>
    <cellStyle name="Millares 18 5 4 3 2" xfId="5012"/>
    <cellStyle name="Millares 18 5 4 3 2 2" xfId="10172"/>
    <cellStyle name="Millares 18 5 4 3 2 2 2" xfId="20577"/>
    <cellStyle name="Millares 18 5 4 3 2 2 2 2" xfId="41396"/>
    <cellStyle name="Millares 18 5 4 3 2 2 3" xfId="30993"/>
    <cellStyle name="Millares 18 5 4 3 2 3" xfId="15420"/>
    <cellStyle name="Millares 18 5 4 3 2 3 2" xfId="36239"/>
    <cellStyle name="Millares 18 5 4 3 2 4" xfId="25836"/>
    <cellStyle name="Millares 18 5 4 3 3" xfId="7599"/>
    <cellStyle name="Millares 18 5 4 3 3 2" xfId="18004"/>
    <cellStyle name="Millares 18 5 4 3 3 2 2" xfId="38823"/>
    <cellStyle name="Millares 18 5 4 3 3 3" xfId="28420"/>
    <cellStyle name="Millares 18 5 4 3 4" xfId="12847"/>
    <cellStyle name="Millares 18 5 4 3 4 2" xfId="33666"/>
    <cellStyle name="Millares 18 5 4 3 5" xfId="23263"/>
    <cellStyle name="Millares 18 5 4 4" xfId="4112"/>
    <cellStyle name="Millares 18 5 4 4 2" xfId="9272"/>
    <cellStyle name="Millares 18 5 4 4 2 2" xfId="19677"/>
    <cellStyle name="Millares 18 5 4 4 2 2 2" xfId="40496"/>
    <cellStyle name="Millares 18 5 4 4 2 3" xfId="30093"/>
    <cellStyle name="Millares 18 5 4 4 3" xfId="14520"/>
    <cellStyle name="Millares 18 5 4 4 3 2" xfId="35339"/>
    <cellStyle name="Millares 18 5 4 4 4" xfId="24936"/>
    <cellStyle name="Millares 18 5 4 5" xfId="6699"/>
    <cellStyle name="Millares 18 5 4 5 2" xfId="17104"/>
    <cellStyle name="Millares 18 5 4 5 2 2" xfId="37923"/>
    <cellStyle name="Millares 18 5 4 5 3" xfId="27520"/>
    <cellStyle name="Millares 18 5 4 6" xfId="11947"/>
    <cellStyle name="Millares 18 5 4 6 2" xfId="32766"/>
    <cellStyle name="Millares 18 5 4 7" xfId="22363"/>
    <cellStyle name="Millares 18 5 4 8" xfId="41820"/>
    <cellStyle name="Millares 18 5 5" xfId="1546"/>
    <cellStyle name="Millares 18 5 5 10" xfId="1689"/>
    <cellStyle name="Millares 18 5 5 10 2" xfId="2139"/>
    <cellStyle name="Millares 18 5 5 10 2 2" xfId="4715"/>
    <cellStyle name="Millares 18 5 5 10 2 2 2" xfId="9875"/>
    <cellStyle name="Millares 18 5 5 10 2 2 2 2" xfId="20280"/>
    <cellStyle name="Millares 18 5 5 10 2 2 2 2 2" xfId="41099"/>
    <cellStyle name="Millares 18 5 5 10 2 2 2 3" xfId="30696"/>
    <cellStyle name="Millares 18 5 5 10 2 2 3" xfId="15123"/>
    <cellStyle name="Millares 18 5 5 10 2 2 3 2" xfId="35942"/>
    <cellStyle name="Millares 18 5 5 10 2 2 4" xfId="25539"/>
    <cellStyle name="Millares 18 5 5 10 2 3" xfId="7302"/>
    <cellStyle name="Millares 18 5 5 10 2 3 2" xfId="17707"/>
    <cellStyle name="Millares 18 5 5 10 2 3 2 2" xfId="38526"/>
    <cellStyle name="Millares 18 5 5 10 2 3 3" xfId="28123"/>
    <cellStyle name="Millares 18 5 5 10 2 4" xfId="12550"/>
    <cellStyle name="Millares 18 5 5 10 2 4 2" xfId="33369"/>
    <cellStyle name="Millares 18 5 5 10 2 5" xfId="22966"/>
    <cellStyle name="Millares 18 5 5 10 3" xfId="2589"/>
    <cellStyle name="Millares 18 5 5 10 3 2" xfId="5165"/>
    <cellStyle name="Millares 18 5 5 10 3 2 2" xfId="10325"/>
    <cellStyle name="Millares 18 5 5 10 3 2 2 2" xfId="20730"/>
    <cellStyle name="Millares 18 5 5 10 3 2 2 2 2" xfId="41549"/>
    <cellStyle name="Millares 18 5 5 10 3 2 2 3" xfId="31146"/>
    <cellStyle name="Millares 18 5 5 10 3 2 3" xfId="15573"/>
    <cellStyle name="Millares 18 5 5 10 3 2 3 2" xfId="36392"/>
    <cellStyle name="Millares 18 5 5 10 3 2 4" xfId="25989"/>
    <cellStyle name="Millares 18 5 5 10 3 3" xfId="7752"/>
    <cellStyle name="Millares 18 5 5 10 3 3 2" xfId="18157"/>
    <cellStyle name="Millares 18 5 5 10 3 3 2 2" xfId="38976"/>
    <cellStyle name="Millares 18 5 5 10 3 3 3" xfId="28573"/>
    <cellStyle name="Millares 18 5 5 10 3 4" xfId="13000"/>
    <cellStyle name="Millares 18 5 5 10 3 4 2" xfId="33819"/>
    <cellStyle name="Millares 18 5 5 10 3 5" xfId="23416"/>
    <cellStyle name="Millares 18 5 5 10 4" xfId="4265"/>
    <cellStyle name="Millares 18 5 5 10 4 2" xfId="9425"/>
    <cellStyle name="Millares 18 5 5 10 4 2 2" xfId="19830"/>
    <cellStyle name="Millares 18 5 5 10 4 2 2 2" xfId="40649"/>
    <cellStyle name="Millares 18 5 5 10 4 2 3" xfId="30246"/>
    <cellStyle name="Millares 18 5 5 10 4 3" xfId="14673"/>
    <cellStyle name="Millares 18 5 5 10 4 3 2" xfId="35492"/>
    <cellStyle name="Millares 18 5 5 10 4 4" xfId="25089"/>
    <cellStyle name="Millares 18 5 5 10 5" xfId="6852"/>
    <cellStyle name="Millares 18 5 5 10 5 2" xfId="17257"/>
    <cellStyle name="Millares 18 5 5 10 5 2 2" xfId="38076"/>
    <cellStyle name="Millares 18 5 5 10 5 3" xfId="27673"/>
    <cellStyle name="Millares 18 5 5 10 6" xfId="12100"/>
    <cellStyle name="Millares 18 5 5 10 6 2" xfId="32919"/>
    <cellStyle name="Millares 18 5 5 10 7" xfId="22516"/>
    <cellStyle name="Millares 18 5 5 10 8" xfId="41822"/>
    <cellStyle name="Millares 18 5 5 11" xfId="1700"/>
    <cellStyle name="Millares 18 5 5 11 2" xfId="2150"/>
    <cellStyle name="Millares 18 5 5 11 2 2" xfId="4726"/>
    <cellStyle name="Millares 18 5 5 11 2 2 2" xfId="9886"/>
    <cellStyle name="Millares 18 5 5 11 2 2 2 2" xfId="20291"/>
    <cellStyle name="Millares 18 5 5 11 2 2 2 2 2" xfId="41110"/>
    <cellStyle name="Millares 18 5 5 11 2 2 2 3" xfId="30707"/>
    <cellStyle name="Millares 18 5 5 11 2 2 3" xfId="15134"/>
    <cellStyle name="Millares 18 5 5 11 2 2 3 2" xfId="35953"/>
    <cellStyle name="Millares 18 5 5 11 2 2 4" xfId="25550"/>
    <cellStyle name="Millares 18 5 5 11 2 3" xfId="7313"/>
    <cellStyle name="Millares 18 5 5 11 2 3 2" xfId="17718"/>
    <cellStyle name="Millares 18 5 5 11 2 3 2 2" xfId="38537"/>
    <cellStyle name="Millares 18 5 5 11 2 3 3" xfId="28134"/>
    <cellStyle name="Millares 18 5 5 11 2 4" xfId="12561"/>
    <cellStyle name="Millares 18 5 5 11 2 4 2" xfId="33380"/>
    <cellStyle name="Millares 18 5 5 11 2 5" xfId="22977"/>
    <cellStyle name="Millares 18 5 5 11 3" xfId="2600"/>
    <cellStyle name="Millares 18 5 5 11 3 2" xfId="5176"/>
    <cellStyle name="Millares 18 5 5 11 3 2 2" xfId="10336"/>
    <cellStyle name="Millares 18 5 5 11 3 2 2 2" xfId="20741"/>
    <cellStyle name="Millares 18 5 5 11 3 2 2 2 2" xfId="41560"/>
    <cellStyle name="Millares 18 5 5 11 3 2 2 3" xfId="31157"/>
    <cellStyle name="Millares 18 5 5 11 3 2 3" xfId="15584"/>
    <cellStyle name="Millares 18 5 5 11 3 2 3 2" xfId="36403"/>
    <cellStyle name="Millares 18 5 5 11 3 2 4" xfId="26000"/>
    <cellStyle name="Millares 18 5 5 11 3 3" xfId="7763"/>
    <cellStyle name="Millares 18 5 5 11 3 3 2" xfId="18168"/>
    <cellStyle name="Millares 18 5 5 11 3 3 2 2" xfId="38987"/>
    <cellStyle name="Millares 18 5 5 11 3 3 3" xfId="28584"/>
    <cellStyle name="Millares 18 5 5 11 3 4" xfId="13011"/>
    <cellStyle name="Millares 18 5 5 11 3 4 2" xfId="33830"/>
    <cellStyle name="Millares 18 5 5 11 3 5" xfId="23427"/>
    <cellStyle name="Millares 18 5 5 11 4" xfId="4276"/>
    <cellStyle name="Millares 18 5 5 11 4 2" xfId="9436"/>
    <cellStyle name="Millares 18 5 5 11 4 2 2" xfId="19841"/>
    <cellStyle name="Millares 18 5 5 11 4 2 2 2" xfId="40660"/>
    <cellStyle name="Millares 18 5 5 11 4 2 3" xfId="30257"/>
    <cellStyle name="Millares 18 5 5 11 4 3" xfId="14684"/>
    <cellStyle name="Millares 18 5 5 11 4 3 2" xfId="35503"/>
    <cellStyle name="Millares 18 5 5 11 4 4" xfId="25100"/>
    <cellStyle name="Millares 18 5 5 11 5" xfId="6863"/>
    <cellStyle name="Millares 18 5 5 11 5 2" xfId="17268"/>
    <cellStyle name="Millares 18 5 5 11 5 2 2" xfId="38087"/>
    <cellStyle name="Millares 18 5 5 11 5 3" xfId="27684"/>
    <cellStyle name="Millares 18 5 5 11 6" xfId="12111"/>
    <cellStyle name="Millares 18 5 5 11 6 2" xfId="32930"/>
    <cellStyle name="Millares 18 5 5 11 7" xfId="22527"/>
    <cellStyle name="Millares 18 5 5 11 8" xfId="41823"/>
    <cellStyle name="Millares 18 5 5 12" xfId="1709"/>
    <cellStyle name="Millares 18 5 5 12 2" xfId="2159"/>
    <cellStyle name="Millares 18 5 5 12 2 2" xfId="4735"/>
    <cellStyle name="Millares 18 5 5 12 2 2 2" xfId="9895"/>
    <cellStyle name="Millares 18 5 5 12 2 2 2 2" xfId="20300"/>
    <cellStyle name="Millares 18 5 5 12 2 2 2 2 2" xfId="41119"/>
    <cellStyle name="Millares 18 5 5 12 2 2 2 3" xfId="30716"/>
    <cellStyle name="Millares 18 5 5 12 2 2 3" xfId="15143"/>
    <cellStyle name="Millares 18 5 5 12 2 2 3 2" xfId="35962"/>
    <cellStyle name="Millares 18 5 5 12 2 2 4" xfId="25559"/>
    <cellStyle name="Millares 18 5 5 12 2 3" xfId="7322"/>
    <cellStyle name="Millares 18 5 5 12 2 3 2" xfId="17727"/>
    <cellStyle name="Millares 18 5 5 12 2 3 2 2" xfId="38546"/>
    <cellStyle name="Millares 18 5 5 12 2 3 3" xfId="28143"/>
    <cellStyle name="Millares 18 5 5 12 2 4" xfId="12570"/>
    <cellStyle name="Millares 18 5 5 12 2 4 2" xfId="33389"/>
    <cellStyle name="Millares 18 5 5 12 2 5" xfId="22986"/>
    <cellStyle name="Millares 18 5 5 12 3" xfId="2609"/>
    <cellStyle name="Millares 18 5 5 12 3 2" xfId="5185"/>
    <cellStyle name="Millares 18 5 5 12 3 2 2" xfId="10345"/>
    <cellStyle name="Millares 18 5 5 12 3 2 2 2" xfId="20750"/>
    <cellStyle name="Millares 18 5 5 12 3 2 2 2 2" xfId="41569"/>
    <cellStyle name="Millares 18 5 5 12 3 2 2 3" xfId="31166"/>
    <cellStyle name="Millares 18 5 5 12 3 2 3" xfId="15593"/>
    <cellStyle name="Millares 18 5 5 12 3 2 3 2" xfId="36412"/>
    <cellStyle name="Millares 18 5 5 12 3 2 4" xfId="26009"/>
    <cellStyle name="Millares 18 5 5 12 3 3" xfId="7772"/>
    <cellStyle name="Millares 18 5 5 12 3 3 2" xfId="18177"/>
    <cellStyle name="Millares 18 5 5 12 3 3 2 2" xfId="38996"/>
    <cellStyle name="Millares 18 5 5 12 3 3 3" xfId="28593"/>
    <cellStyle name="Millares 18 5 5 12 3 4" xfId="13020"/>
    <cellStyle name="Millares 18 5 5 12 3 4 2" xfId="33839"/>
    <cellStyle name="Millares 18 5 5 12 3 5" xfId="23436"/>
    <cellStyle name="Millares 18 5 5 12 4" xfId="4285"/>
    <cellStyle name="Millares 18 5 5 12 4 2" xfId="9445"/>
    <cellStyle name="Millares 18 5 5 12 4 2 2" xfId="19850"/>
    <cellStyle name="Millares 18 5 5 12 4 2 2 2" xfId="40669"/>
    <cellStyle name="Millares 18 5 5 12 4 2 3" xfId="30266"/>
    <cellStyle name="Millares 18 5 5 12 4 3" xfId="14693"/>
    <cellStyle name="Millares 18 5 5 12 4 3 2" xfId="35512"/>
    <cellStyle name="Millares 18 5 5 12 4 4" xfId="25109"/>
    <cellStyle name="Millares 18 5 5 12 5" xfId="6872"/>
    <cellStyle name="Millares 18 5 5 12 5 2" xfId="17277"/>
    <cellStyle name="Millares 18 5 5 12 5 2 2" xfId="38096"/>
    <cellStyle name="Millares 18 5 5 12 5 3" xfId="27693"/>
    <cellStyle name="Millares 18 5 5 12 6" xfId="12120"/>
    <cellStyle name="Millares 18 5 5 12 6 2" xfId="32939"/>
    <cellStyle name="Millares 18 5 5 12 7" xfId="22536"/>
    <cellStyle name="Millares 18 5 5 12 8" xfId="41824"/>
    <cellStyle name="Millares 18 5 5 13" xfId="1998"/>
    <cellStyle name="Millares 18 5 5 13 2" xfId="4574"/>
    <cellStyle name="Millares 18 5 5 13 2 2" xfId="9734"/>
    <cellStyle name="Millares 18 5 5 13 2 2 2" xfId="20139"/>
    <cellStyle name="Millares 18 5 5 13 2 2 2 2" xfId="40958"/>
    <cellStyle name="Millares 18 5 5 13 2 2 3" xfId="30555"/>
    <cellStyle name="Millares 18 5 5 13 2 3" xfId="14982"/>
    <cellStyle name="Millares 18 5 5 13 2 3 2" xfId="35801"/>
    <cellStyle name="Millares 18 5 5 13 2 4" xfId="25398"/>
    <cellStyle name="Millares 18 5 5 13 3" xfId="7161"/>
    <cellStyle name="Millares 18 5 5 13 3 2" xfId="17566"/>
    <cellStyle name="Millares 18 5 5 13 3 2 2" xfId="38385"/>
    <cellStyle name="Millares 18 5 5 13 3 3" xfId="27982"/>
    <cellStyle name="Millares 18 5 5 13 4" xfId="12409"/>
    <cellStyle name="Millares 18 5 5 13 4 2" xfId="33228"/>
    <cellStyle name="Millares 18 5 5 13 5" xfId="22825"/>
    <cellStyle name="Millares 18 5 5 14" xfId="2448"/>
    <cellStyle name="Millares 18 5 5 14 2" xfId="5024"/>
    <cellStyle name="Millares 18 5 5 14 2 2" xfId="10184"/>
    <cellStyle name="Millares 18 5 5 14 2 2 2" xfId="20589"/>
    <cellStyle name="Millares 18 5 5 14 2 2 2 2" xfId="41408"/>
    <cellStyle name="Millares 18 5 5 14 2 2 3" xfId="31005"/>
    <cellStyle name="Millares 18 5 5 14 2 3" xfId="15432"/>
    <cellStyle name="Millares 18 5 5 14 2 3 2" xfId="36251"/>
    <cellStyle name="Millares 18 5 5 14 2 4" xfId="25848"/>
    <cellStyle name="Millares 18 5 5 14 3" xfId="7611"/>
    <cellStyle name="Millares 18 5 5 14 3 2" xfId="18016"/>
    <cellStyle name="Millares 18 5 5 14 3 2 2" xfId="38835"/>
    <cellStyle name="Millares 18 5 5 14 3 3" xfId="28432"/>
    <cellStyle name="Millares 18 5 5 14 4" xfId="12859"/>
    <cellStyle name="Millares 18 5 5 14 4 2" xfId="33678"/>
    <cellStyle name="Millares 18 5 5 14 5" xfId="23275"/>
    <cellStyle name="Millares 18 5 5 15" xfId="4124"/>
    <cellStyle name="Millares 18 5 5 15 2" xfId="9284"/>
    <cellStyle name="Millares 18 5 5 15 2 2" xfId="19689"/>
    <cellStyle name="Millares 18 5 5 15 2 2 2" xfId="40508"/>
    <cellStyle name="Millares 18 5 5 15 2 3" xfId="30105"/>
    <cellStyle name="Millares 18 5 5 15 3" xfId="14532"/>
    <cellStyle name="Millares 18 5 5 15 3 2" xfId="35351"/>
    <cellStyle name="Millares 18 5 5 15 4" xfId="24948"/>
    <cellStyle name="Millares 18 5 5 16" xfId="6711"/>
    <cellStyle name="Millares 18 5 5 16 2" xfId="17116"/>
    <cellStyle name="Millares 18 5 5 16 2 2" xfId="37935"/>
    <cellStyle name="Millares 18 5 5 16 3" xfId="27532"/>
    <cellStyle name="Millares 18 5 5 17" xfId="11959"/>
    <cellStyle name="Millares 18 5 5 17 2" xfId="32778"/>
    <cellStyle name="Millares 18 5 5 18" xfId="22375"/>
    <cellStyle name="Millares 18 5 5 19" xfId="41821"/>
    <cellStyle name="Millares 18 5 5 2" xfId="1564"/>
    <cellStyle name="Millares 18 5 5 2 2" xfId="2016"/>
    <cellStyle name="Millares 18 5 5 2 2 2" xfId="4592"/>
    <cellStyle name="Millares 18 5 5 2 2 2 2" xfId="9752"/>
    <cellStyle name="Millares 18 5 5 2 2 2 2 2" xfId="20157"/>
    <cellStyle name="Millares 18 5 5 2 2 2 2 2 2" xfId="40976"/>
    <cellStyle name="Millares 18 5 5 2 2 2 2 3" xfId="30573"/>
    <cellStyle name="Millares 18 5 5 2 2 2 3" xfId="15000"/>
    <cellStyle name="Millares 18 5 5 2 2 2 3 2" xfId="35819"/>
    <cellStyle name="Millares 18 5 5 2 2 2 4" xfId="25416"/>
    <cellStyle name="Millares 18 5 5 2 2 3" xfId="7179"/>
    <cellStyle name="Millares 18 5 5 2 2 3 2" xfId="17584"/>
    <cellStyle name="Millares 18 5 5 2 2 3 2 2" xfId="38403"/>
    <cellStyle name="Millares 18 5 5 2 2 3 3" xfId="28000"/>
    <cellStyle name="Millares 18 5 5 2 2 4" xfId="12427"/>
    <cellStyle name="Millares 18 5 5 2 2 4 2" xfId="33246"/>
    <cellStyle name="Millares 18 5 5 2 2 5" xfId="22843"/>
    <cellStyle name="Millares 18 5 5 2 3" xfId="2466"/>
    <cellStyle name="Millares 18 5 5 2 3 2" xfId="5042"/>
    <cellStyle name="Millares 18 5 5 2 3 2 2" xfId="10202"/>
    <cellStyle name="Millares 18 5 5 2 3 2 2 2" xfId="20607"/>
    <cellStyle name="Millares 18 5 5 2 3 2 2 2 2" xfId="41426"/>
    <cellStyle name="Millares 18 5 5 2 3 2 2 3" xfId="31023"/>
    <cellStyle name="Millares 18 5 5 2 3 2 3" xfId="15450"/>
    <cellStyle name="Millares 18 5 5 2 3 2 3 2" xfId="36269"/>
    <cellStyle name="Millares 18 5 5 2 3 2 4" xfId="25866"/>
    <cellStyle name="Millares 18 5 5 2 3 3" xfId="7629"/>
    <cellStyle name="Millares 18 5 5 2 3 3 2" xfId="18034"/>
    <cellStyle name="Millares 18 5 5 2 3 3 2 2" xfId="38853"/>
    <cellStyle name="Millares 18 5 5 2 3 3 3" xfId="28450"/>
    <cellStyle name="Millares 18 5 5 2 3 4" xfId="12877"/>
    <cellStyle name="Millares 18 5 5 2 3 4 2" xfId="33696"/>
    <cellStyle name="Millares 18 5 5 2 3 5" xfId="23293"/>
    <cellStyle name="Millares 18 5 5 2 4" xfId="4142"/>
    <cellStyle name="Millares 18 5 5 2 4 2" xfId="9302"/>
    <cellStyle name="Millares 18 5 5 2 4 2 2" xfId="19707"/>
    <cellStyle name="Millares 18 5 5 2 4 2 2 2" xfId="40526"/>
    <cellStyle name="Millares 18 5 5 2 4 2 3" xfId="30123"/>
    <cellStyle name="Millares 18 5 5 2 4 3" xfId="14550"/>
    <cellStyle name="Millares 18 5 5 2 4 3 2" xfId="35369"/>
    <cellStyle name="Millares 18 5 5 2 4 4" xfId="24966"/>
    <cellStyle name="Millares 18 5 5 2 5" xfId="6729"/>
    <cellStyle name="Millares 18 5 5 2 5 2" xfId="17134"/>
    <cellStyle name="Millares 18 5 5 2 5 2 2" xfId="37953"/>
    <cellStyle name="Millares 18 5 5 2 5 3" xfId="27550"/>
    <cellStyle name="Millares 18 5 5 2 6" xfId="11977"/>
    <cellStyle name="Millares 18 5 5 2 6 2" xfId="32796"/>
    <cellStyle name="Millares 18 5 5 2 7" xfId="22393"/>
    <cellStyle name="Millares 18 5 5 2 8" xfId="41825"/>
    <cellStyle name="Millares 18 5 5 3" xfId="1577"/>
    <cellStyle name="Millares 18 5 5 3 2" xfId="1592"/>
    <cellStyle name="Millares 18 5 5 3 2 2" xfId="2044"/>
    <cellStyle name="Millares 18 5 5 3 2 2 2" xfId="4620"/>
    <cellStyle name="Millares 18 5 5 3 2 2 2 2" xfId="9780"/>
    <cellStyle name="Millares 18 5 5 3 2 2 2 2 2" xfId="20185"/>
    <cellStyle name="Millares 18 5 5 3 2 2 2 2 2 2" xfId="41004"/>
    <cellStyle name="Millares 18 5 5 3 2 2 2 2 3" xfId="30601"/>
    <cellStyle name="Millares 18 5 5 3 2 2 2 3" xfId="15028"/>
    <cellStyle name="Millares 18 5 5 3 2 2 2 3 2" xfId="35847"/>
    <cellStyle name="Millares 18 5 5 3 2 2 2 4" xfId="25444"/>
    <cellStyle name="Millares 18 5 5 3 2 2 3" xfId="7207"/>
    <cellStyle name="Millares 18 5 5 3 2 2 3 2" xfId="17612"/>
    <cellStyle name="Millares 18 5 5 3 2 2 3 2 2" xfId="38431"/>
    <cellStyle name="Millares 18 5 5 3 2 2 3 3" xfId="28028"/>
    <cellStyle name="Millares 18 5 5 3 2 2 4" xfId="12455"/>
    <cellStyle name="Millares 18 5 5 3 2 2 4 2" xfId="33274"/>
    <cellStyle name="Millares 18 5 5 3 2 2 5" xfId="22871"/>
    <cellStyle name="Millares 18 5 5 3 2 3" xfId="2494"/>
    <cellStyle name="Millares 18 5 5 3 2 3 2" xfId="5070"/>
    <cellStyle name="Millares 18 5 5 3 2 3 2 2" xfId="10230"/>
    <cellStyle name="Millares 18 5 5 3 2 3 2 2 2" xfId="20635"/>
    <cellStyle name="Millares 18 5 5 3 2 3 2 2 2 2" xfId="41454"/>
    <cellStyle name="Millares 18 5 5 3 2 3 2 2 3" xfId="31051"/>
    <cellStyle name="Millares 18 5 5 3 2 3 2 3" xfId="15478"/>
    <cellStyle name="Millares 18 5 5 3 2 3 2 3 2" xfId="36297"/>
    <cellStyle name="Millares 18 5 5 3 2 3 2 4" xfId="25894"/>
    <cellStyle name="Millares 18 5 5 3 2 3 3" xfId="7657"/>
    <cellStyle name="Millares 18 5 5 3 2 3 3 2" xfId="18062"/>
    <cellStyle name="Millares 18 5 5 3 2 3 3 2 2" xfId="38881"/>
    <cellStyle name="Millares 18 5 5 3 2 3 3 3" xfId="28478"/>
    <cellStyle name="Millares 18 5 5 3 2 3 4" xfId="12905"/>
    <cellStyle name="Millares 18 5 5 3 2 3 4 2" xfId="33724"/>
    <cellStyle name="Millares 18 5 5 3 2 3 5" xfId="23321"/>
    <cellStyle name="Millares 18 5 5 3 2 4" xfId="4170"/>
    <cellStyle name="Millares 18 5 5 3 2 4 2" xfId="9330"/>
    <cellStyle name="Millares 18 5 5 3 2 4 2 2" xfId="19735"/>
    <cellStyle name="Millares 18 5 5 3 2 4 2 2 2" xfId="40554"/>
    <cellStyle name="Millares 18 5 5 3 2 4 2 3" xfId="30151"/>
    <cellStyle name="Millares 18 5 5 3 2 4 3" xfId="14578"/>
    <cellStyle name="Millares 18 5 5 3 2 4 3 2" xfId="35397"/>
    <cellStyle name="Millares 18 5 5 3 2 4 4" xfId="24994"/>
    <cellStyle name="Millares 18 5 5 3 2 5" xfId="6757"/>
    <cellStyle name="Millares 18 5 5 3 2 5 2" xfId="17162"/>
    <cellStyle name="Millares 18 5 5 3 2 5 2 2" xfId="37981"/>
    <cellStyle name="Millares 18 5 5 3 2 5 3" xfId="27578"/>
    <cellStyle name="Millares 18 5 5 3 2 6" xfId="12005"/>
    <cellStyle name="Millares 18 5 5 3 2 6 2" xfId="32824"/>
    <cellStyle name="Millares 18 5 5 3 2 7" xfId="22421"/>
    <cellStyle name="Millares 18 5 5 3 2 8" xfId="41827"/>
    <cellStyle name="Millares 18 5 5 3 3" xfId="2029"/>
    <cellStyle name="Millares 18 5 5 3 3 2" xfId="4605"/>
    <cellStyle name="Millares 18 5 5 3 3 2 2" xfId="9765"/>
    <cellStyle name="Millares 18 5 5 3 3 2 2 2" xfId="20170"/>
    <cellStyle name="Millares 18 5 5 3 3 2 2 2 2" xfId="40989"/>
    <cellStyle name="Millares 18 5 5 3 3 2 2 3" xfId="30586"/>
    <cellStyle name="Millares 18 5 5 3 3 2 3" xfId="15013"/>
    <cellStyle name="Millares 18 5 5 3 3 2 3 2" xfId="35832"/>
    <cellStyle name="Millares 18 5 5 3 3 2 4" xfId="25429"/>
    <cellStyle name="Millares 18 5 5 3 3 3" xfId="7192"/>
    <cellStyle name="Millares 18 5 5 3 3 3 2" xfId="17597"/>
    <cellStyle name="Millares 18 5 5 3 3 3 2 2" xfId="38416"/>
    <cellStyle name="Millares 18 5 5 3 3 3 3" xfId="28013"/>
    <cellStyle name="Millares 18 5 5 3 3 4" xfId="12440"/>
    <cellStyle name="Millares 18 5 5 3 3 4 2" xfId="33259"/>
    <cellStyle name="Millares 18 5 5 3 3 5" xfId="22856"/>
    <cellStyle name="Millares 18 5 5 3 4" xfId="2479"/>
    <cellStyle name="Millares 18 5 5 3 4 2" xfId="5055"/>
    <cellStyle name="Millares 18 5 5 3 4 2 2" xfId="10215"/>
    <cellStyle name="Millares 18 5 5 3 4 2 2 2" xfId="20620"/>
    <cellStyle name="Millares 18 5 5 3 4 2 2 2 2" xfId="41439"/>
    <cellStyle name="Millares 18 5 5 3 4 2 2 3" xfId="31036"/>
    <cellStyle name="Millares 18 5 5 3 4 2 3" xfId="15463"/>
    <cellStyle name="Millares 18 5 5 3 4 2 3 2" xfId="36282"/>
    <cellStyle name="Millares 18 5 5 3 4 2 4" xfId="25879"/>
    <cellStyle name="Millares 18 5 5 3 4 3" xfId="7642"/>
    <cellStyle name="Millares 18 5 5 3 4 3 2" xfId="18047"/>
    <cellStyle name="Millares 18 5 5 3 4 3 2 2" xfId="38866"/>
    <cellStyle name="Millares 18 5 5 3 4 3 3" xfId="28463"/>
    <cellStyle name="Millares 18 5 5 3 4 4" xfId="12890"/>
    <cellStyle name="Millares 18 5 5 3 4 4 2" xfId="33709"/>
    <cellStyle name="Millares 18 5 5 3 4 5" xfId="23306"/>
    <cellStyle name="Millares 18 5 5 3 5" xfId="4155"/>
    <cellStyle name="Millares 18 5 5 3 5 2" xfId="9315"/>
    <cellStyle name="Millares 18 5 5 3 5 2 2" xfId="19720"/>
    <cellStyle name="Millares 18 5 5 3 5 2 2 2" xfId="40539"/>
    <cellStyle name="Millares 18 5 5 3 5 2 3" xfId="30136"/>
    <cellStyle name="Millares 18 5 5 3 5 3" xfId="14563"/>
    <cellStyle name="Millares 18 5 5 3 5 3 2" xfId="35382"/>
    <cellStyle name="Millares 18 5 5 3 5 4" xfId="24979"/>
    <cellStyle name="Millares 18 5 5 3 6" xfId="6742"/>
    <cellStyle name="Millares 18 5 5 3 6 2" xfId="17147"/>
    <cellStyle name="Millares 18 5 5 3 6 2 2" xfId="37966"/>
    <cellStyle name="Millares 18 5 5 3 6 3" xfId="27563"/>
    <cellStyle name="Millares 18 5 5 3 7" xfId="11990"/>
    <cellStyle name="Millares 18 5 5 3 7 2" xfId="32809"/>
    <cellStyle name="Millares 18 5 5 3 8" xfId="22406"/>
    <cellStyle name="Millares 18 5 5 3 9" xfId="41826"/>
    <cellStyle name="Millares 18 5 5 4" xfId="1607"/>
    <cellStyle name="Millares 18 5 5 4 2" xfId="2059"/>
    <cellStyle name="Millares 18 5 5 4 2 2" xfId="4635"/>
    <cellStyle name="Millares 18 5 5 4 2 2 2" xfId="9795"/>
    <cellStyle name="Millares 18 5 5 4 2 2 2 2" xfId="20200"/>
    <cellStyle name="Millares 18 5 5 4 2 2 2 2 2" xfId="41019"/>
    <cellStyle name="Millares 18 5 5 4 2 2 2 3" xfId="30616"/>
    <cellStyle name="Millares 18 5 5 4 2 2 3" xfId="15043"/>
    <cellStyle name="Millares 18 5 5 4 2 2 3 2" xfId="35862"/>
    <cellStyle name="Millares 18 5 5 4 2 2 4" xfId="25459"/>
    <cellStyle name="Millares 18 5 5 4 2 3" xfId="7222"/>
    <cellStyle name="Millares 18 5 5 4 2 3 2" xfId="17627"/>
    <cellStyle name="Millares 18 5 5 4 2 3 2 2" xfId="38446"/>
    <cellStyle name="Millares 18 5 5 4 2 3 3" xfId="28043"/>
    <cellStyle name="Millares 18 5 5 4 2 4" xfId="12470"/>
    <cellStyle name="Millares 18 5 5 4 2 4 2" xfId="33289"/>
    <cellStyle name="Millares 18 5 5 4 2 5" xfId="22886"/>
    <cellStyle name="Millares 18 5 5 4 3" xfId="2509"/>
    <cellStyle name="Millares 18 5 5 4 3 2" xfId="5085"/>
    <cellStyle name="Millares 18 5 5 4 3 2 2" xfId="10245"/>
    <cellStyle name="Millares 18 5 5 4 3 2 2 2" xfId="20650"/>
    <cellStyle name="Millares 18 5 5 4 3 2 2 2 2" xfId="41469"/>
    <cellStyle name="Millares 18 5 5 4 3 2 2 3" xfId="31066"/>
    <cellStyle name="Millares 18 5 5 4 3 2 3" xfId="15493"/>
    <cellStyle name="Millares 18 5 5 4 3 2 3 2" xfId="36312"/>
    <cellStyle name="Millares 18 5 5 4 3 2 4" xfId="25909"/>
    <cellStyle name="Millares 18 5 5 4 3 3" xfId="7672"/>
    <cellStyle name="Millares 18 5 5 4 3 3 2" xfId="18077"/>
    <cellStyle name="Millares 18 5 5 4 3 3 2 2" xfId="38896"/>
    <cellStyle name="Millares 18 5 5 4 3 3 3" xfId="28493"/>
    <cellStyle name="Millares 18 5 5 4 3 4" xfId="12920"/>
    <cellStyle name="Millares 18 5 5 4 3 4 2" xfId="33739"/>
    <cellStyle name="Millares 18 5 5 4 3 5" xfId="23336"/>
    <cellStyle name="Millares 18 5 5 4 4" xfId="4185"/>
    <cellStyle name="Millares 18 5 5 4 4 2" xfId="9345"/>
    <cellStyle name="Millares 18 5 5 4 4 2 2" xfId="19750"/>
    <cellStyle name="Millares 18 5 5 4 4 2 2 2" xfId="40569"/>
    <cellStyle name="Millares 18 5 5 4 4 2 3" xfId="30166"/>
    <cellStyle name="Millares 18 5 5 4 4 3" xfId="14593"/>
    <cellStyle name="Millares 18 5 5 4 4 3 2" xfId="35412"/>
    <cellStyle name="Millares 18 5 5 4 4 4" xfId="25009"/>
    <cellStyle name="Millares 18 5 5 4 5" xfId="6772"/>
    <cellStyle name="Millares 18 5 5 4 5 2" xfId="17177"/>
    <cellStyle name="Millares 18 5 5 4 5 2 2" xfId="37996"/>
    <cellStyle name="Millares 18 5 5 4 5 3" xfId="27593"/>
    <cellStyle name="Millares 18 5 5 4 6" xfId="12020"/>
    <cellStyle name="Millares 18 5 5 4 6 2" xfId="32839"/>
    <cellStyle name="Millares 18 5 5 4 7" xfId="22436"/>
    <cellStyle name="Millares 18 5 5 4 8" xfId="41828"/>
    <cellStyle name="Millares 18 5 5 5" xfId="1622"/>
    <cellStyle name="Millares 18 5 5 5 2" xfId="2074"/>
    <cellStyle name="Millares 18 5 5 5 2 2" xfId="4650"/>
    <cellStyle name="Millares 18 5 5 5 2 2 2" xfId="9810"/>
    <cellStyle name="Millares 18 5 5 5 2 2 2 2" xfId="20215"/>
    <cellStyle name="Millares 18 5 5 5 2 2 2 2 2" xfId="41034"/>
    <cellStyle name="Millares 18 5 5 5 2 2 2 3" xfId="30631"/>
    <cellStyle name="Millares 18 5 5 5 2 2 3" xfId="15058"/>
    <cellStyle name="Millares 18 5 5 5 2 2 3 2" xfId="35877"/>
    <cellStyle name="Millares 18 5 5 5 2 2 4" xfId="25474"/>
    <cellStyle name="Millares 18 5 5 5 2 3" xfId="7237"/>
    <cellStyle name="Millares 18 5 5 5 2 3 2" xfId="17642"/>
    <cellStyle name="Millares 18 5 5 5 2 3 2 2" xfId="38461"/>
    <cellStyle name="Millares 18 5 5 5 2 3 3" xfId="28058"/>
    <cellStyle name="Millares 18 5 5 5 2 4" xfId="12485"/>
    <cellStyle name="Millares 18 5 5 5 2 4 2" xfId="33304"/>
    <cellStyle name="Millares 18 5 5 5 2 5" xfId="22901"/>
    <cellStyle name="Millares 18 5 5 5 3" xfId="2524"/>
    <cellStyle name="Millares 18 5 5 5 3 2" xfId="5100"/>
    <cellStyle name="Millares 18 5 5 5 3 2 2" xfId="10260"/>
    <cellStyle name="Millares 18 5 5 5 3 2 2 2" xfId="20665"/>
    <cellStyle name="Millares 18 5 5 5 3 2 2 2 2" xfId="41484"/>
    <cellStyle name="Millares 18 5 5 5 3 2 2 3" xfId="31081"/>
    <cellStyle name="Millares 18 5 5 5 3 2 3" xfId="15508"/>
    <cellStyle name="Millares 18 5 5 5 3 2 3 2" xfId="36327"/>
    <cellStyle name="Millares 18 5 5 5 3 2 4" xfId="25924"/>
    <cellStyle name="Millares 18 5 5 5 3 3" xfId="7687"/>
    <cellStyle name="Millares 18 5 5 5 3 3 2" xfId="18092"/>
    <cellStyle name="Millares 18 5 5 5 3 3 2 2" xfId="38911"/>
    <cellStyle name="Millares 18 5 5 5 3 3 3" xfId="28508"/>
    <cellStyle name="Millares 18 5 5 5 3 4" xfId="12935"/>
    <cellStyle name="Millares 18 5 5 5 3 4 2" xfId="33754"/>
    <cellStyle name="Millares 18 5 5 5 3 5" xfId="23351"/>
    <cellStyle name="Millares 18 5 5 5 4" xfId="4200"/>
    <cellStyle name="Millares 18 5 5 5 4 2" xfId="9360"/>
    <cellStyle name="Millares 18 5 5 5 4 2 2" xfId="19765"/>
    <cellStyle name="Millares 18 5 5 5 4 2 2 2" xfId="40584"/>
    <cellStyle name="Millares 18 5 5 5 4 2 3" xfId="30181"/>
    <cellStyle name="Millares 18 5 5 5 4 3" xfId="14608"/>
    <cellStyle name="Millares 18 5 5 5 4 3 2" xfId="35427"/>
    <cellStyle name="Millares 18 5 5 5 4 4" xfId="25024"/>
    <cellStyle name="Millares 18 5 5 5 5" xfId="6787"/>
    <cellStyle name="Millares 18 5 5 5 5 2" xfId="17192"/>
    <cellStyle name="Millares 18 5 5 5 5 2 2" xfId="38011"/>
    <cellStyle name="Millares 18 5 5 5 5 3" xfId="27608"/>
    <cellStyle name="Millares 18 5 5 5 6" xfId="12035"/>
    <cellStyle name="Millares 18 5 5 5 6 2" xfId="32854"/>
    <cellStyle name="Millares 18 5 5 5 7" xfId="22451"/>
    <cellStyle name="Millares 18 5 5 5 8" xfId="41829"/>
    <cellStyle name="Millares 18 5 5 6" xfId="1637"/>
    <cellStyle name="Millares 18 5 5 6 2" xfId="2089"/>
    <cellStyle name="Millares 18 5 5 6 2 2" xfId="4665"/>
    <cellStyle name="Millares 18 5 5 6 2 2 2" xfId="9825"/>
    <cellStyle name="Millares 18 5 5 6 2 2 2 2" xfId="20230"/>
    <cellStyle name="Millares 18 5 5 6 2 2 2 2 2" xfId="41049"/>
    <cellStyle name="Millares 18 5 5 6 2 2 2 3" xfId="30646"/>
    <cellStyle name="Millares 18 5 5 6 2 2 3" xfId="15073"/>
    <cellStyle name="Millares 18 5 5 6 2 2 3 2" xfId="35892"/>
    <cellStyle name="Millares 18 5 5 6 2 2 4" xfId="25489"/>
    <cellStyle name="Millares 18 5 5 6 2 3" xfId="7252"/>
    <cellStyle name="Millares 18 5 5 6 2 3 2" xfId="17657"/>
    <cellStyle name="Millares 18 5 5 6 2 3 2 2" xfId="38476"/>
    <cellStyle name="Millares 18 5 5 6 2 3 3" xfId="28073"/>
    <cellStyle name="Millares 18 5 5 6 2 4" xfId="12500"/>
    <cellStyle name="Millares 18 5 5 6 2 4 2" xfId="33319"/>
    <cellStyle name="Millares 18 5 5 6 2 5" xfId="22916"/>
    <cellStyle name="Millares 18 5 5 6 3" xfId="2539"/>
    <cellStyle name="Millares 18 5 5 6 3 2" xfId="5115"/>
    <cellStyle name="Millares 18 5 5 6 3 2 2" xfId="10275"/>
    <cellStyle name="Millares 18 5 5 6 3 2 2 2" xfId="20680"/>
    <cellStyle name="Millares 18 5 5 6 3 2 2 2 2" xfId="41499"/>
    <cellStyle name="Millares 18 5 5 6 3 2 2 3" xfId="31096"/>
    <cellStyle name="Millares 18 5 5 6 3 2 3" xfId="15523"/>
    <cellStyle name="Millares 18 5 5 6 3 2 3 2" xfId="36342"/>
    <cellStyle name="Millares 18 5 5 6 3 2 4" xfId="25939"/>
    <cellStyle name="Millares 18 5 5 6 3 3" xfId="7702"/>
    <cellStyle name="Millares 18 5 5 6 3 3 2" xfId="18107"/>
    <cellStyle name="Millares 18 5 5 6 3 3 2 2" xfId="38926"/>
    <cellStyle name="Millares 18 5 5 6 3 3 3" xfId="28523"/>
    <cellStyle name="Millares 18 5 5 6 3 4" xfId="12950"/>
    <cellStyle name="Millares 18 5 5 6 3 4 2" xfId="33769"/>
    <cellStyle name="Millares 18 5 5 6 3 5" xfId="23366"/>
    <cellStyle name="Millares 18 5 5 6 4" xfId="4215"/>
    <cellStyle name="Millares 18 5 5 6 4 2" xfId="9375"/>
    <cellStyle name="Millares 18 5 5 6 4 2 2" xfId="19780"/>
    <cellStyle name="Millares 18 5 5 6 4 2 2 2" xfId="40599"/>
    <cellStyle name="Millares 18 5 5 6 4 2 3" xfId="30196"/>
    <cellStyle name="Millares 18 5 5 6 4 3" xfId="14623"/>
    <cellStyle name="Millares 18 5 5 6 4 3 2" xfId="35442"/>
    <cellStyle name="Millares 18 5 5 6 4 4" xfId="25039"/>
    <cellStyle name="Millares 18 5 5 6 5" xfId="6802"/>
    <cellStyle name="Millares 18 5 5 6 5 2" xfId="17207"/>
    <cellStyle name="Millares 18 5 5 6 5 2 2" xfId="38026"/>
    <cellStyle name="Millares 18 5 5 6 5 3" xfId="27623"/>
    <cellStyle name="Millares 18 5 5 6 6" xfId="12050"/>
    <cellStyle name="Millares 18 5 5 6 6 2" xfId="32869"/>
    <cellStyle name="Millares 18 5 5 6 7" xfId="22466"/>
    <cellStyle name="Millares 18 5 5 6 8" xfId="41830"/>
    <cellStyle name="Millares 18 5 5 7" xfId="1648"/>
    <cellStyle name="Millares 18 5 5 7 2" xfId="2100"/>
    <cellStyle name="Millares 18 5 5 7 2 2" xfId="4676"/>
    <cellStyle name="Millares 18 5 5 7 2 2 2" xfId="9836"/>
    <cellStyle name="Millares 18 5 5 7 2 2 2 2" xfId="20241"/>
    <cellStyle name="Millares 18 5 5 7 2 2 2 2 2" xfId="41060"/>
    <cellStyle name="Millares 18 5 5 7 2 2 2 3" xfId="30657"/>
    <cellStyle name="Millares 18 5 5 7 2 2 3" xfId="15084"/>
    <cellStyle name="Millares 18 5 5 7 2 2 3 2" xfId="35903"/>
    <cellStyle name="Millares 18 5 5 7 2 2 4" xfId="25500"/>
    <cellStyle name="Millares 18 5 5 7 2 3" xfId="7263"/>
    <cellStyle name="Millares 18 5 5 7 2 3 2" xfId="17668"/>
    <cellStyle name="Millares 18 5 5 7 2 3 2 2" xfId="38487"/>
    <cellStyle name="Millares 18 5 5 7 2 3 3" xfId="28084"/>
    <cellStyle name="Millares 18 5 5 7 2 4" xfId="12511"/>
    <cellStyle name="Millares 18 5 5 7 2 4 2" xfId="33330"/>
    <cellStyle name="Millares 18 5 5 7 2 5" xfId="22927"/>
    <cellStyle name="Millares 18 5 5 7 3" xfId="2550"/>
    <cellStyle name="Millares 18 5 5 7 3 2" xfId="5126"/>
    <cellStyle name="Millares 18 5 5 7 3 2 2" xfId="10286"/>
    <cellStyle name="Millares 18 5 5 7 3 2 2 2" xfId="20691"/>
    <cellStyle name="Millares 18 5 5 7 3 2 2 2 2" xfId="41510"/>
    <cellStyle name="Millares 18 5 5 7 3 2 2 3" xfId="31107"/>
    <cellStyle name="Millares 18 5 5 7 3 2 3" xfId="15534"/>
    <cellStyle name="Millares 18 5 5 7 3 2 3 2" xfId="36353"/>
    <cellStyle name="Millares 18 5 5 7 3 2 4" xfId="25950"/>
    <cellStyle name="Millares 18 5 5 7 3 3" xfId="7713"/>
    <cellStyle name="Millares 18 5 5 7 3 3 2" xfId="18118"/>
    <cellStyle name="Millares 18 5 5 7 3 3 2 2" xfId="38937"/>
    <cellStyle name="Millares 18 5 5 7 3 3 3" xfId="28534"/>
    <cellStyle name="Millares 18 5 5 7 3 4" xfId="12961"/>
    <cellStyle name="Millares 18 5 5 7 3 4 2" xfId="33780"/>
    <cellStyle name="Millares 18 5 5 7 3 5" xfId="23377"/>
    <cellStyle name="Millares 18 5 5 7 4" xfId="4226"/>
    <cellStyle name="Millares 18 5 5 7 4 2" xfId="9386"/>
    <cellStyle name="Millares 18 5 5 7 4 2 2" xfId="19791"/>
    <cellStyle name="Millares 18 5 5 7 4 2 2 2" xfId="40610"/>
    <cellStyle name="Millares 18 5 5 7 4 2 3" xfId="30207"/>
    <cellStyle name="Millares 18 5 5 7 4 3" xfId="14634"/>
    <cellStyle name="Millares 18 5 5 7 4 3 2" xfId="35453"/>
    <cellStyle name="Millares 18 5 5 7 4 4" xfId="25050"/>
    <cellStyle name="Millares 18 5 5 7 5" xfId="6813"/>
    <cellStyle name="Millares 18 5 5 7 5 2" xfId="17218"/>
    <cellStyle name="Millares 18 5 5 7 5 2 2" xfId="38037"/>
    <cellStyle name="Millares 18 5 5 7 5 3" xfId="27634"/>
    <cellStyle name="Millares 18 5 5 7 6" xfId="12061"/>
    <cellStyle name="Millares 18 5 5 7 6 2" xfId="32880"/>
    <cellStyle name="Millares 18 5 5 7 7" xfId="22477"/>
    <cellStyle name="Millares 18 5 5 7 8" xfId="41831"/>
    <cellStyle name="Millares 18 5 5 8" xfId="1663"/>
    <cellStyle name="Millares 18 5 5 8 2" xfId="2113"/>
    <cellStyle name="Millares 18 5 5 8 2 2" xfId="4689"/>
    <cellStyle name="Millares 18 5 5 8 2 2 2" xfId="9849"/>
    <cellStyle name="Millares 18 5 5 8 2 2 2 2" xfId="20254"/>
    <cellStyle name="Millares 18 5 5 8 2 2 2 2 2" xfId="41073"/>
    <cellStyle name="Millares 18 5 5 8 2 2 2 3" xfId="30670"/>
    <cellStyle name="Millares 18 5 5 8 2 2 3" xfId="15097"/>
    <cellStyle name="Millares 18 5 5 8 2 2 3 2" xfId="35916"/>
    <cellStyle name="Millares 18 5 5 8 2 2 4" xfId="25513"/>
    <cellStyle name="Millares 18 5 5 8 2 3" xfId="7276"/>
    <cellStyle name="Millares 18 5 5 8 2 3 2" xfId="17681"/>
    <cellStyle name="Millares 18 5 5 8 2 3 2 2" xfId="38500"/>
    <cellStyle name="Millares 18 5 5 8 2 3 3" xfId="28097"/>
    <cellStyle name="Millares 18 5 5 8 2 4" xfId="12524"/>
    <cellStyle name="Millares 18 5 5 8 2 4 2" xfId="33343"/>
    <cellStyle name="Millares 18 5 5 8 2 5" xfId="22940"/>
    <cellStyle name="Millares 18 5 5 8 3" xfId="2563"/>
    <cellStyle name="Millares 18 5 5 8 3 2" xfId="5139"/>
    <cellStyle name="Millares 18 5 5 8 3 2 2" xfId="10299"/>
    <cellStyle name="Millares 18 5 5 8 3 2 2 2" xfId="20704"/>
    <cellStyle name="Millares 18 5 5 8 3 2 2 2 2" xfId="41523"/>
    <cellStyle name="Millares 18 5 5 8 3 2 2 3" xfId="31120"/>
    <cellStyle name="Millares 18 5 5 8 3 2 3" xfId="15547"/>
    <cellStyle name="Millares 18 5 5 8 3 2 3 2" xfId="36366"/>
    <cellStyle name="Millares 18 5 5 8 3 2 4" xfId="25963"/>
    <cellStyle name="Millares 18 5 5 8 3 3" xfId="7726"/>
    <cellStyle name="Millares 18 5 5 8 3 3 2" xfId="18131"/>
    <cellStyle name="Millares 18 5 5 8 3 3 2 2" xfId="38950"/>
    <cellStyle name="Millares 18 5 5 8 3 3 3" xfId="28547"/>
    <cellStyle name="Millares 18 5 5 8 3 4" xfId="12974"/>
    <cellStyle name="Millares 18 5 5 8 3 4 2" xfId="33793"/>
    <cellStyle name="Millares 18 5 5 8 3 5" xfId="23390"/>
    <cellStyle name="Millares 18 5 5 8 4" xfId="4239"/>
    <cellStyle name="Millares 18 5 5 8 4 2" xfId="9399"/>
    <cellStyle name="Millares 18 5 5 8 4 2 2" xfId="19804"/>
    <cellStyle name="Millares 18 5 5 8 4 2 2 2" xfId="40623"/>
    <cellStyle name="Millares 18 5 5 8 4 2 3" xfId="30220"/>
    <cellStyle name="Millares 18 5 5 8 4 3" xfId="14647"/>
    <cellStyle name="Millares 18 5 5 8 4 3 2" xfId="35466"/>
    <cellStyle name="Millares 18 5 5 8 4 4" xfId="25063"/>
    <cellStyle name="Millares 18 5 5 8 5" xfId="6826"/>
    <cellStyle name="Millares 18 5 5 8 5 2" xfId="17231"/>
    <cellStyle name="Millares 18 5 5 8 5 2 2" xfId="38050"/>
    <cellStyle name="Millares 18 5 5 8 5 3" xfId="27647"/>
    <cellStyle name="Millares 18 5 5 8 6" xfId="12074"/>
    <cellStyle name="Millares 18 5 5 8 6 2" xfId="32893"/>
    <cellStyle name="Millares 18 5 5 8 7" xfId="22490"/>
    <cellStyle name="Millares 18 5 5 8 8" xfId="41832"/>
    <cellStyle name="Millares 18 5 5 9" xfId="1675"/>
    <cellStyle name="Millares 18 5 5 9 2" xfId="2125"/>
    <cellStyle name="Millares 18 5 5 9 2 2" xfId="4701"/>
    <cellStyle name="Millares 18 5 5 9 2 2 2" xfId="9861"/>
    <cellStyle name="Millares 18 5 5 9 2 2 2 2" xfId="20266"/>
    <cellStyle name="Millares 18 5 5 9 2 2 2 2 2" xfId="41085"/>
    <cellStyle name="Millares 18 5 5 9 2 2 2 3" xfId="30682"/>
    <cellStyle name="Millares 18 5 5 9 2 2 3" xfId="15109"/>
    <cellStyle name="Millares 18 5 5 9 2 2 3 2" xfId="35928"/>
    <cellStyle name="Millares 18 5 5 9 2 2 4" xfId="25525"/>
    <cellStyle name="Millares 18 5 5 9 2 3" xfId="7288"/>
    <cellStyle name="Millares 18 5 5 9 2 3 2" xfId="17693"/>
    <cellStyle name="Millares 18 5 5 9 2 3 2 2" xfId="38512"/>
    <cellStyle name="Millares 18 5 5 9 2 3 3" xfId="28109"/>
    <cellStyle name="Millares 18 5 5 9 2 4" xfId="12536"/>
    <cellStyle name="Millares 18 5 5 9 2 4 2" xfId="33355"/>
    <cellStyle name="Millares 18 5 5 9 2 5" xfId="22952"/>
    <cellStyle name="Millares 18 5 5 9 3" xfId="2575"/>
    <cellStyle name="Millares 18 5 5 9 3 2" xfId="5151"/>
    <cellStyle name="Millares 18 5 5 9 3 2 2" xfId="10311"/>
    <cellStyle name="Millares 18 5 5 9 3 2 2 2" xfId="20716"/>
    <cellStyle name="Millares 18 5 5 9 3 2 2 2 2" xfId="41535"/>
    <cellStyle name="Millares 18 5 5 9 3 2 2 3" xfId="31132"/>
    <cellStyle name="Millares 18 5 5 9 3 2 3" xfId="15559"/>
    <cellStyle name="Millares 18 5 5 9 3 2 3 2" xfId="36378"/>
    <cellStyle name="Millares 18 5 5 9 3 2 4" xfId="25975"/>
    <cellStyle name="Millares 18 5 5 9 3 3" xfId="7738"/>
    <cellStyle name="Millares 18 5 5 9 3 3 2" xfId="18143"/>
    <cellStyle name="Millares 18 5 5 9 3 3 2 2" xfId="38962"/>
    <cellStyle name="Millares 18 5 5 9 3 3 3" xfId="28559"/>
    <cellStyle name="Millares 18 5 5 9 3 4" xfId="12986"/>
    <cellStyle name="Millares 18 5 5 9 3 4 2" xfId="33805"/>
    <cellStyle name="Millares 18 5 5 9 3 5" xfId="23402"/>
    <cellStyle name="Millares 18 5 5 9 4" xfId="4251"/>
    <cellStyle name="Millares 18 5 5 9 4 2" xfId="9411"/>
    <cellStyle name="Millares 18 5 5 9 4 2 2" xfId="19816"/>
    <cellStyle name="Millares 18 5 5 9 4 2 2 2" xfId="40635"/>
    <cellStyle name="Millares 18 5 5 9 4 2 3" xfId="30232"/>
    <cellStyle name="Millares 18 5 5 9 4 3" xfId="14659"/>
    <cellStyle name="Millares 18 5 5 9 4 3 2" xfId="35478"/>
    <cellStyle name="Millares 18 5 5 9 4 4" xfId="25075"/>
    <cellStyle name="Millares 18 5 5 9 5" xfId="6838"/>
    <cellStyle name="Millares 18 5 5 9 5 2" xfId="17243"/>
    <cellStyle name="Millares 18 5 5 9 5 2 2" xfId="38062"/>
    <cellStyle name="Millares 18 5 5 9 5 3" xfId="27659"/>
    <cellStyle name="Millares 18 5 5 9 6" xfId="12086"/>
    <cellStyle name="Millares 18 5 5 9 6 2" xfId="32905"/>
    <cellStyle name="Millares 18 5 5 9 7" xfId="22502"/>
    <cellStyle name="Millares 18 5 5 9 8" xfId="41833"/>
    <cellStyle name="Millares 18 5 6" xfId="1951"/>
    <cellStyle name="Millares 18 5 6 2" xfId="4527"/>
    <cellStyle name="Millares 18 5 6 2 2" xfId="9687"/>
    <cellStyle name="Millares 18 5 6 2 2 2" xfId="20092"/>
    <cellStyle name="Millares 18 5 6 2 2 2 2" xfId="40911"/>
    <cellStyle name="Millares 18 5 6 2 2 3" xfId="30508"/>
    <cellStyle name="Millares 18 5 6 2 3" xfId="14935"/>
    <cellStyle name="Millares 18 5 6 2 3 2" xfId="35754"/>
    <cellStyle name="Millares 18 5 6 2 4" xfId="25351"/>
    <cellStyle name="Millares 18 5 6 3" xfId="7114"/>
    <cellStyle name="Millares 18 5 6 3 2" xfId="17519"/>
    <cellStyle name="Millares 18 5 6 3 2 2" xfId="38338"/>
    <cellStyle name="Millares 18 5 6 3 3" xfId="27935"/>
    <cellStyle name="Millares 18 5 6 4" xfId="12362"/>
    <cellStyle name="Millares 18 5 6 4 2" xfId="33181"/>
    <cellStyle name="Millares 18 5 6 5" xfId="22778"/>
    <cellStyle name="Millares 18 5 7" xfId="2401"/>
    <cellStyle name="Millares 18 5 7 2" xfId="4977"/>
    <cellStyle name="Millares 18 5 7 2 2" xfId="10137"/>
    <cellStyle name="Millares 18 5 7 2 2 2" xfId="20542"/>
    <cellStyle name="Millares 18 5 7 2 2 2 2" xfId="41361"/>
    <cellStyle name="Millares 18 5 7 2 2 3" xfId="30958"/>
    <cellStyle name="Millares 18 5 7 2 3" xfId="15385"/>
    <cellStyle name="Millares 18 5 7 2 3 2" xfId="36204"/>
    <cellStyle name="Millares 18 5 7 2 4" xfId="25801"/>
    <cellStyle name="Millares 18 5 7 3" xfId="7564"/>
    <cellStyle name="Millares 18 5 7 3 2" xfId="17969"/>
    <cellStyle name="Millares 18 5 7 3 2 2" xfId="38788"/>
    <cellStyle name="Millares 18 5 7 3 3" xfId="28385"/>
    <cellStyle name="Millares 18 5 7 4" xfId="12812"/>
    <cellStyle name="Millares 18 5 7 4 2" xfId="33631"/>
    <cellStyle name="Millares 18 5 7 5" xfId="23228"/>
    <cellStyle name="Millares 18 5 8" xfId="4077"/>
    <cellStyle name="Millares 18 5 8 2" xfId="9237"/>
    <cellStyle name="Millares 18 5 8 2 2" xfId="19642"/>
    <cellStyle name="Millares 18 5 8 2 2 2" xfId="40461"/>
    <cellStyle name="Millares 18 5 8 2 3" xfId="30058"/>
    <cellStyle name="Millares 18 5 8 3" xfId="14485"/>
    <cellStyle name="Millares 18 5 8 3 2" xfId="35304"/>
    <cellStyle name="Millares 18 5 8 4" xfId="24901"/>
    <cellStyle name="Millares 18 5 9" xfId="6664"/>
    <cellStyle name="Millares 18 5 9 2" xfId="17069"/>
    <cellStyle name="Millares 18 5 9 2 2" xfId="37888"/>
    <cellStyle name="Millares 18 5 9 3" xfId="27485"/>
    <cellStyle name="Millares 18 6" xfId="1903"/>
    <cellStyle name="Millares 18 6 2" xfId="4479"/>
    <cellStyle name="Millares 18 6 2 2" xfId="9639"/>
    <cellStyle name="Millares 18 6 2 2 2" xfId="20044"/>
    <cellStyle name="Millares 18 6 2 2 2 2" xfId="40863"/>
    <cellStyle name="Millares 18 6 2 2 3" xfId="30460"/>
    <cellStyle name="Millares 18 6 2 3" xfId="14887"/>
    <cellStyle name="Millares 18 6 2 3 2" xfId="35706"/>
    <cellStyle name="Millares 18 6 2 4" xfId="25303"/>
    <cellStyle name="Millares 18 6 3" xfId="7066"/>
    <cellStyle name="Millares 18 6 3 2" xfId="17471"/>
    <cellStyle name="Millares 18 6 3 2 2" xfId="38290"/>
    <cellStyle name="Millares 18 6 3 3" xfId="27887"/>
    <cellStyle name="Millares 18 6 4" xfId="12314"/>
    <cellStyle name="Millares 18 6 4 2" xfId="33133"/>
    <cellStyle name="Millares 18 6 5" xfId="22730"/>
    <cellStyle name="Millares 18 7" xfId="2353"/>
    <cellStyle name="Millares 18 7 2" xfId="4929"/>
    <cellStyle name="Millares 18 7 2 2" xfId="10089"/>
    <cellStyle name="Millares 18 7 2 2 2" xfId="20494"/>
    <cellStyle name="Millares 18 7 2 2 2 2" xfId="41313"/>
    <cellStyle name="Millares 18 7 2 2 3" xfId="30910"/>
    <cellStyle name="Millares 18 7 2 3" xfId="15337"/>
    <cellStyle name="Millares 18 7 2 3 2" xfId="36156"/>
    <cellStyle name="Millares 18 7 2 4" xfId="25753"/>
    <cellStyle name="Millares 18 7 3" xfId="7516"/>
    <cellStyle name="Millares 18 7 3 2" xfId="17921"/>
    <cellStyle name="Millares 18 7 3 2 2" xfId="38740"/>
    <cellStyle name="Millares 18 7 3 3" xfId="28337"/>
    <cellStyle name="Millares 18 7 4" xfId="12764"/>
    <cellStyle name="Millares 18 7 4 2" xfId="33583"/>
    <cellStyle name="Millares 18 7 5" xfId="23180"/>
    <cellStyle name="Millares 18 8" xfId="4029"/>
    <cellStyle name="Millares 18 8 2" xfId="9189"/>
    <cellStyle name="Millares 18 8 2 2" xfId="19594"/>
    <cellStyle name="Millares 18 8 2 2 2" xfId="40413"/>
    <cellStyle name="Millares 18 8 2 3" xfId="30010"/>
    <cellStyle name="Millares 18 8 3" xfId="14437"/>
    <cellStyle name="Millares 18 8 3 2" xfId="35256"/>
    <cellStyle name="Millares 18 8 4" xfId="24853"/>
    <cellStyle name="Millares 18 9" xfId="6616"/>
    <cellStyle name="Millares 18 9 2" xfId="17021"/>
    <cellStyle name="Millares 18 9 2 2" xfId="37840"/>
    <cellStyle name="Millares 18 9 3" xfId="27437"/>
    <cellStyle name="Millares 2" xfId="33"/>
    <cellStyle name="Millares 2 2" xfId="130"/>
    <cellStyle name="Millares 3" xfId="149"/>
    <cellStyle name="Millares 3 10" xfId="1368"/>
    <cellStyle name="Millares 3 10 10" xfId="1456"/>
    <cellStyle name="Millares 3 10 10 10" xfId="11869"/>
    <cellStyle name="Millares 3 10 10 10 2" xfId="32688"/>
    <cellStyle name="Millares 3 10 10 11" xfId="22285"/>
    <cellStyle name="Millares 3 10 10 12" xfId="41836"/>
    <cellStyle name="Millares 3 10 10 2" xfId="1459"/>
    <cellStyle name="Millares 3 10 10 2 2" xfId="1911"/>
    <cellStyle name="Millares 3 10 10 2 2 2" xfId="4487"/>
    <cellStyle name="Millares 3 10 10 2 2 2 2" xfId="9647"/>
    <cellStyle name="Millares 3 10 10 2 2 2 2 2" xfId="20052"/>
    <cellStyle name="Millares 3 10 10 2 2 2 2 2 2" xfId="40871"/>
    <cellStyle name="Millares 3 10 10 2 2 2 2 3" xfId="30468"/>
    <cellStyle name="Millares 3 10 10 2 2 2 3" xfId="14895"/>
    <cellStyle name="Millares 3 10 10 2 2 2 3 2" xfId="35714"/>
    <cellStyle name="Millares 3 10 10 2 2 2 4" xfId="25311"/>
    <cellStyle name="Millares 3 10 10 2 2 3" xfId="7074"/>
    <cellStyle name="Millares 3 10 10 2 2 3 2" xfId="17479"/>
    <cellStyle name="Millares 3 10 10 2 2 3 2 2" xfId="38298"/>
    <cellStyle name="Millares 3 10 10 2 2 3 3" xfId="27895"/>
    <cellStyle name="Millares 3 10 10 2 2 4" xfId="12322"/>
    <cellStyle name="Millares 3 10 10 2 2 4 2" xfId="33141"/>
    <cellStyle name="Millares 3 10 10 2 2 5" xfId="22738"/>
    <cellStyle name="Millares 3 10 10 2 3" xfId="2361"/>
    <cellStyle name="Millares 3 10 10 2 3 2" xfId="4937"/>
    <cellStyle name="Millares 3 10 10 2 3 2 2" xfId="10097"/>
    <cellStyle name="Millares 3 10 10 2 3 2 2 2" xfId="20502"/>
    <cellStyle name="Millares 3 10 10 2 3 2 2 2 2" xfId="41321"/>
    <cellStyle name="Millares 3 10 10 2 3 2 2 3" xfId="30918"/>
    <cellStyle name="Millares 3 10 10 2 3 2 3" xfId="15345"/>
    <cellStyle name="Millares 3 10 10 2 3 2 3 2" xfId="36164"/>
    <cellStyle name="Millares 3 10 10 2 3 2 4" xfId="25761"/>
    <cellStyle name="Millares 3 10 10 2 3 3" xfId="7524"/>
    <cellStyle name="Millares 3 10 10 2 3 3 2" xfId="17929"/>
    <cellStyle name="Millares 3 10 10 2 3 3 2 2" xfId="38748"/>
    <cellStyle name="Millares 3 10 10 2 3 3 3" xfId="28345"/>
    <cellStyle name="Millares 3 10 10 2 3 4" xfId="12772"/>
    <cellStyle name="Millares 3 10 10 2 3 4 2" xfId="33591"/>
    <cellStyle name="Millares 3 10 10 2 3 5" xfId="23188"/>
    <cellStyle name="Millares 3 10 10 2 4" xfId="4037"/>
    <cellStyle name="Millares 3 10 10 2 4 2" xfId="9197"/>
    <cellStyle name="Millares 3 10 10 2 4 2 2" xfId="19602"/>
    <cellStyle name="Millares 3 10 10 2 4 2 2 2" xfId="40421"/>
    <cellStyle name="Millares 3 10 10 2 4 2 3" xfId="30018"/>
    <cellStyle name="Millares 3 10 10 2 4 3" xfId="14445"/>
    <cellStyle name="Millares 3 10 10 2 4 3 2" xfId="35264"/>
    <cellStyle name="Millares 3 10 10 2 4 4" xfId="24861"/>
    <cellStyle name="Millares 3 10 10 2 5" xfId="6624"/>
    <cellStyle name="Millares 3 10 10 2 5 2" xfId="17029"/>
    <cellStyle name="Millares 3 10 10 2 5 2 2" xfId="37848"/>
    <cellStyle name="Millares 3 10 10 2 5 3" xfId="27445"/>
    <cellStyle name="Millares 3 10 10 2 6" xfId="11872"/>
    <cellStyle name="Millares 3 10 10 2 6 2" xfId="32691"/>
    <cellStyle name="Millares 3 10 10 2 7" xfId="22288"/>
    <cellStyle name="Millares 3 10 10 2 8" xfId="41837"/>
    <cellStyle name="Millares 3 10 10 3" xfId="1469"/>
    <cellStyle name="Millares 3 10 10 3 2" xfId="1921"/>
    <cellStyle name="Millares 3 10 10 3 2 2" xfId="4497"/>
    <cellStyle name="Millares 3 10 10 3 2 2 2" xfId="9657"/>
    <cellStyle name="Millares 3 10 10 3 2 2 2 2" xfId="20062"/>
    <cellStyle name="Millares 3 10 10 3 2 2 2 2 2" xfId="40881"/>
    <cellStyle name="Millares 3 10 10 3 2 2 2 3" xfId="30478"/>
    <cellStyle name="Millares 3 10 10 3 2 2 3" xfId="14905"/>
    <cellStyle name="Millares 3 10 10 3 2 2 3 2" xfId="35724"/>
    <cellStyle name="Millares 3 10 10 3 2 2 4" xfId="25321"/>
    <cellStyle name="Millares 3 10 10 3 2 3" xfId="7084"/>
    <cellStyle name="Millares 3 10 10 3 2 3 2" xfId="17489"/>
    <cellStyle name="Millares 3 10 10 3 2 3 2 2" xfId="38308"/>
    <cellStyle name="Millares 3 10 10 3 2 3 3" xfId="27905"/>
    <cellStyle name="Millares 3 10 10 3 2 4" xfId="12332"/>
    <cellStyle name="Millares 3 10 10 3 2 4 2" xfId="33151"/>
    <cellStyle name="Millares 3 10 10 3 2 5" xfId="22748"/>
    <cellStyle name="Millares 3 10 10 3 3" xfId="2371"/>
    <cellStyle name="Millares 3 10 10 3 3 2" xfId="4947"/>
    <cellStyle name="Millares 3 10 10 3 3 2 2" xfId="10107"/>
    <cellStyle name="Millares 3 10 10 3 3 2 2 2" xfId="20512"/>
    <cellStyle name="Millares 3 10 10 3 3 2 2 2 2" xfId="41331"/>
    <cellStyle name="Millares 3 10 10 3 3 2 2 3" xfId="30928"/>
    <cellStyle name="Millares 3 10 10 3 3 2 3" xfId="15355"/>
    <cellStyle name="Millares 3 10 10 3 3 2 3 2" xfId="36174"/>
    <cellStyle name="Millares 3 10 10 3 3 2 4" xfId="25771"/>
    <cellStyle name="Millares 3 10 10 3 3 3" xfId="7534"/>
    <cellStyle name="Millares 3 10 10 3 3 3 2" xfId="17939"/>
    <cellStyle name="Millares 3 10 10 3 3 3 2 2" xfId="38758"/>
    <cellStyle name="Millares 3 10 10 3 3 3 3" xfId="28355"/>
    <cellStyle name="Millares 3 10 10 3 3 4" xfId="12782"/>
    <cellStyle name="Millares 3 10 10 3 3 4 2" xfId="33601"/>
    <cellStyle name="Millares 3 10 10 3 3 5" xfId="23198"/>
    <cellStyle name="Millares 3 10 10 3 4" xfId="4047"/>
    <cellStyle name="Millares 3 10 10 3 4 2" xfId="9207"/>
    <cellStyle name="Millares 3 10 10 3 4 2 2" xfId="19612"/>
    <cellStyle name="Millares 3 10 10 3 4 2 2 2" xfId="40431"/>
    <cellStyle name="Millares 3 10 10 3 4 2 3" xfId="30028"/>
    <cellStyle name="Millares 3 10 10 3 4 3" xfId="14455"/>
    <cellStyle name="Millares 3 10 10 3 4 3 2" xfId="35274"/>
    <cellStyle name="Millares 3 10 10 3 4 4" xfId="24871"/>
    <cellStyle name="Millares 3 10 10 3 5" xfId="6634"/>
    <cellStyle name="Millares 3 10 10 3 5 2" xfId="17039"/>
    <cellStyle name="Millares 3 10 10 3 5 2 2" xfId="37858"/>
    <cellStyle name="Millares 3 10 10 3 5 3" xfId="27455"/>
    <cellStyle name="Millares 3 10 10 3 6" xfId="11882"/>
    <cellStyle name="Millares 3 10 10 3 6 2" xfId="32701"/>
    <cellStyle name="Millares 3 10 10 3 7" xfId="22298"/>
    <cellStyle name="Millares 3 10 10 3 8" xfId="41838"/>
    <cellStyle name="Millares 3 10 10 4" xfId="1484"/>
    <cellStyle name="Millares 3 10 10 4 2" xfId="1936"/>
    <cellStyle name="Millares 3 10 10 4 2 2" xfId="4512"/>
    <cellStyle name="Millares 3 10 10 4 2 2 2" xfId="9672"/>
    <cellStyle name="Millares 3 10 10 4 2 2 2 2" xfId="20077"/>
    <cellStyle name="Millares 3 10 10 4 2 2 2 2 2" xfId="40896"/>
    <cellStyle name="Millares 3 10 10 4 2 2 2 3" xfId="30493"/>
    <cellStyle name="Millares 3 10 10 4 2 2 3" xfId="14920"/>
    <cellStyle name="Millares 3 10 10 4 2 2 3 2" xfId="35739"/>
    <cellStyle name="Millares 3 10 10 4 2 2 4" xfId="25336"/>
    <cellStyle name="Millares 3 10 10 4 2 3" xfId="7099"/>
    <cellStyle name="Millares 3 10 10 4 2 3 2" xfId="17504"/>
    <cellStyle name="Millares 3 10 10 4 2 3 2 2" xfId="38323"/>
    <cellStyle name="Millares 3 10 10 4 2 3 3" xfId="27920"/>
    <cellStyle name="Millares 3 10 10 4 2 4" xfId="12347"/>
    <cellStyle name="Millares 3 10 10 4 2 4 2" xfId="33166"/>
    <cellStyle name="Millares 3 10 10 4 2 5" xfId="22763"/>
    <cellStyle name="Millares 3 10 10 4 3" xfId="2386"/>
    <cellStyle name="Millares 3 10 10 4 3 2" xfId="4962"/>
    <cellStyle name="Millares 3 10 10 4 3 2 2" xfId="10122"/>
    <cellStyle name="Millares 3 10 10 4 3 2 2 2" xfId="20527"/>
    <cellStyle name="Millares 3 10 10 4 3 2 2 2 2" xfId="41346"/>
    <cellStyle name="Millares 3 10 10 4 3 2 2 3" xfId="30943"/>
    <cellStyle name="Millares 3 10 10 4 3 2 3" xfId="15370"/>
    <cellStyle name="Millares 3 10 10 4 3 2 3 2" xfId="36189"/>
    <cellStyle name="Millares 3 10 10 4 3 2 4" xfId="25786"/>
    <cellStyle name="Millares 3 10 10 4 3 3" xfId="7549"/>
    <cellStyle name="Millares 3 10 10 4 3 3 2" xfId="17954"/>
    <cellStyle name="Millares 3 10 10 4 3 3 2 2" xfId="38773"/>
    <cellStyle name="Millares 3 10 10 4 3 3 3" xfId="28370"/>
    <cellStyle name="Millares 3 10 10 4 3 4" xfId="12797"/>
    <cellStyle name="Millares 3 10 10 4 3 4 2" xfId="33616"/>
    <cellStyle name="Millares 3 10 10 4 3 5" xfId="23213"/>
    <cellStyle name="Millares 3 10 10 4 4" xfId="4062"/>
    <cellStyle name="Millares 3 10 10 4 4 2" xfId="9222"/>
    <cellStyle name="Millares 3 10 10 4 4 2 2" xfId="19627"/>
    <cellStyle name="Millares 3 10 10 4 4 2 2 2" xfId="40446"/>
    <cellStyle name="Millares 3 10 10 4 4 2 3" xfId="30043"/>
    <cellStyle name="Millares 3 10 10 4 4 3" xfId="14470"/>
    <cellStyle name="Millares 3 10 10 4 4 3 2" xfId="35289"/>
    <cellStyle name="Millares 3 10 10 4 4 4" xfId="24886"/>
    <cellStyle name="Millares 3 10 10 4 5" xfId="6649"/>
    <cellStyle name="Millares 3 10 10 4 5 2" xfId="17054"/>
    <cellStyle name="Millares 3 10 10 4 5 2 2" xfId="37873"/>
    <cellStyle name="Millares 3 10 10 4 5 3" xfId="27470"/>
    <cellStyle name="Millares 3 10 10 4 6" xfId="11897"/>
    <cellStyle name="Millares 3 10 10 4 6 2" xfId="32716"/>
    <cellStyle name="Millares 3 10 10 4 7" xfId="22313"/>
    <cellStyle name="Millares 3 10 10 4 8" xfId="41839"/>
    <cellStyle name="Millares 3 10 10 5" xfId="1494"/>
    <cellStyle name="Millares 3 10 10 5 10" xfId="11907"/>
    <cellStyle name="Millares 3 10 10 5 10 2" xfId="32726"/>
    <cellStyle name="Millares 3 10 10 5 11" xfId="22323"/>
    <cellStyle name="Millares 3 10 10 5 12" xfId="41840"/>
    <cellStyle name="Millares 3 10 10 5 2" xfId="1505"/>
    <cellStyle name="Millares 3 10 10 5 2 2" xfId="1957"/>
    <cellStyle name="Millares 3 10 10 5 2 2 2" xfId="4533"/>
    <cellStyle name="Millares 3 10 10 5 2 2 2 2" xfId="9693"/>
    <cellStyle name="Millares 3 10 10 5 2 2 2 2 2" xfId="20098"/>
    <cellStyle name="Millares 3 10 10 5 2 2 2 2 2 2" xfId="40917"/>
    <cellStyle name="Millares 3 10 10 5 2 2 2 2 3" xfId="30514"/>
    <cellStyle name="Millares 3 10 10 5 2 2 2 3" xfId="14941"/>
    <cellStyle name="Millares 3 10 10 5 2 2 2 3 2" xfId="35760"/>
    <cellStyle name="Millares 3 10 10 5 2 2 2 4" xfId="25357"/>
    <cellStyle name="Millares 3 10 10 5 2 2 3" xfId="7120"/>
    <cellStyle name="Millares 3 10 10 5 2 2 3 2" xfId="17525"/>
    <cellStyle name="Millares 3 10 10 5 2 2 3 2 2" xfId="38344"/>
    <cellStyle name="Millares 3 10 10 5 2 2 3 3" xfId="27941"/>
    <cellStyle name="Millares 3 10 10 5 2 2 4" xfId="12368"/>
    <cellStyle name="Millares 3 10 10 5 2 2 4 2" xfId="33187"/>
    <cellStyle name="Millares 3 10 10 5 2 2 5" xfId="22784"/>
    <cellStyle name="Millares 3 10 10 5 2 3" xfId="2407"/>
    <cellStyle name="Millares 3 10 10 5 2 3 2" xfId="4983"/>
    <cellStyle name="Millares 3 10 10 5 2 3 2 2" xfId="10143"/>
    <cellStyle name="Millares 3 10 10 5 2 3 2 2 2" xfId="20548"/>
    <cellStyle name="Millares 3 10 10 5 2 3 2 2 2 2" xfId="41367"/>
    <cellStyle name="Millares 3 10 10 5 2 3 2 2 3" xfId="30964"/>
    <cellStyle name="Millares 3 10 10 5 2 3 2 3" xfId="15391"/>
    <cellStyle name="Millares 3 10 10 5 2 3 2 3 2" xfId="36210"/>
    <cellStyle name="Millares 3 10 10 5 2 3 2 4" xfId="25807"/>
    <cellStyle name="Millares 3 10 10 5 2 3 3" xfId="7570"/>
    <cellStyle name="Millares 3 10 10 5 2 3 3 2" xfId="17975"/>
    <cellStyle name="Millares 3 10 10 5 2 3 3 2 2" xfId="38794"/>
    <cellStyle name="Millares 3 10 10 5 2 3 3 3" xfId="28391"/>
    <cellStyle name="Millares 3 10 10 5 2 3 4" xfId="12818"/>
    <cellStyle name="Millares 3 10 10 5 2 3 4 2" xfId="33637"/>
    <cellStyle name="Millares 3 10 10 5 2 3 5" xfId="23234"/>
    <cellStyle name="Millares 3 10 10 5 2 4" xfId="4083"/>
    <cellStyle name="Millares 3 10 10 5 2 4 2" xfId="9243"/>
    <cellStyle name="Millares 3 10 10 5 2 4 2 2" xfId="19648"/>
    <cellStyle name="Millares 3 10 10 5 2 4 2 2 2" xfId="40467"/>
    <cellStyle name="Millares 3 10 10 5 2 4 2 3" xfId="30064"/>
    <cellStyle name="Millares 3 10 10 5 2 4 3" xfId="14491"/>
    <cellStyle name="Millares 3 10 10 5 2 4 3 2" xfId="35310"/>
    <cellStyle name="Millares 3 10 10 5 2 4 4" xfId="24907"/>
    <cellStyle name="Millares 3 10 10 5 2 5" xfId="6670"/>
    <cellStyle name="Millares 3 10 10 5 2 5 2" xfId="17075"/>
    <cellStyle name="Millares 3 10 10 5 2 5 2 2" xfId="37894"/>
    <cellStyle name="Millares 3 10 10 5 2 5 3" xfId="27491"/>
    <cellStyle name="Millares 3 10 10 5 2 6" xfId="11918"/>
    <cellStyle name="Millares 3 10 10 5 2 6 2" xfId="32737"/>
    <cellStyle name="Millares 3 10 10 5 2 7" xfId="22334"/>
    <cellStyle name="Millares 3 10 10 5 2 8" xfId="41841"/>
    <cellStyle name="Millares 3 10 10 5 3" xfId="1524"/>
    <cellStyle name="Millares 3 10 10 5 3 2" xfId="1976"/>
    <cellStyle name="Millares 3 10 10 5 3 2 2" xfId="4552"/>
    <cellStyle name="Millares 3 10 10 5 3 2 2 2" xfId="9712"/>
    <cellStyle name="Millares 3 10 10 5 3 2 2 2 2" xfId="20117"/>
    <cellStyle name="Millares 3 10 10 5 3 2 2 2 2 2" xfId="40936"/>
    <cellStyle name="Millares 3 10 10 5 3 2 2 2 3" xfId="30533"/>
    <cellStyle name="Millares 3 10 10 5 3 2 2 3" xfId="14960"/>
    <cellStyle name="Millares 3 10 10 5 3 2 2 3 2" xfId="35779"/>
    <cellStyle name="Millares 3 10 10 5 3 2 2 4" xfId="25376"/>
    <cellStyle name="Millares 3 10 10 5 3 2 3" xfId="7139"/>
    <cellStyle name="Millares 3 10 10 5 3 2 3 2" xfId="17544"/>
    <cellStyle name="Millares 3 10 10 5 3 2 3 2 2" xfId="38363"/>
    <cellStyle name="Millares 3 10 10 5 3 2 3 3" xfId="27960"/>
    <cellStyle name="Millares 3 10 10 5 3 2 4" xfId="12387"/>
    <cellStyle name="Millares 3 10 10 5 3 2 4 2" xfId="33206"/>
    <cellStyle name="Millares 3 10 10 5 3 2 5" xfId="22803"/>
    <cellStyle name="Millares 3 10 10 5 3 3" xfId="2426"/>
    <cellStyle name="Millares 3 10 10 5 3 3 2" xfId="5002"/>
    <cellStyle name="Millares 3 10 10 5 3 3 2 2" xfId="10162"/>
    <cellStyle name="Millares 3 10 10 5 3 3 2 2 2" xfId="20567"/>
    <cellStyle name="Millares 3 10 10 5 3 3 2 2 2 2" xfId="41386"/>
    <cellStyle name="Millares 3 10 10 5 3 3 2 2 3" xfId="30983"/>
    <cellStyle name="Millares 3 10 10 5 3 3 2 3" xfId="15410"/>
    <cellStyle name="Millares 3 10 10 5 3 3 2 3 2" xfId="36229"/>
    <cellStyle name="Millares 3 10 10 5 3 3 2 4" xfId="25826"/>
    <cellStyle name="Millares 3 10 10 5 3 3 3" xfId="7589"/>
    <cellStyle name="Millares 3 10 10 5 3 3 3 2" xfId="17994"/>
    <cellStyle name="Millares 3 10 10 5 3 3 3 2 2" xfId="38813"/>
    <cellStyle name="Millares 3 10 10 5 3 3 3 3" xfId="28410"/>
    <cellStyle name="Millares 3 10 10 5 3 3 4" xfId="12837"/>
    <cellStyle name="Millares 3 10 10 5 3 3 4 2" xfId="33656"/>
    <cellStyle name="Millares 3 10 10 5 3 3 5" xfId="23253"/>
    <cellStyle name="Millares 3 10 10 5 3 4" xfId="4102"/>
    <cellStyle name="Millares 3 10 10 5 3 4 2" xfId="9262"/>
    <cellStyle name="Millares 3 10 10 5 3 4 2 2" xfId="19667"/>
    <cellStyle name="Millares 3 10 10 5 3 4 2 2 2" xfId="40486"/>
    <cellStyle name="Millares 3 10 10 5 3 4 2 3" xfId="30083"/>
    <cellStyle name="Millares 3 10 10 5 3 4 3" xfId="14510"/>
    <cellStyle name="Millares 3 10 10 5 3 4 3 2" xfId="35329"/>
    <cellStyle name="Millares 3 10 10 5 3 4 4" xfId="24926"/>
    <cellStyle name="Millares 3 10 10 5 3 5" xfId="6689"/>
    <cellStyle name="Millares 3 10 10 5 3 5 2" xfId="17094"/>
    <cellStyle name="Millares 3 10 10 5 3 5 2 2" xfId="37913"/>
    <cellStyle name="Millares 3 10 10 5 3 5 3" xfId="27510"/>
    <cellStyle name="Millares 3 10 10 5 3 6" xfId="11937"/>
    <cellStyle name="Millares 3 10 10 5 3 6 2" xfId="32756"/>
    <cellStyle name="Millares 3 10 10 5 3 7" xfId="22353"/>
    <cellStyle name="Millares 3 10 10 5 3 8" xfId="41842"/>
    <cellStyle name="Millares 3 10 10 5 4" xfId="1540"/>
    <cellStyle name="Millares 3 10 10 5 4 2" xfId="1992"/>
    <cellStyle name="Millares 3 10 10 5 4 2 2" xfId="4568"/>
    <cellStyle name="Millares 3 10 10 5 4 2 2 2" xfId="9728"/>
    <cellStyle name="Millares 3 10 10 5 4 2 2 2 2" xfId="20133"/>
    <cellStyle name="Millares 3 10 10 5 4 2 2 2 2 2" xfId="40952"/>
    <cellStyle name="Millares 3 10 10 5 4 2 2 2 3" xfId="30549"/>
    <cellStyle name="Millares 3 10 10 5 4 2 2 3" xfId="14976"/>
    <cellStyle name="Millares 3 10 10 5 4 2 2 3 2" xfId="35795"/>
    <cellStyle name="Millares 3 10 10 5 4 2 2 4" xfId="25392"/>
    <cellStyle name="Millares 3 10 10 5 4 2 3" xfId="7155"/>
    <cellStyle name="Millares 3 10 10 5 4 2 3 2" xfId="17560"/>
    <cellStyle name="Millares 3 10 10 5 4 2 3 2 2" xfId="38379"/>
    <cellStyle name="Millares 3 10 10 5 4 2 3 3" xfId="27976"/>
    <cellStyle name="Millares 3 10 10 5 4 2 4" xfId="12403"/>
    <cellStyle name="Millares 3 10 10 5 4 2 4 2" xfId="33222"/>
    <cellStyle name="Millares 3 10 10 5 4 2 5" xfId="22819"/>
    <cellStyle name="Millares 3 10 10 5 4 3" xfId="2442"/>
    <cellStyle name="Millares 3 10 10 5 4 3 2" xfId="5018"/>
    <cellStyle name="Millares 3 10 10 5 4 3 2 2" xfId="10178"/>
    <cellStyle name="Millares 3 10 10 5 4 3 2 2 2" xfId="20583"/>
    <cellStyle name="Millares 3 10 10 5 4 3 2 2 2 2" xfId="41402"/>
    <cellStyle name="Millares 3 10 10 5 4 3 2 2 3" xfId="30999"/>
    <cellStyle name="Millares 3 10 10 5 4 3 2 3" xfId="15426"/>
    <cellStyle name="Millares 3 10 10 5 4 3 2 3 2" xfId="36245"/>
    <cellStyle name="Millares 3 10 10 5 4 3 2 4" xfId="25842"/>
    <cellStyle name="Millares 3 10 10 5 4 3 3" xfId="7605"/>
    <cellStyle name="Millares 3 10 10 5 4 3 3 2" xfId="18010"/>
    <cellStyle name="Millares 3 10 10 5 4 3 3 2 2" xfId="38829"/>
    <cellStyle name="Millares 3 10 10 5 4 3 3 3" xfId="28426"/>
    <cellStyle name="Millares 3 10 10 5 4 3 4" xfId="12853"/>
    <cellStyle name="Millares 3 10 10 5 4 3 4 2" xfId="33672"/>
    <cellStyle name="Millares 3 10 10 5 4 3 5" xfId="23269"/>
    <cellStyle name="Millares 3 10 10 5 4 4" xfId="4118"/>
    <cellStyle name="Millares 3 10 10 5 4 4 2" xfId="9278"/>
    <cellStyle name="Millares 3 10 10 5 4 4 2 2" xfId="19683"/>
    <cellStyle name="Millares 3 10 10 5 4 4 2 2 2" xfId="40502"/>
    <cellStyle name="Millares 3 10 10 5 4 4 2 3" xfId="30099"/>
    <cellStyle name="Millares 3 10 10 5 4 4 3" xfId="14526"/>
    <cellStyle name="Millares 3 10 10 5 4 4 3 2" xfId="35345"/>
    <cellStyle name="Millares 3 10 10 5 4 4 4" xfId="24942"/>
    <cellStyle name="Millares 3 10 10 5 4 5" xfId="6705"/>
    <cellStyle name="Millares 3 10 10 5 4 5 2" xfId="17110"/>
    <cellStyle name="Millares 3 10 10 5 4 5 2 2" xfId="37929"/>
    <cellStyle name="Millares 3 10 10 5 4 5 3" xfId="27526"/>
    <cellStyle name="Millares 3 10 10 5 4 6" xfId="11953"/>
    <cellStyle name="Millares 3 10 10 5 4 6 2" xfId="32772"/>
    <cellStyle name="Millares 3 10 10 5 4 7" xfId="22369"/>
    <cellStyle name="Millares 3 10 10 5 4 8" xfId="41843"/>
    <cellStyle name="Millares 3 10 10 5 5" xfId="1555"/>
    <cellStyle name="Millares 3 10 10 5 5 10" xfId="2457"/>
    <cellStyle name="Millares 3 10 10 5 5 10 2" xfId="5033"/>
    <cellStyle name="Millares 3 10 10 5 5 10 2 2" xfId="10193"/>
    <cellStyle name="Millares 3 10 10 5 5 10 2 2 2" xfId="20598"/>
    <cellStyle name="Millares 3 10 10 5 5 10 2 2 2 2" xfId="41417"/>
    <cellStyle name="Millares 3 10 10 5 5 10 2 2 3" xfId="31014"/>
    <cellStyle name="Millares 3 10 10 5 5 10 2 3" xfId="15441"/>
    <cellStyle name="Millares 3 10 10 5 5 10 2 3 2" xfId="36260"/>
    <cellStyle name="Millares 3 10 10 5 5 10 2 4" xfId="25857"/>
    <cellStyle name="Millares 3 10 10 5 5 10 3" xfId="7620"/>
    <cellStyle name="Millares 3 10 10 5 5 10 3 2" xfId="18025"/>
    <cellStyle name="Millares 3 10 10 5 5 10 3 2 2" xfId="38844"/>
    <cellStyle name="Millares 3 10 10 5 5 10 3 3" xfId="28441"/>
    <cellStyle name="Millares 3 10 10 5 5 10 4" xfId="12868"/>
    <cellStyle name="Millares 3 10 10 5 5 10 4 2" xfId="33687"/>
    <cellStyle name="Millares 3 10 10 5 5 10 5" xfId="23284"/>
    <cellStyle name="Millares 3 10 10 5 5 11" xfId="4133"/>
    <cellStyle name="Millares 3 10 10 5 5 11 2" xfId="9293"/>
    <cellStyle name="Millares 3 10 10 5 5 11 2 2" xfId="19698"/>
    <cellStyle name="Millares 3 10 10 5 5 11 2 2 2" xfId="40517"/>
    <cellStyle name="Millares 3 10 10 5 5 11 2 3" xfId="30114"/>
    <cellStyle name="Millares 3 10 10 5 5 11 3" xfId="14541"/>
    <cellStyle name="Millares 3 10 10 5 5 11 3 2" xfId="35360"/>
    <cellStyle name="Millares 3 10 10 5 5 11 4" xfId="24957"/>
    <cellStyle name="Millares 3 10 10 5 5 12" xfId="6720"/>
    <cellStyle name="Millares 3 10 10 5 5 12 2" xfId="17125"/>
    <cellStyle name="Millares 3 10 10 5 5 12 2 2" xfId="37944"/>
    <cellStyle name="Millares 3 10 10 5 5 12 3" xfId="27541"/>
    <cellStyle name="Millares 3 10 10 5 5 13" xfId="11968"/>
    <cellStyle name="Millares 3 10 10 5 5 13 2" xfId="32787"/>
    <cellStyle name="Millares 3 10 10 5 5 14" xfId="22384"/>
    <cellStyle name="Millares 3 10 10 5 5 15" xfId="41844"/>
    <cellStyle name="Millares 3 10 10 5 5 2" xfId="1570"/>
    <cellStyle name="Millares 3 10 10 5 5 2 2" xfId="2022"/>
    <cellStyle name="Millares 3 10 10 5 5 2 2 2" xfId="4598"/>
    <cellStyle name="Millares 3 10 10 5 5 2 2 2 2" xfId="9758"/>
    <cellStyle name="Millares 3 10 10 5 5 2 2 2 2 2" xfId="20163"/>
    <cellStyle name="Millares 3 10 10 5 5 2 2 2 2 2 2" xfId="40982"/>
    <cellStyle name="Millares 3 10 10 5 5 2 2 2 2 3" xfId="30579"/>
    <cellStyle name="Millares 3 10 10 5 5 2 2 2 3" xfId="15006"/>
    <cellStyle name="Millares 3 10 10 5 5 2 2 2 3 2" xfId="35825"/>
    <cellStyle name="Millares 3 10 10 5 5 2 2 2 4" xfId="25422"/>
    <cellStyle name="Millares 3 10 10 5 5 2 2 3" xfId="7185"/>
    <cellStyle name="Millares 3 10 10 5 5 2 2 3 2" xfId="17590"/>
    <cellStyle name="Millares 3 10 10 5 5 2 2 3 2 2" xfId="38409"/>
    <cellStyle name="Millares 3 10 10 5 5 2 2 3 3" xfId="28006"/>
    <cellStyle name="Millares 3 10 10 5 5 2 2 4" xfId="12433"/>
    <cellStyle name="Millares 3 10 10 5 5 2 2 4 2" xfId="33252"/>
    <cellStyle name="Millares 3 10 10 5 5 2 2 5" xfId="22849"/>
    <cellStyle name="Millares 3 10 10 5 5 2 3" xfId="2472"/>
    <cellStyle name="Millares 3 10 10 5 5 2 3 2" xfId="5048"/>
    <cellStyle name="Millares 3 10 10 5 5 2 3 2 2" xfId="10208"/>
    <cellStyle name="Millares 3 10 10 5 5 2 3 2 2 2" xfId="20613"/>
    <cellStyle name="Millares 3 10 10 5 5 2 3 2 2 2 2" xfId="41432"/>
    <cellStyle name="Millares 3 10 10 5 5 2 3 2 2 3" xfId="31029"/>
    <cellStyle name="Millares 3 10 10 5 5 2 3 2 3" xfId="15456"/>
    <cellStyle name="Millares 3 10 10 5 5 2 3 2 3 2" xfId="36275"/>
    <cellStyle name="Millares 3 10 10 5 5 2 3 2 4" xfId="25872"/>
    <cellStyle name="Millares 3 10 10 5 5 2 3 3" xfId="7635"/>
    <cellStyle name="Millares 3 10 10 5 5 2 3 3 2" xfId="18040"/>
    <cellStyle name="Millares 3 10 10 5 5 2 3 3 2 2" xfId="38859"/>
    <cellStyle name="Millares 3 10 10 5 5 2 3 3 3" xfId="28456"/>
    <cellStyle name="Millares 3 10 10 5 5 2 3 4" xfId="12883"/>
    <cellStyle name="Millares 3 10 10 5 5 2 3 4 2" xfId="33702"/>
    <cellStyle name="Millares 3 10 10 5 5 2 3 5" xfId="23299"/>
    <cellStyle name="Millares 3 10 10 5 5 2 4" xfId="4148"/>
    <cellStyle name="Millares 3 10 10 5 5 2 4 2" xfId="9308"/>
    <cellStyle name="Millares 3 10 10 5 5 2 4 2 2" xfId="19713"/>
    <cellStyle name="Millares 3 10 10 5 5 2 4 2 2 2" xfId="40532"/>
    <cellStyle name="Millares 3 10 10 5 5 2 4 2 3" xfId="30129"/>
    <cellStyle name="Millares 3 10 10 5 5 2 4 3" xfId="14556"/>
    <cellStyle name="Millares 3 10 10 5 5 2 4 3 2" xfId="35375"/>
    <cellStyle name="Millares 3 10 10 5 5 2 4 4" xfId="24972"/>
    <cellStyle name="Millares 3 10 10 5 5 2 5" xfId="6735"/>
    <cellStyle name="Millares 3 10 10 5 5 2 5 2" xfId="17140"/>
    <cellStyle name="Millares 3 10 10 5 5 2 5 2 2" xfId="37959"/>
    <cellStyle name="Millares 3 10 10 5 5 2 5 3" xfId="27556"/>
    <cellStyle name="Millares 3 10 10 5 5 2 6" xfId="11983"/>
    <cellStyle name="Millares 3 10 10 5 5 2 6 2" xfId="32802"/>
    <cellStyle name="Millares 3 10 10 5 5 2 7" xfId="22399"/>
    <cellStyle name="Millares 3 10 10 5 5 2 8" xfId="41845"/>
    <cellStyle name="Millares 3 10 10 5 5 3" xfId="1583"/>
    <cellStyle name="Millares 3 10 10 5 5 3 2" xfId="1598"/>
    <cellStyle name="Millares 3 10 10 5 5 3 2 2" xfId="2050"/>
    <cellStyle name="Millares 3 10 10 5 5 3 2 2 2" xfId="4626"/>
    <cellStyle name="Millares 3 10 10 5 5 3 2 2 2 2" xfId="9786"/>
    <cellStyle name="Millares 3 10 10 5 5 3 2 2 2 2 2" xfId="20191"/>
    <cellStyle name="Millares 3 10 10 5 5 3 2 2 2 2 2 2" xfId="41010"/>
    <cellStyle name="Millares 3 10 10 5 5 3 2 2 2 2 3" xfId="30607"/>
    <cellStyle name="Millares 3 10 10 5 5 3 2 2 2 3" xfId="15034"/>
    <cellStyle name="Millares 3 10 10 5 5 3 2 2 2 3 2" xfId="35853"/>
    <cellStyle name="Millares 3 10 10 5 5 3 2 2 2 4" xfId="25450"/>
    <cellStyle name="Millares 3 10 10 5 5 3 2 2 3" xfId="7213"/>
    <cellStyle name="Millares 3 10 10 5 5 3 2 2 3 2" xfId="17618"/>
    <cellStyle name="Millares 3 10 10 5 5 3 2 2 3 2 2" xfId="38437"/>
    <cellStyle name="Millares 3 10 10 5 5 3 2 2 3 3" xfId="28034"/>
    <cellStyle name="Millares 3 10 10 5 5 3 2 2 4" xfId="12461"/>
    <cellStyle name="Millares 3 10 10 5 5 3 2 2 4 2" xfId="33280"/>
    <cellStyle name="Millares 3 10 10 5 5 3 2 2 5" xfId="22877"/>
    <cellStyle name="Millares 3 10 10 5 5 3 2 3" xfId="2500"/>
    <cellStyle name="Millares 3 10 10 5 5 3 2 3 2" xfId="5076"/>
    <cellStyle name="Millares 3 10 10 5 5 3 2 3 2 2" xfId="10236"/>
    <cellStyle name="Millares 3 10 10 5 5 3 2 3 2 2 2" xfId="20641"/>
    <cellStyle name="Millares 3 10 10 5 5 3 2 3 2 2 2 2" xfId="41460"/>
    <cellStyle name="Millares 3 10 10 5 5 3 2 3 2 2 3" xfId="31057"/>
    <cellStyle name="Millares 3 10 10 5 5 3 2 3 2 3" xfId="15484"/>
    <cellStyle name="Millares 3 10 10 5 5 3 2 3 2 3 2" xfId="36303"/>
    <cellStyle name="Millares 3 10 10 5 5 3 2 3 2 4" xfId="25900"/>
    <cellStyle name="Millares 3 10 10 5 5 3 2 3 3" xfId="7663"/>
    <cellStyle name="Millares 3 10 10 5 5 3 2 3 3 2" xfId="18068"/>
    <cellStyle name="Millares 3 10 10 5 5 3 2 3 3 2 2" xfId="38887"/>
    <cellStyle name="Millares 3 10 10 5 5 3 2 3 3 3" xfId="28484"/>
    <cellStyle name="Millares 3 10 10 5 5 3 2 3 4" xfId="12911"/>
    <cellStyle name="Millares 3 10 10 5 5 3 2 3 4 2" xfId="33730"/>
    <cellStyle name="Millares 3 10 10 5 5 3 2 3 5" xfId="23327"/>
    <cellStyle name="Millares 3 10 10 5 5 3 2 4" xfId="4176"/>
    <cellStyle name="Millares 3 10 10 5 5 3 2 4 2" xfId="9336"/>
    <cellStyle name="Millares 3 10 10 5 5 3 2 4 2 2" xfId="19741"/>
    <cellStyle name="Millares 3 10 10 5 5 3 2 4 2 2 2" xfId="40560"/>
    <cellStyle name="Millares 3 10 10 5 5 3 2 4 2 3" xfId="30157"/>
    <cellStyle name="Millares 3 10 10 5 5 3 2 4 3" xfId="14584"/>
    <cellStyle name="Millares 3 10 10 5 5 3 2 4 3 2" xfId="35403"/>
    <cellStyle name="Millares 3 10 10 5 5 3 2 4 4" xfId="25000"/>
    <cellStyle name="Millares 3 10 10 5 5 3 2 5" xfId="6763"/>
    <cellStyle name="Millares 3 10 10 5 5 3 2 5 2" xfId="17168"/>
    <cellStyle name="Millares 3 10 10 5 5 3 2 5 2 2" xfId="37987"/>
    <cellStyle name="Millares 3 10 10 5 5 3 2 5 3" xfId="27584"/>
    <cellStyle name="Millares 3 10 10 5 5 3 2 6" xfId="12011"/>
    <cellStyle name="Millares 3 10 10 5 5 3 2 6 2" xfId="32830"/>
    <cellStyle name="Millares 3 10 10 5 5 3 2 7" xfId="22427"/>
    <cellStyle name="Millares 3 10 10 5 5 3 2 8" xfId="41847"/>
    <cellStyle name="Millares 3 10 10 5 5 3 3" xfId="2035"/>
    <cellStyle name="Millares 3 10 10 5 5 3 3 2" xfId="4611"/>
    <cellStyle name="Millares 3 10 10 5 5 3 3 2 2" xfId="9771"/>
    <cellStyle name="Millares 3 10 10 5 5 3 3 2 2 2" xfId="20176"/>
    <cellStyle name="Millares 3 10 10 5 5 3 3 2 2 2 2" xfId="40995"/>
    <cellStyle name="Millares 3 10 10 5 5 3 3 2 2 3" xfId="30592"/>
    <cellStyle name="Millares 3 10 10 5 5 3 3 2 3" xfId="15019"/>
    <cellStyle name="Millares 3 10 10 5 5 3 3 2 3 2" xfId="35838"/>
    <cellStyle name="Millares 3 10 10 5 5 3 3 2 4" xfId="25435"/>
    <cellStyle name="Millares 3 10 10 5 5 3 3 3" xfId="7198"/>
    <cellStyle name="Millares 3 10 10 5 5 3 3 3 2" xfId="17603"/>
    <cellStyle name="Millares 3 10 10 5 5 3 3 3 2 2" xfId="38422"/>
    <cellStyle name="Millares 3 10 10 5 5 3 3 3 3" xfId="28019"/>
    <cellStyle name="Millares 3 10 10 5 5 3 3 4" xfId="12446"/>
    <cellStyle name="Millares 3 10 10 5 5 3 3 4 2" xfId="33265"/>
    <cellStyle name="Millares 3 10 10 5 5 3 3 5" xfId="22862"/>
    <cellStyle name="Millares 3 10 10 5 5 3 4" xfId="2485"/>
    <cellStyle name="Millares 3 10 10 5 5 3 4 2" xfId="5061"/>
    <cellStyle name="Millares 3 10 10 5 5 3 4 2 2" xfId="10221"/>
    <cellStyle name="Millares 3 10 10 5 5 3 4 2 2 2" xfId="20626"/>
    <cellStyle name="Millares 3 10 10 5 5 3 4 2 2 2 2" xfId="41445"/>
    <cellStyle name="Millares 3 10 10 5 5 3 4 2 2 3" xfId="31042"/>
    <cellStyle name="Millares 3 10 10 5 5 3 4 2 3" xfId="15469"/>
    <cellStyle name="Millares 3 10 10 5 5 3 4 2 3 2" xfId="36288"/>
    <cellStyle name="Millares 3 10 10 5 5 3 4 2 4" xfId="25885"/>
    <cellStyle name="Millares 3 10 10 5 5 3 4 3" xfId="7648"/>
    <cellStyle name="Millares 3 10 10 5 5 3 4 3 2" xfId="18053"/>
    <cellStyle name="Millares 3 10 10 5 5 3 4 3 2 2" xfId="38872"/>
    <cellStyle name="Millares 3 10 10 5 5 3 4 3 3" xfId="28469"/>
    <cellStyle name="Millares 3 10 10 5 5 3 4 4" xfId="12896"/>
    <cellStyle name="Millares 3 10 10 5 5 3 4 4 2" xfId="33715"/>
    <cellStyle name="Millares 3 10 10 5 5 3 4 5" xfId="23312"/>
    <cellStyle name="Millares 3 10 10 5 5 3 5" xfId="4161"/>
    <cellStyle name="Millares 3 10 10 5 5 3 5 2" xfId="9321"/>
    <cellStyle name="Millares 3 10 10 5 5 3 5 2 2" xfId="19726"/>
    <cellStyle name="Millares 3 10 10 5 5 3 5 2 2 2" xfId="40545"/>
    <cellStyle name="Millares 3 10 10 5 5 3 5 2 3" xfId="30142"/>
    <cellStyle name="Millares 3 10 10 5 5 3 5 3" xfId="14569"/>
    <cellStyle name="Millares 3 10 10 5 5 3 5 3 2" xfId="35388"/>
    <cellStyle name="Millares 3 10 10 5 5 3 5 4" xfId="24985"/>
    <cellStyle name="Millares 3 10 10 5 5 3 6" xfId="6748"/>
    <cellStyle name="Millares 3 10 10 5 5 3 6 2" xfId="17153"/>
    <cellStyle name="Millares 3 10 10 5 5 3 6 2 2" xfId="37972"/>
    <cellStyle name="Millares 3 10 10 5 5 3 6 3" xfId="27569"/>
    <cellStyle name="Millares 3 10 10 5 5 3 7" xfId="11996"/>
    <cellStyle name="Millares 3 10 10 5 5 3 7 2" xfId="32815"/>
    <cellStyle name="Millares 3 10 10 5 5 3 8" xfId="22412"/>
    <cellStyle name="Millares 3 10 10 5 5 3 9" xfId="41846"/>
    <cellStyle name="Millares 3 10 10 5 5 4" xfId="1613"/>
    <cellStyle name="Millares 3 10 10 5 5 4 2" xfId="2065"/>
    <cellStyle name="Millares 3 10 10 5 5 4 2 2" xfId="4641"/>
    <cellStyle name="Millares 3 10 10 5 5 4 2 2 2" xfId="9801"/>
    <cellStyle name="Millares 3 10 10 5 5 4 2 2 2 2" xfId="20206"/>
    <cellStyle name="Millares 3 10 10 5 5 4 2 2 2 2 2" xfId="41025"/>
    <cellStyle name="Millares 3 10 10 5 5 4 2 2 2 3" xfId="30622"/>
    <cellStyle name="Millares 3 10 10 5 5 4 2 2 3" xfId="15049"/>
    <cellStyle name="Millares 3 10 10 5 5 4 2 2 3 2" xfId="35868"/>
    <cellStyle name="Millares 3 10 10 5 5 4 2 2 4" xfId="25465"/>
    <cellStyle name="Millares 3 10 10 5 5 4 2 3" xfId="7228"/>
    <cellStyle name="Millares 3 10 10 5 5 4 2 3 2" xfId="17633"/>
    <cellStyle name="Millares 3 10 10 5 5 4 2 3 2 2" xfId="38452"/>
    <cellStyle name="Millares 3 10 10 5 5 4 2 3 3" xfId="28049"/>
    <cellStyle name="Millares 3 10 10 5 5 4 2 4" xfId="12476"/>
    <cellStyle name="Millares 3 10 10 5 5 4 2 4 2" xfId="33295"/>
    <cellStyle name="Millares 3 10 10 5 5 4 2 5" xfId="22892"/>
    <cellStyle name="Millares 3 10 10 5 5 4 3" xfId="2515"/>
    <cellStyle name="Millares 3 10 10 5 5 4 3 2" xfId="5091"/>
    <cellStyle name="Millares 3 10 10 5 5 4 3 2 2" xfId="10251"/>
    <cellStyle name="Millares 3 10 10 5 5 4 3 2 2 2" xfId="20656"/>
    <cellStyle name="Millares 3 10 10 5 5 4 3 2 2 2 2" xfId="41475"/>
    <cellStyle name="Millares 3 10 10 5 5 4 3 2 2 3" xfId="31072"/>
    <cellStyle name="Millares 3 10 10 5 5 4 3 2 3" xfId="15499"/>
    <cellStyle name="Millares 3 10 10 5 5 4 3 2 3 2" xfId="36318"/>
    <cellStyle name="Millares 3 10 10 5 5 4 3 2 4" xfId="25915"/>
    <cellStyle name="Millares 3 10 10 5 5 4 3 3" xfId="7678"/>
    <cellStyle name="Millares 3 10 10 5 5 4 3 3 2" xfId="18083"/>
    <cellStyle name="Millares 3 10 10 5 5 4 3 3 2 2" xfId="38902"/>
    <cellStyle name="Millares 3 10 10 5 5 4 3 3 3" xfId="28499"/>
    <cellStyle name="Millares 3 10 10 5 5 4 3 4" xfId="12926"/>
    <cellStyle name="Millares 3 10 10 5 5 4 3 4 2" xfId="33745"/>
    <cellStyle name="Millares 3 10 10 5 5 4 3 5" xfId="23342"/>
    <cellStyle name="Millares 3 10 10 5 5 4 4" xfId="4191"/>
    <cellStyle name="Millares 3 10 10 5 5 4 4 2" xfId="9351"/>
    <cellStyle name="Millares 3 10 10 5 5 4 4 2 2" xfId="19756"/>
    <cellStyle name="Millares 3 10 10 5 5 4 4 2 2 2" xfId="40575"/>
    <cellStyle name="Millares 3 10 10 5 5 4 4 2 3" xfId="30172"/>
    <cellStyle name="Millares 3 10 10 5 5 4 4 3" xfId="14599"/>
    <cellStyle name="Millares 3 10 10 5 5 4 4 3 2" xfId="35418"/>
    <cellStyle name="Millares 3 10 10 5 5 4 4 4" xfId="25015"/>
    <cellStyle name="Millares 3 10 10 5 5 4 5" xfId="6778"/>
    <cellStyle name="Millares 3 10 10 5 5 4 5 2" xfId="17183"/>
    <cellStyle name="Millares 3 10 10 5 5 4 5 2 2" xfId="38002"/>
    <cellStyle name="Millares 3 10 10 5 5 4 5 3" xfId="27599"/>
    <cellStyle name="Millares 3 10 10 5 5 4 6" xfId="12026"/>
    <cellStyle name="Millares 3 10 10 5 5 4 6 2" xfId="32845"/>
    <cellStyle name="Millares 3 10 10 5 5 4 7" xfId="22442"/>
    <cellStyle name="Millares 3 10 10 5 5 4 8" xfId="41848"/>
    <cellStyle name="Millares 3 10 10 5 5 5" xfId="1628"/>
    <cellStyle name="Millares 3 10 10 5 5 5 2" xfId="2080"/>
    <cellStyle name="Millares 3 10 10 5 5 5 2 2" xfId="4656"/>
    <cellStyle name="Millares 3 10 10 5 5 5 2 2 2" xfId="9816"/>
    <cellStyle name="Millares 3 10 10 5 5 5 2 2 2 2" xfId="20221"/>
    <cellStyle name="Millares 3 10 10 5 5 5 2 2 2 2 2" xfId="41040"/>
    <cellStyle name="Millares 3 10 10 5 5 5 2 2 2 3" xfId="30637"/>
    <cellStyle name="Millares 3 10 10 5 5 5 2 2 3" xfId="15064"/>
    <cellStyle name="Millares 3 10 10 5 5 5 2 2 3 2" xfId="35883"/>
    <cellStyle name="Millares 3 10 10 5 5 5 2 2 4" xfId="25480"/>
    <cellStyle name="Millares 3 10 10 5 5 5 2 3" xfId="7243"/>
    <cellStyle name="Millares 3 10 10 5 5 5 2 3 2" xfId="17648"/>
    <cellStyle name="Millares 3 10 10 5 5 5 2 3 2 2" xfId="38467"/>
    <cellStyle name="Millares 3 10 10 5 5 5 2 3 3" xfId="28064"/>
    <cellStyle name="Millares 3 10 10 5 5 5 2 4" xfId="12491"/>
    <cellStyle name="Millares 3 10 10 5 5 5 2 4 2" xfId="33310"/>
    <cellStyle name="Millares 3 10 10 5 5 5 2 5" xfId="22907"/>
    <cellStyle name="Millares 3 10 10 5 5 5 3" xfId="2530"/>
    <cellStyle name="Millares 3 10 10 5 5 5 3 2" xfId="5106"/>
    <cellStyle name="Millares 3 10 10 5 5 5 3 2 2" xfId="10266"/>
    <cellStyle name="Millares 3 10 10 5 5 5 3 2 2 2" xfId="20671"/>
    <cellStyle name="Millares 3 10 10 5 5 5 3 2 2 2 2" xfId="41490"/>
    <cellStyle name="Millares 3 10 10 5 5 5 3 2 2 3" xfId="31087"/>
    <cellStyle name="Millares 3 10 10 5 5 5 3 2 3" xfId="15514"/>
    <cellStyle name="Millares 3 10 10 5 5 5 3 2 3 2" xfId="36333"/>
    <cellStyle name="Millares 3 10 10 5 5 5 3 2 4" xfId="25930"/>
    <cellStyle name="Millares 3 10 10 5 5 5 3 3" xfId="7693"/>
    <cellStyle name="Millares 3 10 10 5 5 5 3 3 2" xfId="18098"/>
    <cellStyle name="Millares 3 10 10 5 5 5 3 3 2 2" xfId="38917"/>
    <cellStyle name="Millares 3 10 10 5 5 5 3 3 3" xfId="28514"/>
    <cellStyle name="Millares 3 10 10 5 5 5 3 4" xfId="12941"/>
    <cellStyle name="Millares 3 10 10 5 5 5 3 4 2" xfId="33760"/>
    <cellStyle name="Millares 3 10 10 5 5 5 3 5" xfId="23357"/>
    <cellStyle name="Millares 3 10 10 5 5 5 4" xfId="4206"/>
    <cellStyle name="Millares 3 10 10 5 5 5 4 2" xfId="9366"/>
    <cellStyle name="Millares 3 10 10 5 5 5 4 2 2" xfId="19771"/>
    <cellStyle name="Millares 3 10 10 5 5 5 4 2 2 2" xfId="40590"/>
    <cellStyle name="Millares 3 10 10 5 5 5 4 2 3" xfId="30187"/>
    <cellStyle name="Millares 3 10 10 5 5 5 4 3" xfId="14614"/>
    <cellStyle name="Millares 3 10 10 5 5 5 4 3 2" xfId="35433"/>
    <cellStyle name="Millares 3 10 10 5 5 5 4 4" xfId="25030"/>
    <cellStyle name="Millares 3 10 10 5 5 5 5" xfId="6793"/>
    <cellStyle name="Millares 3 10 10 5 5 5 5 2" xfId="17198"/>
    <cellStyle name="Millares 3 10 10 5 5 5 5 2 2" xfId="38017"/>
    <cellStyle name="Millares 3 10 10 5 5 5 5 3" xfId="27614"/>
    <cellStyle name="Millares 3 10 10 5 5 5 6" xfId="12041"/>
    <cellStyle name="Millares 3 10 10 5 5 5 6 2" xfId="32860"/>
    <cellStyle name="Millares 3 10 10 5 5 5 7" xfId="22457"/>
    <cellStyle name="Millares 3 10 10 5 5 5 8" xfId="41849"/>
    <cellStyle name="Millares 3 10 10 5 5 6" xfId="1644"/>
    <cellStyle name="Millares 3 10 10 5 5 6 2" xfId="2096"/>
    <cellStyle name="Millares 3 10 10 5 5 6 2 2" xfId="4672"/>
    <cellStyle name="Millares 3 10 10 5 5 6 2 2 2" xfId="9832"/>
    <cellStyle name="Millares 3 10 10 5 5 6 2 2 2 2" xfId="20237"/>
    <cellStyle name="Millares 3 10 10 5 5 6 2 2 2 2 2" xfId="41056"/>
    <cellStyle name="Millares 3 10 10 5 5 6 2 2 2 3" xfId="30653"/>
    <cellStyle name="Millares 3 10 10 5 5 6 2 2 3" xfId="15080"/>
    <cellStyle name="Millares 3 10 10 5 5 6 2 2 3 2" xfId="35899"/>
    <cellStyle name="Millares 3 10 10 5 5 6 2 2 4" xfId="25496"/>
    <cellStyle name="Millares 3 10 10 5 5 6 2 3" xfId="7259"/>
    <cellStyle name="Millares 3 10 10 5 5 6 2 3 2" xfId="17664"/>
    <cellStyle name="Millares 3 10 10 5 5 6 2 3 2 2" xfId="38483"/>
    <cellStyle name="Millares 3 10 10 5 5 6 2 3 3" xfId="28080"/>
    <cellStyle name="Millares 3 10 10 5 5 6 2 4" xfId="12507"/>
    <cellStyle name="Millares 3 10 10 5 5 6 2 4 2" xfId="33326"/>
    <cellStyle name="Millares 3 10 10 5 5 6 2 5" xfId="22923"/>
    <cellStyle name="Millares 3 10 10 5 5 6 3" xfId="2546"/>
    <cellStyle name="Millares 3 10 10 5 5 6 3 2" xfId="5122"/>
    <cellStyle name="Millares 3 10 10 5 5 6 3 2 2" xfId="10282"/>
    <cellStyle name="Millares 3 10 10 5 5 6 3 2 2 2" xfId="20687"/>
    <cellStyle name="Millares 3 10 10 5 5 6 3 2 2 2 2" xfId="41506"/>
    <cellStyle name="Millares 3 10 10 5 5 6 3 2 2 3" xfId="31103"/>
    <cellStyle name="Millares 3 10 10 5 5 6 3 2 3" xfId="15530"/>
    <cellStyle name="Millares 3 10 10 5 5 6 3 2 3 2" xfId="36349"/>
    <cellStyle name="Millares 3 10 10 5 5 6 3 2 4" xfId="25946"/>
    <cellStyle name="Millares 3 10 10 5 5 6 3 3" xfId="7709"/>
    <cellStyle name="Millares 3 10 10 5 5 6 3 3 2" xfId="18114"/>
    <cellStyle name="Millares 3 10 10 5 5 6 3 3 2 2" xfId="38933"/>
    <cellStyle name="Millares 3 10 10 5 5 6 3 3 3" xfId="28530"/>
    <cellStyle name="Millares 3 10 10 5 5 6 3 4" xfId="12957"/>
    <cellStyle name="Millares 3 10 10 5 5 6 3 4 2" xfId="33776"/>
    <cellStyle name="Millares 3 10 10 5 5 6 3 5" xfId="23373"/>
    <cellStyle name="Millares 3 10 10 5 5 6 4" xfId="4222"/>
    <cellStyle name="Millares 3 10 10 5 5 6 4 2" xfId="9382"/>
    <cellStyle name="Millares 3 10 10 5 5 6 4 2 2" xfId="19787"/>
    <cellStyle name="Millares 3 10 10 5 5 6 4 2 2 2" xfId="40606"/>
    <cellStyle name="Millares 3 10 10 5 5 6 4 2 3" xfId="30203"/>
    <cellStyle name="Millares 3 10 10 5 5 6 4 3" xfId="14630"/>
    <cellStyle name="Millares 3 10 10 5 5 6 4 3 2" xfId="35449"/>
    <cellStyle name="Millares 3 10 10 5 5 6 4 4" xfId="25046"/>
    <cellStyle name="Millares 3 10 10 5 5 6 5" xfId="6809"/>
    <cellStyle name="Millares 3 10 10 5 5 6 5 2" xfId="17214"/>
    <cellStyle name="Millares 3 10 10 5 5 6 5 2 2" xfId="38033"/>
    <cellStyle name="Millares 3 10 10 5 5 6 5 3" xfId="27630"/>
    <cellStyle name="Millares 3 10 10 5 5 6 6" xfId="12057"/>
    <cellStyle name="Millares 3 10 10 5 5 6 6 2" xfId="32876"/>
    <cellStyle name="Millares 3 10 10 5 5 6 7" xfId="22473"/>
    <cellStyle name="Millares 3 10 10 5 5 6 8" xfId="41850"/>
    <cellStyle name="Millares 3 10 10 5 5 7" xfId="1682"/>
    <cellStyle name="Millares 3 10 10 5 5 7 2" xfId="2132"/>
    <cellStyle name="Millares 3 10 10 5 5 7 2 2" xfId="4708"/>
    <cellStyle name="Millares 3 10 10 5 5 7 2 2 2" xfId="9868"/>
    <cellStyle name="Millares 3 10 10 5 5 7 2 2 2 2" xfId="20273"/>
    <cellStyle name="Millares 3 10 10 5 5 7 2 2 2 2 2" xfId="41092"/>
    <cellStyle name="Millares 3 10 10 5 5 7 2 2 2 3" xfId="30689"/>
    <cellStyle name="Millares 3 10 10 5 5 7 2 2 3" xfId="15116"/>
    <cellStyle name="Millares 3 10 10 5 5 7 2 2 3 2" xfId="35935"/>
    <cellStyle name="Millares 3 10 10 5 5 7 2 2 4" xfId="25532"/>
    <cellStyle name="Millares 3 10 10 5 5 7 2 3" xfId="7295"/>
    <cellStyle name="Millares 3 10 10 5 5 7 2 3 2" xfId="17700"/>
    <cellStyle name="Millares 3 10 10 5 5 7 2 3 2 2" xfId="38519"/>
    <cellStyle name="Millares 3 10 10 5 5 7 2 3 3" xfId="28116"/>
    <cellStyle name="Millares 3 10 10 5 5 7 2 4" xfId="12543"/>
    <cellStyle name="Millares 3 10 10 5 5 7 2 4 2" xfId="33362"/>
    <cellStyle name="Millares 3 10 10 5 5 7 2 5" xfId="22959"/>
    <cellStyle name="Millares 3 10 10 5 5 7 3" xfId="2582"/>
    <cellStyle name="Millares 3 10 10 5 5 7 3 2" xfId="5158"/>
    <cellStyle name="Millares 3 10 10 5 5 7 3 2 2" xfId="10318"/>
    <cellStyle name="Millares 3 10 10 5 5 7 3 2 2 2" xfId="20723"/>
    <cellStyle name="Millares 3 10 10 5 5 7 3 2 2 2 2" xfId="41542"/>
    <cellStyle name="Millares 3 10 10 5 5 7 3 2 2 3" xfId="31139"/>
    <cellStyle name="Millares 3 10 10 5 5 7 3 2 3" xfId="15566"/>
    <cellStyle name="Millares 3 10 10 5 5 7 3 2 3 2" xfId="36385"/>
    <cellStyle name="Millares 3 10 10 5 5 7 3 2 4" xfId="25982"/>
    <cellStyle name="Millares 3 10 10 5 5 7 3 3" xfId="7745"/>
    <cellStyle name="Millares 3 10 10 5 5 7 3 3 2" xfId="18150"/>
    <cellStyle name="Millares 3 10 10 5 5 7 3 3 2 2" xfId="38969"/>
    <cellStyle name="Millares 3 10 10 5 5 7 3 3 3" xfId="28566"/>
    <cellStyle name="Millares 3 10 10 5 5 7 3 4" xfId="12993"/>
    <cellStyle name="Millares 3 10 10 5 5 7 3 4 2" xfId="33812"/>
    <cellStyle name="Millares 3 10 10 5 5 7 3 5" xfId="23409"/>
    <cellStyle name="Millares 3 10 10 5 5 7 4" xfId="4258"/>
    <cellStyle name="Millares 3 10 10 5 5 7 4 2" xfId="9418"/>
    <cellStyle name="Millares 3 10 10 5 5 7 4 2 2" xfId="19823"/>
    <cellStyle name="Millares 3 10 10 5 5 7 4 2 2 2" xfId="40642"/>
    <cellStyle name="Millares 3 10 10 5 5 7 4 2 3" xfId="30239"/>
    <cellStyle name="Millares 3 10 10 5 5 7 4 3" xfId="14666"/>
    <cellStyle name="Millares 3 10 10 5 5 7 4 3 2" xfId="35485"/>
    <cellStyle name="Millares 3 10 10 5 5 7 4 4" xfId="25082"/>
    <cellStyle name="Millares 3 10 10 5 5 7 5" xfId="6845"/>
    <cellStyle name="Millares 3 10 10 5 5 7 5 2" xfId="17250"/>
    <cellStyle name="Millares 3 10 10 5 5 7 5 2 2" xfId="38069"/>
    <cellStyle name="Millares 3 10 10 5 5 7 5 3" xfId="27666"/>
    <cellStyle name="Millares 3 10 10 5 5 7 6" xfId="12093"/>
    <cellStyle name="Millares 3 10 10 5 5 7 6 2" xfId="32912"/>
    <cellStyle name="Millares 3 10 10 5 5 7 7" xfId="22509"/>
    <cellStyle name="Millares 3 10 10 5 5 7 8" xfId="41851"/>
    <cellStyle name="Millares 3 10 10 5 5 8" xfId="1696"/>
    <cellStyle name="Millares 3 10 10 5 5 8 2" xfId="2146"/>
    <cellStyle name="Millares 3 10 10 5 5 8 2 2" xfId="4722"/>
    <cellStyle name="Millares 3 10 10 5 5 8 2 2 2" xfId="9882"/>
    <cellStyle name="Millares 3 10 10 5 5 8 2 2 2 2" xfId="20287"/>
    <cellStyle name="Millares 3 10 10 5 5 8 2 2 2 2 2" xfId="41106"/>
    <cellStyle name="Millares 3 10 10 5 5 8 2 2 2 3" xfId="30703"/>
    <cellStyle name="Millares 3 10 10 5 5 8 2 2 3" xfId="15130"/>
    <cellStyle name="Millares 3 10 10 5 5 8 2 2 3 2" xfId="35949"/>
    <cellStyle name="Millares 3 10 10 5 5 8 2 2 4" xfId="25546"/>
    <cellStyle name="Millares 3 10 10 5 5 8 2 3" xfId="7309"/>
    <cellStyle name="Millares 3 10 10 5 5 8 2 3 2" xfId="17714"/>
    <cellStyle name="Millares 3 10 10 5 5 8 2 3 2 2" xfId="38533"/>
    <cellStyle name="Millares 3 10 10 5 5 8 2 3 3" xfId="28130"/>
    <cellStyle name="Millares 3 10 10 5 5 8 2 4" xfId="12557"/>
    <cellStyle name="Millares 3 10 10 5 5 8 2 4 2" xfId="33376"/>
    <cellStyle name="Millares 3 10 10 5 5 8 2 5" xfId="22973"/>
    <cellStyle name="Millares 3 10 10 5 5 8 3" xfId="2596"/>
    <cellStyle name="Millares 3 10 10 5 5 8 3 2" xfId="5172"/>
    <cellStyle name="Millares 3 10 10 5 5 8 3 2 2" xfId="10332"/>
    <cellStyle name="Millares 3 10 10 5 5 8 3 2 2 2" xfId="20737"/>
    <cellStyle name="Millares 3 10 10 5 5 8 3 2 2 2 2" xfId="41556"/>
    <cellStyle name="Millares 3 10 10 5 5 8 3 2 2 3" xfId="31153"/>
    <cellStyle name="Millares 3 10 10 5 5 8 3 2 3" xfId="15580"/>
    <cellStyle name="Millares 3 10 10 5 5 8 3 2 3 2" xfId="36399"/>
    <cellStyle name="Millares 3 10 10 5 5 8 3 2 4" xfId="25996"/>
    <cellStyle name="Millares 3 10 10 5 5 8 3 3" xfId="7759"/>
    <cellStyle name="Millares 3 10 10 5 5 8 3 3 2" xfId="18164"/>
    <cellStyle name="Millares 3 10 10 5 5 8 3 3 2 2" xfId="38983"/>
    <cellStyle name="Millares 3 10 10 5 5 8 3 3 3" xfId="28580"/>
    <cellStyle name="Millares 3 10 10 5 5 8 3 4" xfId="13007"/>
    <cellStyle name="Millares 3 10 10 5 5 8 3 4 2" xfId="33826"/>
    <cellStyle name="Millares 3 10 10 5 5 8 3 5" xfId="23423"/>
    <cellStyle name="Millares 3 10 10 5 5 8 4" xfId="4272"/>
    <cellStyle name="Millares 3 10 10 5 5 8 4 2" xfId="9432"/>
    <cellStyle name="Millares 3 10 10 5 5 8 4 2 2" xfId="19837"/>
    <cellStyle name="Millares 3 10 10 5 5 8 4 2 2 2" xfId="40656"/>
    <cellStyle name="Millares 3 10 10 5 5 8 4 2 3" xfId="30253"/>
    <cellStyle name="Millares 3 10 10 5 5 8 4 3" xfId="14680"/>
    <cellStyle name="Millares 3 10 10 5 5 8 4 3 2" xfId="35499"/>
    <cellStyle name="Millares 3 10 10 5 5 8 4 4" xfId="25096"/>
    <cellStyle name="Millares 3 10 10 5 5 8 5" xfId="6859"/>
    <cellStyle name="Millares 3 10 10 5 5 8 5 2" xfId="17264"/>
    <cellStyle name="Millares 3 10 10 5 5 8 5 2 2" xfId="38083"/>
    <cellStyle name="Millares 3 10 10 5 5 8 5 3" xfId="27680"/>
    <cellStyle name="Millares 3 10 10 5 5 8 6" xfId="12107"/>
    <cellStyle name="Millares 3 10 10 5 5 8 6 2" xfId="32926"/>
    <cellStyle name="Millares 3 10 10 5 5 8 7" xfId="22523"/>
    <cellStyle name="Millares 3 10 10 5 5 8 8" xfId="41852"/>
    <cellStyle name="Millares 3 10 10 5 5 9" xfId="2007"/>
    <cellStyle name="Millares 3 10 10 5 5 9 2" xfId="4583"/>
    <cellStyle name="Millares 3 10 10 5 5 9 2 2" xfId="9743"/>
    <cellStyle name="Millares 3 10 10 5 5 9 2 2 2" xfId="20148"/>
    <cellStyle name="Millares 3 10 10 5 5 9 2 2 2 2" xfId="40967"/>
    <cellStyle name="Millares 3 10 10 5 5 9 2 2 3" xfId="30564"/>
    <cellStyle name="Millares 3 10 10 5 5 9 2 3" xfId="14991"/>
    <cellStyle name="Millares 3 10 10 5 5 9 2 3 2" xfId="35810"/>
    <cellStyle name="Millares 3 10 10 5 5 9 2 4" xfId="25407"/>
    <cellStyle name="Millares 3 10 10 5 5 9 3" xfId="7170"/>
    <cellStyle name="Millares 3 10 10 5 5 9 3 2" xfId="17575"/>
    <cellStyle name="Millares 3 10 10 5 5 9 3 2 2" xfId="38394"/>
    <cellStyle name="Millares 3 10 10 5 5 9 3 3" xfId="27991"/>
    <cellStyle name="Millares 3 10 10 5 5 9 4" xfId="12418"/>
    <cellStyle name="Millares 3 10 10 5 5 9 4 2" xfId="33237"/>
    <cellStyle name="Millares 3 10 10 5 5 9 5" xfId="22834"/>
    <cellStyle name="Millares 3 10 10 5 6" xfId="1946"/>
    <cellStyle name="Millares 3 10 10 5 6 2" xfId="4522"/>
    <cellStyle name="Millares 3 10 10 5 6 2 2" xfId="9682"/>
    <cellStyle name="Millares 3 10 10 5 6 2 2 2" xfId="20087"/>
    <cellStyle name="Millares 3 10 10 5 6 2 2 2 2" xfId="40906"/>
    <cellStyle name="Millares 3 10 10 5 6 2 2 3" xfId="30503"/>
    <cellStyle name="Millares 3 10 10 5 6 2 3" xfId="14930"/>
    <cellStyle name="Millares 3 10 10 5 6 2 3 2" xfId="35749"/>
    <cellStyle name="Millares 3 10 10 5 6 2 4" xfId="25346"/>
    <cellStyle name="Millares 3 10 10 5 6 3" xfId="7109"/>
    <cellStyle name="Millares 3 10 10 5 6 3 2" xfId="17514"/>
    <cellStyle name="Millares 3 10 10 5 6 3 2 2" xfId="38333"/>
    <cellStyle name="Millares 3 10 10 5 6 3 3" xfId="27930"/>
    <cellStyle name="Millares 3 10 10 5 6 4" xfId="12357"/>
    <cellStyle name="Millares 3 10 10 5 6 4 2" xfId="33176"/>
    <cellStyle name="Millares 3 10 10 5 6 5" xfId="22773"/>
    <cellStyle name="Millares 3 10 10 5 7" xfId="2396"/>
    <cellStyle name="Millares 3 10 10 5 7 2" xfId="4972"/>
    <cellStyle name="Millares 3 10 10 5 7 2 2" xfId="10132"/>
    <cellStyle name="Millares 3 10 10 5 7 2 2 2" xfId="20537"/>
    <cellStyle name="Millares 3 10 10 5 7 2 2 2 2" xfId="41356"/>
    <cellStyle name="Millares 3 10 10 5 7 2 2 3" xfId="30953"/>
    <cellStyle name="Millares 3 10 10 5 7 2 3" xfId="15380"/>
    <cellStyle name="Millares 3 10 10 5 7 2 3 2" xfId="36199"/>
    <cellStyle name="Millares 3 10 10 5 7 2 4" xfId="25796"/>
    <cellStyle name="Millares 3 10 10 5 7 3" xfId="7559"/>
    <cellStyle name="Millares 3 10 10 5 7 3 2" xfId="17964"/>
    <cellStyle name="Millares 3 10 10 5 7 3 2 2" xfId="38783"/>
    <cellStyle name="Millares 3 10 10 5 7 3 3" xfId="28380"/>
    <cellStyle name="Millares 3 10 10 5 7 4" xfId="12807"/>
    <cellStyle name="Millares 3 10 10 5 7 4 2" xfId="33626"/>
    <cellStyle name="Millares 3 10 10 5 7 5" xfId="23223"/>
    <cellStyle name="Millares 3 10 10 5 8" xfId="4072"/>
    <cellStyle name="Millares 3 10 10 5 8 2" xfId="9232"/>
    <cellStyle name="Millares 3 10 10 5 8 2 2" xfId="19637"/>
    <cellStyle name="Millares 3 10 10 5 8 2 2 2" xfId="40456"/>
    <cellStyle name="Millares 3 10 10 5 8 2 3" xfId="30053"/>
    <cellStyle name="Millares 3 10 10 5 8 3" xfId="14480"/>
    <cellStyle name="Millares 3 10 10 5 8 3 2" xfId="35299"/>
    <cellStyle name="Millares 3 10 10 5 8 4" xfId="24896"/>
    <cellStyle name="Millares 3 10 10 5 9" xfId="6659"/>
    <cellStyle name="Millares 3 10 10 5 9 2" xfId="17064"/>
    <cellStyle name="Millares 3 10 10 5 9 2 2" xfId="37883"/>
    <cellStyle name="Millares 3 10 10 5 9 3" xfId="27480"/>
    <cellStyle name="Millares 3 10 10 6" xfId="1908"/>
    <cellStyle name="Millares 3 10 10 6 2" xfId="4484"/>
    <cellStyle name="Millares 3 10 10 6 2 2" xfId="9644"/>
    <cellStyle name="Millares 3 10 10 6 2 2 2" xfId="20049"/>
    <cellStyle name="Millares 3 10 10 6 2 2 2 2" xfId="40868"/>
    <cellStyle name="Millares 3 10 10 6 2 2 3" xfId="30465"/>
    <cellStyle name="Millares 3 10 10 6 2 3" xfId="14892"/>
    <cellStyle name="Millares 3 10 10 6 2 3 2" xfId="35711"/>
    <cellStyle name="Millares 3 10 10 6 2 4" xfId="25308"/>
    <cellStyle name="Millares 3 10 10 6 3" xfId="7071"/>
    <cellStyle name="Millares 3 10 10 6 3 2" xfId="17476"/>
    <cellStyle name="Millares 3 10 10 6 3 2 2" xfId="38295"/>
    <cellStyle name="Millares 3 10 10 6 3 3" xfId="27892"/>
    <cellStyle name="Millares 3 10 10 6 4" xfId="12319"/>
    <cellStyle name="Millares 3 10 10 6 4 2" xfId="33138"/>
    <cellStyle name="Millares 3 10 10 6 5" xfId="22735"/>
    <cellStyle name="Millares 3 10 10 7" xfId="2358"/>
    <cellStyle name="Millares 3 10 10 7 2" xfId="4934"/>
    <cellStyle name="Millares 3 10 10 7 2 2" xfId="10094"/>
    <cellStyle name="Millares 3 10 10 7 2 2 2" xfId="20499"/>
    <cellStyle name="Millares 3 10 10 7 2 2 2 2" xfId="41318"/>
    <cellStyle name="Millares 3 10 10 7 2 2 3" xfId="30915"/>
    <cellStyle name="Millares 3 10 10 7 2 3" xfId="15342"/>
    <cellStyle name="Millares 3 10 10 7 2 3 2" xfId="36161"/>
    <cellStyle name="Millares 3 10 10 7 2 4" xfId="25758"/>
    <cellStyle name="Millares 3 10 10 7 3" xfId="7521"/>
    <cellStyle name="Millares 3 10 10 7 3 2" xfId="17926"/>
    <cellStyle name="Millares 3 10 10 7 3 2 2" xfId="38745"/>
    <cellStyle name="Millares 3 10 10 7 3 3" xfId="28342"/>
    <cellStyle name="Millares 3 10 10 7 4" xfId="12769"/>
    <cellStyle name="Millares 3 10 10 7 4 2" xfId="33588"/>
    <cellStyle name="Millares 3 10 10 7 5" xfId="23185"/>
    <cellStyle name="Millares 3 10 10 8" xfId="4034"/>
    <cellStyle name="Millares 3 10 10 8 2" xfId="9194"/>
    <cellStyle name="Millares 3 10 10 8 2 2" xfId="19599"/>
    <cellStyle name="Millares 3 10 10 8 2 2 2" xfId="40418"/>
    <cellStyle name="Millares 3 10 10 8 2 3" xfId="30015"/>
    <cellStyle name="Millares 3 10 10 8 3" xfId="14442"/>
    <cellStyle name="Millares 3 10 10 8 3 2" xfId="35261"/>
    <cellStyle name="Millares 3 10 10 8 4" xfId="24858"/>
    <cellStyle name="Millares 3 10 10 9" xfId="6621"/>
    <cellStyle name="Millares 3 10 10 9 2" xfId="17026"/>
    <cellStyle name="Millares 3 10 10 9 2 2" xfId="37845"/>
    <cellStyle name="Millares 3 10 10 9 3" xfId="27442"/>
    <cellStyle name="Millares 3 10 11" xfId="1820"/>
    <cellStyle name="Millares 3 10 11 2" xfId="4396"/>
    <cellStyle name="Millares 3 10 11 2 2" xfId="9556"/>
    <cellStyle name="Millares 3 10 11 2 2 2" xfId="19961"/>
    <cellStyle name="Millares 3 10 11 2 2 2 2" xfId="40780"/>
    <cellStyle name="Millares 3 10 11 2 2 3" xfId="30377"/>
    <cellStyle name="Millares 3 10 11 2 3" xfId="14804"/>
    <cellStyle name="Millares 3 10 11 2 3 2" xfId="35623"/>
    <cellStyle name="Millares 3 10 11 2 4" xfId="25220"/>
    <cellStyle name="Millares 3 10 11 3" xfId="6983"/>
    <cellStyle name="Millares 3 10 11 3 2" xfId="17388"/>
    <cellStyle name="Millares 3 10 11 3 2 2" xfId="38207"/>
    <cellStyle name="Millares 3 10 11 3 3" xfId="27804"/>
    <cellStyle name="Millares 3 10 11 4" xfId="12231"/>
    <cellStyle name="Millares 3 10 11 4 2" xfId="33050"/>
    <cellStyle name="Millares 3 10 11 5" xfId="22647"/>
    <cellStyle name="Millares 3 10 12" xfId="2270"/>
    <cellStyle name="Millares 3 10 12 2" xfId="4846"/>
    <cellStyle name="Millares 3 10 12 2 2" xfId="10006"/>
    <cellStyle name="Millares 3 10 12 2 2 2" xfId="20411"/>
    <cellStyle name="Millares 3 10 12 2 2 2 2" xfId="41230"/>
    <cellStyle name="Millares 3 10 12 2 2 3" xfId="30827"/>
    <cellStyle name="Millares 3 10 12 2 3" xfId="15254"/>
    <cellStyle name="Millares 3 10 12 2 3 2" xfId="36073"/>
    <cellStyle name="Millares 3 10 12 2 4" xfId="25670"/>
    <cellStyle name="Millares 3 10 12 3" xfId="7433"/>
    <cellStyle name="Millares 3 10 12 3 2" xfId="17838"/>
    <cellStyle name="Millares 3 10 12 3 2 2" xfId="38657"/>
    <cellStyle name="Millares 3 10 12 3 3" xfId="28254"/>
    <cellStyle name="Millares 3 10 12 4" xfId="12681"/>
    <cellStyle name="Millares 3 10 12 4 2" xfId="33500"/>
    <cellStyle name="Millares 3 10 12 5" xfId="23097"/>
    <cellStyle name="Millares 3 10 13" xfId="3946"/>
    <cellStyle name="Millares 3 10 13 2" xfId="9106"/>
    <cellStyle name="Millares 3 10 13 2 2" xfId="19511"/>
    <cellStyle name="Millares 3 10 13 2 2 2" xfId="40330"/>
    <cellStyle name="Millares 3 10 13 2 3" xfId="29927"/>
    <cellStyle name="Millares 3 10 13 3" xfId="14354"/>
    <cellStyle name="Millares 3 10 13 3 2" xfId="35173"/>
    <cellStyle name="Millares 3 10 13 4" xfId="24770"/>
    <cellStyle name="Millares 3 10 14" xfId="6533"/>
    <cellStyle name="Millares 3 10 14 2" xfId="16938"/>
    <cellStyle name="Millares 3 10 14 2 2" xfId="37757"/>
    <cellStyle name="Millares 3 10 14 3" xfId="27354"/>
    <cellStyle name="Millares 3 10 15" xfId="11781"/>
    <cellStyle name="Millares 3 10 15 2" xfId="32600"/>
    <cellStyle name="Millares 3 10 16" xfId="22197"/>
    <cellStyle name="Millares 3 10 17" xfId="41835"/>
    <cellStyle name="Millares 3 10 2" xfId="1377"/>
    <cellStyle name="Millares 3 10 2 2" xfId="1829"/>
    <cellStyle name="Millares 3 10 2 2 2" xfId="4405"/>
    <cellStyle name="Millares 3 10 2 2 2 2" xfId="9565"/>
    <cellStyle name="Millares 3 10 2 2 2 2 2" xfId="19970"/>
    <cellStyle name="Millares 3 10 2 2 2 2 2 2" xfId="40789"/>
    <cellStyle name="Millares 3 10 2 2 2 2 3" xfId="30386"/>
    <cellStyle name="Millares 3 10 2 2 2 3" xfId="14813"/>
    <cellStyle name="Millares 3 10 2 2 2 3 2" xfId="35632"/>
    <cellStyle name="Millares 3 10 2 2 2 4" xfId="25229"/>
    <cellStyle name="Millares 3 10 2 2 3" xfId="6992"/>
    <cellStyle name="Millares 3 10 2 2 3 2" xfId="17397"/>
    <cellStyle name="Millares 3 10 2 2 3 2 2" xfId="38216"/>
    <cellStyle name="Millares 3 10 2 2 3 3" xfId="27813"/>
    <cellStyle name="Millares 3 10 2 2 4" xfId="12240"/>
    <cellStyle name="Millares 3 10 2 2 4 2" xfId="33059"/>
    <cellStyle name="Millares 3 10 2 2 5" xfId="22656"/>
    <cellStyle name="Millares 3 10 2 3" xfId="2279"/>
    <cellStyle name="Millares 3 10 2 3 2" xfId="4855"/>
    <cellStyle name="Millares 3 10 2 3 2 2" xfId="10015"/>
    <cellStyle name="Millares 3 10 2 3 2 2 2" xfId="20420"/>
    <cellStyle name="Millares 3 10 2 3 2 2 2 2" xfId="41239"/>
    <cellStyle name="Millares 3 10 2 3 2 2 3" xfId="30836"/>
    <cellStyle name="Millares 3 10 2 3 2 3" xfId="15263"/>
    <cellStyle name="Millares 3 10 2 3 2 3 2" xfId="36082"/>
    <cellStyle name="Millares 3 10 2 3 2 4" xfId="25679"/>
    <cellStyle name="Millares 3 10 2 3 3" xfId="7442"/>
    <cellStyle name="Millares 3 10 2 3 3 2" xfId="17847"/>
    <cellStyle name="Millares 3 10 2 3 3 2 2" xfId="38666"/>
    <cellStyle name="Millares 3 10 2 3 3 3" xfId="28263"/>
    <cellStyle name="Millares 3 10 2 3 4" xfId="12690"/>
    <cellStyle name="Millares 3 10 2 3 4 2" xfId="33509"/>
    <cellStyle name="Millares 3 10 2 3 5" xfId="23106"/>
    <cellStyle name="Millares 3 10 2 4" xfId="3955"/>
    <cellStyle name="Millares 3 10 2 4 2" xfId="9115"/>
    <cellStyle name="Millares 3 10 2 4 2 2" xfId="19520"/>
    <cellStyle name="Millares 3 10 2 4 2 2 2" xfId="40339"/>
    <cellStyle name="Millares 3 10 2 4 2 3" xfId="29936"/>
    <cellStyle name="Millares 3 10 2 4 3" xfId="14363"/>
    <cellStyle name="Millares 3 10 2 4 3 2" xfId="35182"/>
    <cellStyle name="Millares 3 10 2 4 4" xfId="24779"/>
    <cellStyle name="Millares 3 10 2 5" xfId="6542"/>
    <cellStyle name="Millares 3 10 2 5 2" xfId="16947"/>
    <cellStyle name="Millares 3 10 2 5 2 2" xfId="37766"/>
    <cellStyle name="Millares 3 10 2 5 3" xfId="27363"/>
    <cellStyle name="Millares 3 10 2 6" xfId="11790"/>
    <cellStyle name="Millares 3 10 2 6 2" xfId="32609"/>
    <cellStyle name="Millares 3 10 2 7" xfId="22206"/>
    <cellStyle name="Millares 3 10 2 8" xfId="41853"/>
    <cellStyle name="Millares 3 10 3" xfId="1385"/>
    <cellStyle name="Millares 3 10 3 2" xfId="1837"/>
    <cellStyle name="Millares 3 10 3 2 2" xfId="4413"/>
    <cellStyle name="Millares 3 10 3 2 2 2" xfId="9573"/>
    <cellStyle name="Millares 3 10 3 2 2 2 2" xfId="19978"/>
    <cellStyle name="Millares 3 10 3 2 2 2 2 2" xfId="40797"/>
    <cellStyle name="Millares 3 10 3 2 2 2 3" xfId="30394"/>
    <cellStyle name="Millares 3 10 3 2 2 3" xfId="14821"/>
    <cellStyle name="Millares 3 10 3 2 2 3 2" xfId="35640"/>
    <cellStyle name="Millares 3 10 3 2 2 4" xfId="25237"/>
    <cellStyle name="Millares 3 10 3 2 3" xfId="7000"/>
    <cellStyle name="Millares 3 10 3 2 3 2" xfId="17405"/>
    <cellStyle name="Millares 3 10 3 2 3 2 2" xfId="38224"/>
    <cellStyle name="Millares 3 10 3 2 3 3" xfId="27821"/>
    <cellStyle name="Millares 3 10 3 2 4" xfId="12248"/>
    <cellStyle name="Millares 3 10 3 2 4 2" xfId="33067"/>
    <cellStyle name="Millares 3 10 3 2 5" xfId="22664"/>
    <cellStyle name="Millares 3 10 3 3" xfId="2287"/>
    <cellStyle name="Millares 3 10 3 3 2" xfId="4863"/>
    <cellStyle name="Millares 3 10 3 3 2 2" xfId="10023"/>
    <cellStyle name="Millares 3 10 3 3 2 2 2" xfId="20428"/>
    <cellStyle name="Millares 3 10 3 3 2 2 2 2" xfId="41247"/>
    <cellStyle name="Millares 3 10 3 3 2 2 3" xfId="30844"/>
    <cellStyle name="Millares 3 10 3 3 2 3" xfId="15271"/>
    <cellStyle name="Millares 3 10 3 3 2 3 2" xfId="36090"/>
    <cellStyle name="Millares 3 10 3 3 2 4" xfId="25687"/>
    <cellStyle name="Millares 3 10 3 3 3" xfId="7450"/>
    <cellStyle name="Millares 3 10 3 3 3 2" xfId="17855"/>
    <cellStyle name="Millares 3 10 3 3 3 2 2" xfId="38674"/>
    <cellStyle name="Millares 3 10 3 3 3 3" xfId="28271"/>
    <cellStyle name="Millares 3 10 3 3 4" xfId="12698"/>
    <cellStyle name="Millares 3 10 3 3 4 2" xfId="33517"/>
    <cellStyle name="Millares 3 10 3 3 5" xfId="23114"/>
    <cellStyle name="Millares 3 10 3 4" xfId="3963"/>
    <cellStyle name="Millares 3 10 3 4 2" xfId="9123"/>
    <cellStyle name="Millares 3 10 3 4 2 2" xfId="19528"/>
    <cellStyle name="Millares 3 10 3 4 2 2 2" xfId="40347"/>
    <cellStyle name="Millares 3 10 3 4 2 3" xfId="29944"/>
    <cellStyle name="Millares 3 10 3 4 3" xfId="14371"/>
    <cellStyle name="Millares 3 10 3 4 3 2" xfId="35190"/>
    <cellStyle name="Millares 3 10 3 4 4" xfId="24787"/>
    <cellStyle name="Millares 3 10 3 5" xfId="6550"/>
    <cellStyle name="Millares 3 10 3 5 2" xfId="16955"/>
    <cellStyle name="Millares 3 10 3 5 2 2" xfId="37774"/>
    <cellStyle name="Millares 3 10 3 5 3" xfId="27371"/>
    <cellStyle name="Millares 3 10 3 6" xfId="11798"/>
    <cellStyle name="Millares 3 10 3 6 2" xfId="32617"/>
    <cellStyle name="Millares 3 10 3 7" xfId="22214"/>
    <cellStyle name="Millares 3 10 3 8" xfId="41854"/>
    <cellStyle name="Millares 3 10 4" xfId="1395"/>
    <cellStyle name="Millares 3 10 4 2" xfId="1847"/>
    <cellStyle name="Millares 3 10 4 2 2" xfId="4423"/>
    <cellStyle name="Millares 3 10 4 2 2 2" xfId="9583"/>
    <cellStyle name="Millares 3 10 4 2 2 2 2" xfId="19988"/>
    <cellStyle name="Millares 3 10 4 2 2 2 2 2" xfId="40807"/>
    <cellStyle name="Millares 3 10 4 2 2 2 3" xfId="30404"/>
    <cellStyle name="Millares 3 10 4 2 2 3" xfId="14831"/>
    <cellStyle name="Millares 3 10 4 2 2 3 2" xfId="35650"/>
    <cellStyle name="Millares 3 10 4 2 2 4" xfId="25247"/>
    <cellStyle name="Millares 3 10 4 2 3" xfId="7010"/>
    <cellStyle name="Millares 3 10 4 2 3 2" xfId="17415"/>
    <cellStyle name="Millares 3 10 4 2 3 2 2" xfId="38234"/>
    <cellStyle name="Millares 3 10 4 2 3 3" xfId="27831"/>
    <cellStyle name="Millares 3 10 4 2 4" xfId="12258"/>
    <cellStyle name="Millares 3 10 4 2 4 2" xfId="33077"/>
    <cellStyle name="Millares 3 10 4 2 5" xfId="22674"/>
    <cellStyle name="Millares 3 10 4 3" xfId="2297"/>
    <cellStyle name="Millares 3 10 4 3 2" xfId="4873"/>
    <cellStyle name="Millares 3 10 4 3 2 2" xfId="10033"/>
    <cellStyle name="Millares 3 10 4 3 2 2 2" xfId="20438"/>
    <cellStyle name="Millares 3 10 4 3 2 2 2 2" xfId="41257"/>
    <cellStyle name="Millares 3 10 4 3 2 2 3" xfId="30854"/>
    <cellStyle name="Millares 3 10 4 3 2 3" xfId="15281"/>
    <cellStyle name="Millares 3 10 4 3 2 3 2" xfId="36100"/>
    <cellStyle name="Millares 3 10 4 3 2 4" xfId="25697"/>
    <cellStyle name="Millares 3 10 4 3 3" xfId="7460"/>
    <cellStyle name="Millares 3 10 4 3 3 2" xfId="17865"/>
    <cellStyle name="Millares 3 10 4 3 3 2 2" xfId="38684"/>
    <cellStyle name="Millares 3 10 4 3 3 3" xfId="28281"/>
    <cellStyle name="Millares 3 10 4 3 4" xfId="12708"/>
    <cellStyle name="Millares 3 10 4 3 4 2" xfId="33527"/>
    <cellStyle name="Millares 3 10 4 3 5" xfId="23124"/>
    <cellStyle name="Millares 3 10 4 4" xfId="3973"/>
    <cellStyle name="Millares 3 10 4 4 2" xfId="9133"/>
    <cellStyle name="Millares 3 10 4 4 2 2" xfId="19538"/>
    <cellStyle name="Millares 3 10 4 4 2 2 2" xfId="40357"/>
    <cellStyle name="Millares 3 10 4 4 2 3" xfId="29954"/>
    <cellStyle name="Millares 3 10 4 4 3" xfId="14381"/>
    <cellStyle name="Millares 3 10 4 4 3 2" xfId="35200"/>
    <cellStyle name="Millares 3 10 4 4 4" xfId="24797"/>
    <cellStyle name="Millares 3 10 4 5" xfId="6560"/>
    <cellStyle name="Millares 3 10 4 5 2" xfId="16965"/>
    <cellStyle name="Millares 3 10 4 5 2 2" xfId="37784"/>
    <cellStyle name="Millares 3 10 4 5 3" xfId="27381"/>
    <cellStyle name="Millares 3 10 4 6" xfId="11808"/>
    <cellStyle name="Millares 3 10 4 6 2" xfId="32627"/>
    <cellStyle name="Millares 3 10 4 7" xfId="22224"/>
    <cellStyle name="Millares 3 10 4 8" xfId="41855"/>
    <cellStyle name="Millares 3 10 5" xfId="1405"/>
    <cellStyle name="Millares 3 10 5 2" xfId="1857"/>
    <cellStyle name="Millares 3 10 5 2 2" xfId="4433"/>
    <cellStyle name="Millares 3 10 5 2 2 2" xfId="9593"/>
    <cellStyle name="Millares 3 10 5 2 2 2 2" xfId="19998"/>
    <cellStyle name="Millares 3 10 5 2 2 2 2 2" xfId="40817"/>
    <cellStyle name="Millares 3 10 5 2 2 2 3" xfId="30414"/>
    <cellStyle name="Millares 3 10 5 2 2 3" xfId="14841"/>
    <cellStyle name="Millares 3 10 5 2 2 3 2" xfId="35660"/>
    <cellStyle name="Millares 3 10 5 2 2 4" xfId="25257"/>
    <cellStyle name="Millares 3 10 5 2 3" xfId="7020"/>
    <cellStyle name="Millares 3 10 5 2 3 2" xfId="17425"/>
    <cellStyle name="Millares 3 10 5 2 3 2 2" xfId="38244"/>
    <cellStyle name="Millares 3 10 5 2 3 3" xfId="27841"/>
    <cellStyle name="Millares 3 10 5 2 4" xfId="12268"/>
    <cellStyle name="Millares 3 10 5 2 4 2" xfId="33087"/>
    <cellStyle name="Millares 3 10 5 2 5" xfId="22684"/>
    <cellStyle name="Millares 3 10 5 3" xfId="2307"/>
    <cellStyle name="Millares 3 10 5 3 2" xfId="4883"/>
    <cellStyle name="Millares 3 10 5 3 2 2" xfId="10043"/>
    <cellStyle name="Millares 3 10 5 3 2 2 2" xfId="20448"/>
    <cellStyle name="Millares 3 10 5 3 2 2 2 2" xfId="41267"/>
    <cellStyle name="Millares 3 10 5 3 2 2 3" xfId="30864"/>
    <cellStyle name="Millares 3 10 5 3 2 3" xfId="15291"/>
    <cellStyle name="Millares 3 10 5 3 2 3 2" xfId="36110"/>
    <cellStyle name="Millares 3 10 5 3 2 4" xfId="25707"/>
    <cellStyle name="Millares 3 10 5 3 3" xfId="7470"/>
    <cellStyle name="Millares 3 10 5 3 3 2" xfId="17875"/>
    <cellStyle name="Millares 3 10 5 3 3 2 2" xfId="38694"/>
    <cellStyle name="Millares 3 10 5 3 3 3" xfId="28291"/>
    <cellStyle name="Millares 3 10 5 3 4" xfId="12718"/>
    <cellStyle name="Millares 3 10 5 3 4 2" xfId="33537"/>
    <cellStyle name="Millares 3 10 5 3 5" xfId="23134"/>
    <cellStyle name="Millares 3 10 5 4" xfId="3983"/>
    <cellStyle name="Millares 3 10 5 4 2" xfId="9143"/>
    <cellStyle name="Millares 3 10 5 4 2 2" xfId="19548"/>
    <cellStyle name="Millares 3 10 5 4 2 2 2" xfId="40367"/>
    <cellStyle name="Millares 3 10 5 4 2 3" xfId="29964"/>
    <cellStyle name="Millares 3 10 5 4 3" xfId="14391"/>
    <cellStyle name="Millares 3 10 5 4 3 2" xfId="35210"/>
    <cellStyle name="Millares 3 10 5 4 4" xfId="24807"/>
    <cellStyle name="Millares 3 10 5 5" xfId="6570"/>
    <cellStyle name="Millares 3 10 5 5 2" xfId="16975"/>
    <cellStyle name="Millares 3 10 5 5 2 2" xfId="37794"/>
    <cellStyle name="Millares 3 10 5 5 3" xfId="27391"/>
    <cellStyle name="Millares 3 10 5 6" xfId="11818"/>
    <cellStyle name="Millares 3 10 5 6 2" xfId="32637"/>
    <cellStyle name="Millares 3 10 5 7" xfId="22234"/>
    <cellStyle name="Millares 3 10 5 8" xfId="41856"/>
    <cellStyle name="Millares 3 10 6" xfId="1416"/>
    <cellStyle name="Millares 3 10 6 2" xfId="1868"/>
    <cellStyle name="Millares 3 10 6 2 2" xfId="4444"/>
    <cellStyle name="Millares 3 10 6 2 2 2" xfId="9604"/>
    <cellStyle name="Millares 3 10 6 2 2 2 2" xfId="20009"/>
    <cellStyle name="Millares 3 10 6 2 2 2 2 2" xfId="40828"/>
    <cellStyle name="Millares 3 10 6 2 2 2 3" xfId="30425"/>
    <cellStyle name="Millares 3 10 6 2 2 3" xfId="14852"/>
    <cellStyle name="Millares 3 10 6 2 2 3 2" xfId="35671"/>
    <cellStyle name="Millares 3 10 6 2 2 4" xfId="25268"/>
    <cellStyle name="Millares 3 10 6 2 3" xfId="7031"/>
    <cellStyle name="Millares 3 10 6 2 3 2" xfId="17436"/>
    <cellStyle name="Millares 3 10 6 2 3 2 2" xfId="38255"/>
    <cellStyle name="Millares 3 10 6 2 3 3" xfId="27852"/>
    <cellStyle name="Millares 3 10 6 2 4" xfId="12279"/>
    <cellStyle name="Millares 3 10 6 2 4 2" xfId="33098"/>
    <cellStyle name="Millares 3 10 6 2 5" xfId="22695"/>
    <cellStyle name="Millares 3 10 6 3" xfId="2318"/>
    <cellStyle name="Millares 3 10 6 3 2" xfId="4894"/>
    <cellStyle name="Millares 3 10 6 3 2 2" xfId="10054"/>
    <cellStyle name="Millares 3 10 6 3 2 2 2" xfId="20459"/>
    <cellStyle name="Millares 3 10 6 3 2 2 2 2" xfId="41278"/>
    <cellStyle name="Millares 3 10 6 3 2 2 3" xfId="30875"/>
    <cellStyle name="Millares 3 10 6 3 2 3" xfId="15302"/>
    <cellStyle name="Millares 3 10 6 3 2 3 2" xfId="36121"/>
    <cellStyle name="Millares 3 10 6 3 2 4" xfId="25718"/>
    <cellStyle name="Millares 3 10 6 3 3" xfId="7481"/>
    <cellStyle name="Millares 3 10 6 3 3 2" xfId="17886"/>
    <cellStyle name="Millares 3 10 6 3 3 2 2" xfId="38705"/>
    <cellStyle name="Millares 3 10 6 3 3 3" xfId="28302"/>
    <cellStyle name="Millares 3 10 6 3 4" xfId="12729"/>
    <cellStyle name="Millares 3 10 6 3 4 2" xfId="33548"/>
    <cellStyle name="Millares 3 10 6 3 5" xfId="23145"/>
    <cellStyle name="Millares 3 10 6 4" xfId="3994"/>
    <cellStyle name="Millares 3 10 6 4 2" xfId="9154"/>
    <cellStyle name="Millares 3 10 6 4 2 2" xfId="19559"/>
    <cellStyle name="Millares 3 10 6 4 2 2 2" xfId="40378"/>
    <cellStyle name="Millares 3 10 6 4 2 3" xfId="29975"/>
    <cellStyle name="Millares 3 10 6 4 3" xfId="14402"/>
    <cellStyle name="Millares 3 10 6 4 3 2" xfId="35221"/>
    <cellStyle name="Millares 3 10 6 4 4" xfId="24818"/>
    <cellStyle name="Millares 3 10 6 5" xfId="6581"/>
    <cellStyle name="Millares 3 10 6 5 2" xfId="16986"/>
    <cellStyle name="Millares 3 10 6 5 2 2" xfId="37805"/>
    <cellStyle name="Millares 3 10 6 5 3" xfId="27402"/>
    <cellStyle name="Millares 3 10 6 6" xfId="11829"/>
    <cellStyle name="Millares 3 10 6 6 2" xfId="32648"/>
    <cellStyle name="Millares 3 10 6 7" xfId="22245"/>
    <cellStyle name="Millares 3 10 6 8" xfId="41857"/>
    <cellStyle name="Millares 3 10 7" xfId="1426"/>
    <cellStyle name="Millares 3 10 7 2" xfId="1878"/>
    <cellStyle name="Millares 3 10 7 2 2" xfId="4454"/>
    <cellStyle name="Millares 3 10 7 2 2 2" xfId="9614"/>
    <cellStyle name="Millares 3 10 7 2 2 2 2" xfId="20019"/>
    <cellStyle name="Millares 3 10 7 2 2 2 2 2" xfId="40838"/>
    <cellStyle name="Millares 3 10 7 2 2 2 3" xfId="30435"/>
    <cellStyle name="Millares 3 10 7 2 2 3" xfId="14862"/>
    <cellStyle name="Millares 3 10 7 2 2 3 2" xfId="35681"/>
    <cellStyle name="Millares 3 10 7 2 2 4" xfId="25278"/>
    <cellStyle name="Millares 3 10 7 2 3" xfId="7041"/>
    <cellStyle name="Millares 3 10 7 2 3 2" xfId="17446"/>
    <cellStyle name="Millares 3 10 7 2 3 2 2" xfId="38265"/>
    <cellStyle name="Millares 3 10 7 2 3 3" xfId="27862"/>
    <cellStyle name="Millares 3 10 7 2 4" xfId="12289"/>
    <cellStyle name="Millares 3 10 7 2 4 2" xfId="33108"/>
    <cellStyle name="Millares 3 10 7 2 5" xfId="22705"/>
    <cellStyle name="Millares 3 10 7 3" xfId="2328"/>
    <cellStyle name="Millares 3 10 7 3 2" xfId="4904"/>
    <cellStyle name="Millares 3 10 7 3 2 2" xfId="10064"/>
    <cellStyle name="Millares 3 10 7 3 2 2 2" xfId="20469"/>
    <cellStyle name="Millares 3 10 7 3 2 2 2 2" xfId="41288"/>
    <cellStyle name="Millares 3 10 7 3 2 2 3" xfId="30885"/>
    <cellStyle name="Millares 3 10 7 3 2 3" xfId="15312"/>
    <cellStyle name="Millares 3 10 7 3 2 3 2" xfId="36131"/>
    <cellStyle name="Millares 3 10 7 3 2 4" xfId="25728"/>
    <cellStyle name="Millares 3 10 7 3 3" xfId="7491"/>
    <cellStyle name="Millares 3 10 7 3 3 2" xfId="17896"/>
    <cellStyle name="Millares 3 10 7 3 3 2 2" xfId="38715"/>
    <cellStyle name="Millares 3 10 7 3 3 3" xfId="28312"/>
    <cellStyle name="Millares 3 10 7 3 4" xfId="12739"/>
    <cellStyle name="Millares 3 10 7 3 4 2" xfId="33558"/>
    <cellStyle name="Millares 3 10 7 3 5" xfId="23155"/>
    <cellStyle name="Millares 3 10 7 4" xfId="4004"/>
    <cellStyle name="Millares 3 10 7 4 2" xfId="9164"/>
    <cellStyle name="Millares 3 10 7 4 2 2" xfId="19569"/>
    <cellStyle name="Millares 3 10 7 4 2 2 2" xfId="40388"/>
    <cellStyle name="Millares 3 10 7 4 2 3" xfId="29985"/>
    <cellStyle name="Millares 3 10 7 4 3" xfId="14412"/>
    <cellStyle name="Millares 3 10 7 4 3 2" xfId="35231"/>
    <cellStyle name="Millares 3 10 7 4 4" xfId="24828"/>
    <cellStyle name="Millares 3 10 7 5" xfId="6591"/>
    <cellStyle name="Millares 3 10 7 5 2" xfId="16996"/>
    <cellStyle name="Millares 3 10 7 5 2 2" xfId="37815"/>
    <cellStyle name="Millares 3 10 7 5 3" xfId="27412"/>
    <cellStyle name="Millares 3 10 7 6" xfId="11839"/>
    <cellStyle name="Millares 3 10 7 6 2" xfId="32658"/>
    <cellStyle name="Millares 3 10 7 7" xfId="22255"/>
    <cellStyle name="Millares 3 10 7 8" xfId="41858"/>
    <cellStyle name="Millares 3 10 8" xfId="1436"/>
    <cellStyle name="Millares 3 10 8 2" xfId="1888"/>
    <cellStyle name="Millares 3 10 8 2 2" xfId="4464"/>
    <cellStyle name="Millares 3 10 8 2 2 2" xfId="9624"/>
    <cellStyle name="Millares 3 10 8 2 2 2 2" xfId="20029"/>
    <cellStyle name="Millares 3 10 8 2 2 2 2 2" xfId="40848"/>
    <cellStyle name="Millares 3 10 8 2 2 2 3" xfId="30445"/>
    <cellStyle name="Millares 3 10 8 2 2 3" xfId="14872"/>
    <cellStyle name="Millares 3 10 8 2 2 3 2" xfId="35691"/>
    <cellStyle name="Millares 3 10 8 2 2 4" xfId="25288"/>
    <cellStyle name="Millares 3 10 8 2 3" xfId="7051"/>
    <cellStyle name="Millares 3 10 8 2 3 2" xfId="17456"/>
    <cellStyle name="Millares 3 10 8 2 3 2 2" xfId="38275"/>
    <cellStyle name="Millares 3 10 8 2 3 3" xfId="27872"/>
    <cellStyle name="Millares 3 10 8 2 4" xfId="12299"/>
    <cellStyle name="Millares 3 10 8 2 4 2" xfId="33118"/>
    <cellStyle name="Millares 3 10 8 2 5" xfId="22715"/>
    <cellStyle name="Millares 3 10 8 3" xfId="2338"/>
    <cellStyle name="Millares 3 10 8 3 2" xfId="4914"/>
    <cellStyle name="Millares 3 10 8 3 2 2" xfId="10074"/>
    <cellStyle name="Millares 3 10 8 3 2 2 2" xfId="20479"/>
    <cellStyle name="Millares 3 10 8 3 2 2 2 2" xfId="41298"/>
    <cellStyle name="Millares 3 10 8 3 2 2 3" xfId="30895"/>
    <cellStyle name="Millares 3 10 8 3 2 3" xfId="15322"/>
    <cellStyle name="Millares 3 10 8 3 2 3 2" xfId="36141"/>
    <cellStyle name="Millares 3 10 8 3 2 4" xfId="25738"/>
    <cellStyle name="Millares 3 10 8 3 3" xfId="7501"/>
    <cellStyle name="Millares 3 10 8 3 3 2" xfId="17906"/>
    <cellStyle name="Millares 3 10 8 3 3 2 2" xfId="38725"/>
    <cellStyle name="Millares 3 10 8 3 3 3" xfId="28322"/>
    <cellStyle name="Millares 3 10 8 3 4" xfId="12749"/>
    <cellStyle name="Millares 3 10 8 3 4 2" xfId="33568"/>
    <cellStyle name="Millares 3 10 8 3 5" xfId="23165"/>
    <cellStyle name="Millares 3 10 8 4" xfId="4014"/>
    <cellStyle name="Millares 3 10 8 4 2" xfId="9174"/>
    <cellStyle name="Millares 3 10 8 4 2 2" xfId="19579"/>
    <cellStyle name="Millares 3 10 8 4 2 2 2" xfId="40398"/>
    <cellStyle name="Millares 3 10 8 4 2 3" xfId="29995"/>
    <cellStyle name="Millares 3 10 8 4 3" xfId="14422"/>
    <cellStyle name="Millares 3 10 8 4 3 2" xfId="35241"/>
    <cellStyle name="Millares 3 10 8 4 4" xfId="24838"/>
    <cellStyle name="Millares 3 10 8 5" xfId="6601"/>
    <cellStyle name="Millares 3 10 8 5 2" xfId="17006"/>
    <cellStyle name="Millares 3 10 8 5 2 2" xfId="37825"/>
    <cellStyle name="Millares 3 10 8 5 3" xfId="27422"/>
    <cellStyle name="Millares 3 10 8 6" xfId="11849"/>
    <cellStyle name="Millares 3 10 8 6 2" xfId="32668"/>
    <cellStyle name="Millares 3 10 8 7" xfId="22265"/>
    <cellStyle name="Millares 3 10 8 8" xfId="41859"/>
    <cellStyle name="Millares 3 10 9" xfId="1446"/>
    <cellStyle name="Millares 3 10 9 2" xfId="1898"/>
    <cellStyle name="Millares 3 10 9 2 2" xfId="4474"/>
    <cellStyle name="Millares 3 10 9 2 2 2" xfId="9634"/>
    <cellStyle name="Millares 3 10 9 2 2 2 2" xfId="20039"/>
    <cellStyle name="Millares 3 10 9 2 2 2 2 2" xfId="40858"/>
    <cellStyle name="Millares 3 10 9 2 2 2 3" xfId="30455"/>
    <cellStyle name="Millares 3 10 9 2 2 3" xfId="14882"/>
    <cellStyle name="Millares 3 10 9 2 2 3 2" xfId="35701"/>
    <cellStyle name="Millares 3 10 9 2 2 4" xfId="25298"/>
    <cellStyle name="Millares 3 10 9 2 3" xfId="7061"/>
    <cellStyle name="Millares 3 10 9 2 3 2" xfId="17466"/>
    <cellStyle name="Millares 3 10 9 2 3 2 2" xfId="38285"/>
    <cellStyle name="Millares 3 10 9 2 3 3" xfId="27882"/>
    <cellStyle name="Millares 3 10 9 2 4" xfId="12309"/>
    <cellStyle name="Millares 3 10 9 2 4 2" xfId="33128"/>
    <cellStyle name="Millares 3 10 9 2 5" xfId="22725"/>
    <cellStyle name="Millares 3 10 9 3" xfId="2348"/>
    <cellStyle name="Millares 3 10 9 3 2" xfId="4924"/>
    <cellStyle name="Millares 3 10 9 3 2 2" xfId="10084"/>
    <cellStyle name="Millares 3 10 9 3 2 2 2" xfId="20489"/>
    <cellStyle name="Millares 3 10 9 3 2 2 2 2" xfId="41308"/>
    <cellStyle name="Millares 3 10 9 3 2 2 3" xfId="30905"/>
    <cellStyle name="Millares 3 10 9 3 2 3" xfId="15332"/>
    <cellStyle name="Millares 3 10 9 3 2 3 2" xfId="36151"/>
    <cellStyle name="Millares 3 10 9 3 2 4" xfId="25748"/>
    <cellStyle name="Millares 3 10 9 3 3" xfId="7511"/>
    <cellStyle name="Millares 3 10 9 3 3 2" xfId="17916"/>
    <cellStyle name="Millares 3 10 9 3 3 2 2" xfId="38735"/>
    <cellStyle name="Millares 3 10 9 3 3 3" xfId="28332"/>
    <cellStyle name="Millares 3 10 9 3 4" xfId="12759"/>
    <cellStyle name="Millares 3 10 9 3 4 2" xfId="33578"/>
    <cellStyle name="Millares 3 10 9 3 5" xfId="23175"/>
    <cellStyle name="Millares 3 10 9 4" xfId="4024"/>
    <cellStyle name="Millares 3 10 9 4 2" xfId="9184"/>
    <cellStyle name="Millares 3 10 9 4 2 2" xfId="19589"/>
    <cellStyle name="Millares 3 10 9 4 2 2 2" xfId="40408"/>
    <cellStyle name="Millares 3 10 9 4 2 3" xfId="30005"/>
    <cellStyle name="Millares 3 10 9 4 3" xfId="14432"/>
    <cellStyle name="Millares 3 10 9 4 3 2" xfId="35251"/>
    <cellStyle name="Millares 3 10 9 4 4" xfId="24848"/>
    <cellStyle name="Millares 3 10 9 5" xfId="6611"/>
    <cellStyle name="Millares 3 10 9 5 2" xfId="17016"/>
    <cellStyle name="Millares 3 10 9 5 2 2" xfId="37835"/>
    <cellStyle name="Millares 3 10 9 5 3" xfId="27432"/>
    <cellStyle name="Millares 3 10 9 6" xfId="11859"/>
    <cellStyle name="Millares 3 10 9 6 2" xfId="32678"/>
    <cellStyle name="Millares 3 10 9 7" xfId="22275"/>
    <cellStyle name="Millares 3 10 9 8" xfId="41860"/>
    <cellStyle name="Millares 3 11" xfId="1275"/>
    <cellStyle name="Millares 3 11 2" xfId="3854"/>
    <cellStyle name="Millares 3 11 2 2" xfId="9014"/>
    <cellStyle name="Millares 3 11 2 2 2" xfId="19419"/>
    <cellStyle name="Millares 3 11 2 2 2 2" xfId="40238"/>
    <cellStyle name="Millares 3 11 2 2 3" xfId="29835"/>
    <cellStyle name="Millares 3 11 2 3" xfId="14262"/>
    <cellStyle name="Millares 3 11 2 3 2" xfId="35081"/>
    <cellStyle name="Millares 3 11 2 4" xfId="24678"/>
    <cellStyle name="Millares 3 11 3" xfId="6441"/>
    <cellStyle name="Millares 3 11 3 2" xfId="16846"/>
    <cellStyle name="Millares 3 11 3 2 2" xfId="37665"/>
    <cellStyle name="Millares 3 11 3 3" xfId="27262"/>
    <cellStyle name="Millares 3 11 4" xfId="11689"/>
    <cellStyle name="Millares 3 11 4 2" xfId="32508"/>
    <cellStyle name="Millares 3 11 5" xfId="22105"/>
    <cellStyle name="Millares 3 12" xfId="1728"/>
    <cellStyle name="Millares 3 12 2" xfId="4304"/>
    <cellStyle name="Millares 3 12 2 2" xfId="9464"/>
    <cellStyle name="Millares 3 12 2 2 2" xfId="19869"/>
    <cellStyle name="Millares 3 12 2 2 2 2" xfId="40688"/>
    <cellStyle name="Millares 3 12 2 2 3" xfId="30285"/>
    <cellStyle name="Millares 3 12 2 3" xfId="14712"/>
    <cellStyle name="Millares 3 12 2 3 2" xfId="35531"/>
    <cellStyle name="Millares 3 12 2 4" xfId="25128"/>
    <cellStyle name="Millares 3 12 3" xfId="6891"/>
    <cellStyle name="Millares 3 12 3 2" xfId="17296"/>
    <cellStyle name="Millares 3 12 3 2 2" xfId="38115"/>
    <cellStyle name="Millares 3 12 3 3" xfId="27712"/>
    <cellStyle name="Millares 3 12 4" xfId="12139"/>
    <cellStyle name="Millares 3 12 4 2" xfId="32958"/>
    <cellStyle name="Millares 3 12 5" xfId="22555"/>
    <cellStyle name="Millares 3 13" xfId="2178"/>
    <cellStyle name="Millares 3 13 2" xfId="4754"/>
    <cellStyle name="Millares 3 13 2 2" xfId="9914"/>
    <cellStyle name="Millares 3 13 2 2 2" xfId="20319"/>
    <cellStyle name="Millares 3 13 2 2 2 2" xfId="41138"/>
    <cellStyle name="Millares 3 13 2 2 3" xfId="30735"/>
    <cellStyle name="Millares 3 13 2 3" xfId="15162"/>
    <cellStyle name="Millares 3 13 2 3 2" xfId="35981"/>
    <cellStyle name="Millares 3 13 2 4" xfId="25578"/>
    <cellStyle name="Millares 3 13 3" xfId="7341"/>
    <cellStyle name="Millares 3 13 3 2" xfId="17746"/>
    <cellStyle name="Millares 3 13 3 2 2" xfId="38565"/>
    <cellStyle name="Millares 3 13 3 3" xfId="28162"/>
    <cellStyle name="Millares 3 13 4" xfId="12589"/>
    <cellStyle name="Millares 3 13 4 2" xfId="33408"/>
    <cellStyle name="Millares 3 13 5" xfId="23005"/>
    <cellStyle name="Millares 3 14" xfId="2743"/>
    <cellStyle name="Millares 3 14 2" xfId="7903"/>
    <cellStyle name="Millares 3 14 2 2" xfId="18308"/>
    <cellStyle name="Millares 3 14 2 2 2" xfId="39127"/>
    <cellStyle name="Millares 3 14 2 3" xfId="28724"/>
    <cellStyle name="Millares 3 14 3" xfId="13151"/>
    <cellStyle name="Millares 3 14 3 2" xfId="33970"/>
    <cellStyle name="Millares 3 14 4" xfId="23567"/>
    <cellStyle name="Millares 3 15" xfId="5330"/>
    <cellStyle name="Millares 3 15 2" xfId="15735"/>
    <cellStyle name="Millares 3 15 2 2" xfId="36554"/>
    <cellStyle name="Millares 3 15 3" xfId="26151"/>
    <cellStyle name="Millares 3 16" xfId="10578"/>
    <cellStyle name="Millares 3 16 2" xfId="31397"/>
    <cellStyle name="Millares 3 17" xfId="20994"/>
    <cellStyle name="Millares 3 18" xfId="41834"/>
    <cellStyle name="Millares 3 2" xfId="277"/>
    <cellStyle name="Millares 3 2 10" xfId="21116"/>
    <cellStyle name="Millares 3 2 11" xfId="41861"/>
    <cellStyle name="Millares 3 2 2" xfId="537"/>
    <cellStyle name="Millares 3 2 2 2" xfId="1126"/>
    <cellStyle name="Millares 3 2 2 2 2" xfId="3706"/>
    <cellStyle name="Millares 3 2 2 2 2 2" xfId="8866"/>
    <cellStyle name="Millares 3 2 2 2 2 2 2" xfId="19271"/>
    <cellStyle name="Millares 3 2 2 2 2 2 2 2" xfId="40090"/>
    <cellStyle name="Millares 3 2 2 2 2 2 3" xfId="29687"/>
    <cellStyle name="Millares 3 2 2 2 2 3" xfId="14114"/>
    <cellStyle name="Millares 3 2 2 2 2 3 2" xfId="34933"/>
    <cellStyle name="Millares 3 2 2 2 2 4" xfId="24530"/>
    <cellStyle name="Millares 3 2 2 2 3" xfId="6293"/>
    <cellStyle name="Millares 3 2 2 2 3 2" xfId="16698"/>
    <cellStyle name="Millares 3 2 2 2 3 2 2" xfId="37517"/>
    <cellStyle name="Millares 3 2 2 2 3 3" xfId="27114"/>
    <cellStyle name="Millares 3 2 2 2 4" xfId="11541"/>
    <cellStyle name="Millares 3 2 2 2 4 2" xfId="32360"/>
    <cellStyle name="Millares 3 2 2 2 5" xfId="21957"/>
    <cellStyle name="Millares 3 2 2 3" xfId="3122"/>
    <cellStyle name="Millares 3 2 2 3 2" xfId="8282"/>
    <cellStyle name="Millares 3 2 2 3 2 2" xfId="18687"/>
    <cellStyle name="Millares 3 2 2 3 2 2 2" xfId="39506"/>
    <cellStyle name="Millares 3 2 2 3 2 3" xfId="29103"/>
    <cellStyle name="Millares 3 2 2 3 3" xfId="13530"/>
    <cellStyle name="Millares 3 2 2 3 3 2" xfId="34349"/>
    <cellStyle name="Millares 3 2 2 3 4" xfId="23946"/>
    <cellStyle name="Millares 3 2 2 4" xfId="5709"/>
    <cellStyle name="Millares 3 2 2 4 2" xfId="16114"/>
    <cellStyle name="Millares 3 2 2 4 2 2" xfId="36933"/>
    <cellStyle name="Millares 3 2 2 4 3" xfId="26530"/>
    <cellStyle name="Millares 3 2 2 5" xfId="10957"/>
    <cellStyle name="Millares 3 2 2 5 2" xfId="31776"/>
    <cellStyle name="Millares 3 2 2 6" xfId="21373"/>
    <cellStyle name="Millares 3 2 3" xfId="869"/>
    <cellStyle name="Millares 3 2 3 2" xfId="3449"/>
    <cellStyle name="Millares 3 2 3 2 2" xfId="8609"/>
    <cellStyle name="Millares 3 2 3 2 2 2" xfId="19014"/>
    <cellStyle name="Millares 3 2 3 2 2 2 2" xfId="39833"/>
    <cellStyle name="Millares 3 2 3 2 2 3" xfId="29430"/>
    <cellStyle name="Millares 3 2 3 2 3" xfId="13857"/>
    <cellStyle name="Millares 3 2 3 2 3 2" xfId="34676"/>
    <cellStyle name="Millares 3 2 3 2 4" xfId="24273"/>
    <cellStyle name="Millares 3 2 3 3" xfId="6036"/>
    <cellStyle name="Millares 3 2 3 3 2" xfId="16441"/>
    <cellStyle name="Millares 3 2 3 3 2 2" xfId="37260"/>
    <cellStyle name="Millares 3 2 3 3 3" xfId="26857"/>
    <cellStyle name="Millares 3 2 3 4" xfId="11284"/>
    <cellStyle name="Millares 3 2 3 4 2" xfId="32103"/>
    <cellStyle name="Millares 3 2 3 5" xfId="21700"/>
    <cellStyle name="Millares 3 2 4" xfId="1272"/>
    <cellStyle name="Millares 3 2 4 2" xfId="3851"/>
    <cellStyle name="Millares 3 2 4 2 2" xfId="9011"/>
    <cellStyle name="Millares 3 2 4 2 2 2" xfId="19416"/>
    <cellStyle name="Millares 3 2 4 2 2 2 2" xfId="40235"/>
    <cellStyle name="Millares 3 2 4 2 2 3" xfId="29832"/>
    <cellStyle name="Millares 3 2 4 2 3" xfId="14259"/>
    <cellStyle name="Millares 3 2 4 2 3 2" xfId="35078"/>
    <cellStyle name="Millares 3 2 4 2 4" xfId="24675"/>
    <cellStyle name="Millares 3 2 4 3" xfId="6438"/>
    <cellStyle name="Millares 3 2 4 3 2" xfId="16843"/>
    <cellStyle name="Millares 3 2 4 3 2 2" xfId="37662"/>
    <cellStyle name="Millares 3 2 4 3 3" xfId="27259"/>
    <cellStyle name="Millares 3 2 4 4" xfId="11686"/>
    <cellStyle name="Millares 3 2 4 4 2" xfId="32505"/>
    <cellStyle name="Millares 3 2 4 5" xfId="22102"/>
    <cellStyle name="Millares 3 2 5" xfId="1725"/>
    <cellStyle name="Millares 3 2 5 2" xfId="4301"/>
    <cellStyle name="Millares 3 2 5 2 2" xfId="9461"/>
    <cellStyle name="Millares 3 2 5 2 2 2" xfId="19866"/>
    <cellStyle name="Millares 3 2 5 2 2 2 2" xfId="40685"/>
    <cellStyle name="Millares 3 2 5 2 2 3" xfId="30282"/>
    <cellStyle name="Millares 3 2 5 2 3" xfId="14709"/>
    <cellStyle name="Millares 3 2 5 2 3 2" xfId="35528"/>
    <cellStyle name="Millares 3 2 5 2 4" xfId="25125"/>
    <cellStyle name="Millares 3 2 5 3" xfId="6888"/>
    <cellStyle name="Millares 3 2 5 3 2" xfId="17293"/>
    <cellStyle name="Millares 3 2 5 3 2 2" xfId="38112"/>
    <cellStyle name="Millares 3 2 5 3 3" xfId="27709"/>
    <cellStyle name="Millares 3 2 5 4" xfId="12136"/>
    <cellStyle name="Millares 3 2 5 4 2" xfId="32955"/>
    <cellStyle name="Millares 3 2 5 5" xfId="22552"/>
    <cellStyle name="Millares 3 2 6" xfId="2175"/>
    <cellStyle name="Millares 3 2 6 2" xfId="4751"/>
    <cellStyle name="Millares 3 2 6 2 2" xfId="9911"/>
    <cellStyle name="Millares 3 2 6 2 2 2" xfId="20316"/>
    <cellStyle name="Millares 3 2 6 2 2 2 2" xfId="41135"/>
    <cellStyle name="Millares 3 2 6 2 2 3" xfId="30732"/>
    <cellStyle name="Millares 3 2 6 2 3" xfId="15159"/>
    <cellStyle name="Millares 3 2 6 2 3 2" xfId="35978"/>
    <cellStyle name="Millares 3 2 6 2 4" xfId="25575"/>
    <cellStyle name="Millares 3 2 6 3" xfId="7338"/>
    <cellStyle name="Millares 3 2 6 3 2" xfId="17743"/>
    <cellStyle name="Millares 3 2 6 3 2 2" xfId="38562"/>
    <cellStyle name="Millares 3 2 6 3 3" xfId="28159"/>
    <cellStyle name="Millares 3 2 6 4" xfId="12586"/>
    <cellStyle name="Millares 3 2 6 4 2" xfId="33405"/>
    <cellStyle name="Millares 3 2 6 5" xfId="23002"/>
    <cellStyle name="Millares 3 2 7" xfId="2865"/>
    <cellStyle name="Millares 3 2 7 2" xfId="8025"/>
    <cellStyle name="Millares 3 2 7 2 2" xfId="18430"/>
    <cellStyle name="Millares 3 2 7 2 2 2" xfId="39249"/>
    <cellStyle name="Millares 3 2 7 2 3" xfId="28846"/>
    <cellStyle name="Millares 3 2 7 3" xfId="13273"/>
    <cellStyle name="Millares 3 2 7 3 2" xfId="34092"/>
    <cellStyle name="Millares 3 2 7 4" xfId="23689"/>
    <cellStyle name="Millares 3 2 8" xfId="5452"/>
    <cellStyle name="Millares 3 2 8 2" xfId="15857"/>
    <cellStyle name="Millares 3 2 8 2 2" xfId="36676"/>
    <cellStyle name="Millares 3 2 8 3" xfId="26273"/>
    <cellStyle name="Millares 3 2 9" xfId="10700"/>
    <cellStyle name="Millares 3 2 9 2" xfId="31519"/>
    <cellStyle name="Millares 3 3" xfId="415"/>
    <cellStyle name="Millares 3 3 10" xfId="41862"/>
    <cellStyle name="Millares 3 3 2" xfId="1004"/>
    <cellStyle name="Millares 3 3 2 2" xfId="3584"/>
    <cellStyle name="Millares 3 3 2 2 2" xfId="8744"/>
    <cellStyle name="Millares 3 3 2 2 2 2" xfId="19149"/>
    <cellStyle name="Millares 3 3 2 2 2 2 2" xfId="39968"/>
    <cellStyle name="Millares 3 3 2 2 2 3" xfId="29565"/>
    <cellStyle name="Millares 3 3 2 2 3" xfId="13992"/>
    <cellStyle name="Millares 3 3 2 2 3 2" xfId="34811"/>
    <cellStyle name="Millares 3 3 2 2 4" xfId="24408"/>
    <cellStyle name="Millares 3 3 2 3" xfId="6171"/>
    <cellStyle name="Millares 3 3 2 3 2" xfId="16576"/>
    <cellStyle name="Millares 3 3 2 3 2 2" xfId="37395"/>
    <cellStyle name="Millares 3 3 2 3 3" xfId="26992"/>
    <cellStyle name="Millares 3 3 2 4" xfId="11419"/>
    <cellStyle name="Millares 3 3 2 4 2" xfId="32238"/>
    <cellStyle name="Millares 3 3 2 5" xfId="21835"/>
    <cellStyle name="Millares 3 3 3" xfId="1274"/>
    <cellStyle name="Millares 3 3 3 2" xfId="3853"/>
    <cellStyle name="Millares 3 3 3 2 2" xfId="9013"/>
    <cellStyle name="Millares 3 3 3 2 2 2" xfId="19418"/>
    <cellStyle name="Millares 3 3 3 2 2 2 2" xfId="40237"/>
    <cellStyle name="Millares 3 3 3 2 2 3" xfId="29834"/>
    <cellStyle name="Millares 3 3 3 2 3" xfId="14261"/>
    <cellStyle name="Millares 3 3 3 2 3 2" xfId="35080"/>
    <cellStyle name="Millares 3 3 3 2 4" xfId="24677"/>
    <cellStyle name="Millares 3 3 3 3" xfId="6440"/>
    <cellStyle name="Millares 3 3 3 3 2" xfId="16845"/>
    <cellStyle name="Millares 3 3 3 3 2 2" xfId="37664"/>
    <cellStyle name="Millares 3 3 3 3 3" xfId="27261"/>
    <cellStyle name="Millares 3 3 3 4" xfId="11688"/>
    <cellStyle name="Millares 3 3 3 4 2" xfId="32507"/>
    <cellStyle name="Millares 3 3 3 5" xfId="22104"/>
    <cellStyle name="Millares 3 3 4" xfId="1727"/>
    <cellStyle name="Millares 3 3 4 2" xfId="4303"/>
    <cellStyle name="Millares 3 3 4 2 2" xfId="9463"/>
    <cellStyle name="Millares 3 3 4 2 2 2" xfId="19868"/>
    <cellStyle name="Millares 3 3 4 2 2 2 2" xfId="40687"/>
    <cellStyle name="Millares 3 3 4 2 2 3" xfId="30284"/>
    <cellStyle name="Millares 3 3 4 2 3" xfId="14711"/>
    <cellStyle name="Millares 3 3 4 2 3 2" xfId="35530"/>
    <cellStyle name="Millares 3 3 4 2 4" xfId="25127"/>
    <cellStyle name="Millares 3 3 4 3" xfId="6890"/>
    <cellStyle name="Millares 3 3 4 3 2" xfId="17295"/>
    <cellStyle name="Millares 3 3 4 3 2 2" xfId="38114"/>
    <cellStyle name="Millares 3 3 4 3 3" xfId="27711"/>
    <cellStyle name="Millares 3 3 4 4" xfId="12138"/>
    <cellStyle name="Millares 3 3 4 4 2" xfId="32957"/>
    <cellStyle name="Millares 3 3 4 5" xfId="22554"/>
    <cellStyle name="Millares 3 3 5" xfId="2177"/>
    <cellStyle name="Millares 3 3 5 2" xfId="4753"/>
    <cellStyle name="Millares 3 3 5 2 2" xfId="9913"/>
    <cellStyle name="Millares 3 3 5 2 2 2" xfId="20318"/>
    <cellStyle name="Millares 3 3 5 2 2 2 2" xfId="41137"/>
    <cellStyle name="Millares 3 3 5 2 2 3" xfId="30734"/>
    <cellStyle name="Millares 3 3 5 2 3" xfId="15161"/>
    <cellStyle name="Millares 3 3 5 2 3 2" xfId="35980"/>
    <cellStyle name="Millares 3 3 5 2 4" xfId="25577"/>
    <cellStyle name="Millares 3 3 5 3" xfId="7340"/>
    <cellStyle name="Millares 3 3 5 3 2" xfId="17745"/>
    <cellStyle name="Millares 3 3 5 3 2 2" xfId="38564"/>
    <cellStyle name="Millares 3 3 5 3 3" xfId="28161"/>
    <cellStyle name="Millares 3 3 5 4" xfId="12588"/>
    <cellStyle name="Millares 3 3 5 4 2" xfId="33407"/>
    <cellStyle name="Millares 3 3 5 5" xfId="23004"/>
    <cellStyle name="Millares 3 3 6" xfId="3000"/>
    <cellStyle name="Millares 3 3 6 2" xfId="8160"/>
    <cellStyle name="Millares 3 3 6 2 2" xfId="18565"/>
    <cellStyle name="Millares 3 3 6 2 2 2" xfId="39384"/>
    <cellStyle name="Millares 3 3 6 2 3" xfId="28981"/>
    <cellStyle name="Millares 3 3 6 3" xfId="13408"/>
    <cellStyle name="Millares 3 3 6 3 2" xfId="34227"/>
    <cellStyle name="Millares 3 3 6 4" xfId="23824"/>
    <cellStyle name="Millares 3 3 7" xfId="5587"/>
    <cellStyle name="Millares 3 3 7 2" xfId="15992"/>
    <cellStyle name="Millares 3 3 7 2 2" xfId="36811"/>
    <cellStyle name="Millares 3 3 7 3" xfId="26408"/>
    <cellStyle name="Millares 3 3 8" xfId="10835"/>
    <cellStyle name="Millares 3 3 8 2" xfId="31654"/>
    <cellStyle name="Millares 3 3 9" xfId="21251"/>
    <cellStyle name="Millares 3 4" xfId="747"/>
    <cellStyle name="Millares 3 4 2" xfId="1276"/>
    <cellStyle name="Millares 3 4 2 2" xfId="3855"/>
    <cellStyle name="Millares 3 4 2 2 2" xfId="9015"/>
    <cellStyle name="Millares 3 4 2 2 2 2" xfId="19420"/>
    <cellStyle name="Millares 3 4 2 2 2 2 2" xfId="40239"/>
    <cellStyle name="Millares 3 4 2 2 2 3" xfId="29836"/>
    <cellStyle name="Millares 3 4 2 2 3" xfId="14263"/>
    <cellStyle name="Millares 3 4 2 2 3 2" xfId="35082"/>
    <cellStyle name="Millares 3 4 2 2 4" xfId="24679"/>
    <cellStyle name="Millares 3 4 2 3" xfId="6442"/>
    <cellStyle name="Millares 3 4 2 3 2" xfId="16847"/>
    <cellStyle name="Millares 3 4 2 3 2 2" xfId="37666"/>
    <cellStyle name="Millares 3 4 2 3 3" xfId="27263"/>
    <cellStyle name="Millares 3 4 2 4" xfId="11690"/>
    <cellStyle name="Millares 3 4 2 4 2" xfId="32509"/>
    <cellStyle name="Millares 3 4 2 5" xfId="22106"/>
    <cellStyle name="Millares 3 4 3" xfId="1729"/>
    <cellStyle name="Millares 3 4 3 2" xfId="4305"/>
    <cellStyle name="Millares 3 4 3 2 2" xfId="9465"/>
    <cellStyle name="Millares 3 4 3 2 2 2" xfId="19870"/>
    <cellStyle name="Millares 3 4 3 2 2 2 2" xfId="40689"/>
    <cellStyle name="Millares 3 4 3 2 2 3" xfId="30286"/>
    <cellStyle name="Millares 3 4 3 2 3" xfId="14713"/>
    <cellStyle name="Millares 3 4 3 2 3 2" xfId="35532"/>
    <cellStyle name="Millares 3 4 3 2 4" xfId="25129"/>
    <cellStyle name="Millares 3 4 3 3" xfId="6892"/>
    <cellStyle name="Millares 3 4 3 3 2" xfId="17297"/>
    <cellStyle name="Millares 3 4 3 3 2 2" xfId="38116"/>
    <cellStyle name="Millares 3 4 3 3 3" xfId="27713"/>
    <cellStyle name="Millares 3 4 3 4" xfId="12140"/>
    <cellStyle name="Millares 3 4 3 4 2" xfId="32959"/>
    <cellStyle name="Millares 3 4 3 5" xfId="22556"/>
    <cellStyle name="Millares 3 4 4" xfId="2179"/>
    <cellStyle name="Millares 3 4 4 2" xfId="4755"/>
    <cellStyle name="Millares 3 4 4 2 2" xfId="9915"/>
    <cellStyle name="Millares 3 4 4 2 2 2" xfId="20320"/>
    <cellStyle name="Millares 3 4 4 2 2 2 2" xfId="41139"/>
    <cellStyle name="Millares 3 4 4 2 2 3" xfId="30736"/>
    <cellStyle name="Millares 3 4 4 2 3" xfId="15163"/>
    <cellStyle name="Millares 3 4 4 2 3 2" xfId="35982"/>
    <cellStyle name="Millares 3 4 4 2 4" xfId="25579"/>
    <cellStyle name="Millares 3 4 4 3" xfId="7342"/>
    <cellStyle name="Millares 3 4 4 3 2" xfId="17747"/>
    <cellStyle name="Millares 3 4 4 3 2 2" xfId="38566"/>
    <cellStyle name="Millares 3 4 4 3 3" xfId="28163"/>
    <cellStyle name="Millares 3 4 4 4" xfId="12590"/>
    <cellStyle name="Millares 3 4 4 4 2" xfId="33409"/>
    <cellStyle name="Millares 3 4 4 5" xfId="23006"/>
    <cellStyle name="Millares 3 4 5" xfId="3327"/>
    <cellStyle name="Millares 3 4 5 2" xfId="8487"/>
    <cellStyle name="Millares 3 4 5 2 2" xfId="18892"/>
    <cellStyle name="Millares 3 4 5 2 2 2" xfId="39711"/>
    <cellStyle name="Millares 3 4 5 2 3" xfId="29308"/>
    <cellStyle name="Millares 3 4 5 3" xfId="13735"/>
    <cellStyle name="Millares 3 4 5 3 2" xfId="34554"/>
    <cellStyle name="Millares 3 4 5 4" xfId="24151"/>
    <cellStyle name="Millares 3 4 6" xfId="5914"/>
    <cellStyle name="Millares 3 4 6 2" xfId="16319"/>
    <cellStyle name="Millares 3 4 6 2 2" xfId="37138"/>
    <cellStyle name="Millares 3 4 6 3" xfId="26735"/>
    <cellStyle name="Millares 3 4 7" xfId="11162"/>
    <cellStyle name="Millares 3 4 7 2" xfId="31981"/>
    <cellStyle name="Millares 3 4 8" xfId="21578"/>
    <cellStyle name="Millares 3 4 9" xfId="41863"/>
    <cellStyle name="Millares 3 5" xfId="1278"/>
    <cellStyle name="Millares 3 5 2" xfId="1731"/>
    <cellStyle name="Millares 3 5 2 2" xfId="4307"/>
    <cellStyle name="Millares 3 5 2 2 2" xfId="9467"/>
    <cellStyle name="Millares 3 5 2 2 2 2" xfId="19872"/>
    <cellStyle name="Millares 3 5 2 2 2 2 2" xfId="40691"/>
    <cellStyle name="Millares 3 5 2 2 2 3" xfId="30288"/>
    <cellStyle name="Millares 3 5 2 2 3" xfId="14715"/>
    <cellStyle name="Millares 3 5 2 2 3 2" xfId="35534"/>
    <cellStyle name="Millares 3 5 2 2 4" xfId="25131"/>
    <cellStyle name="Millares 3 5 2 3" xfId="6894"/>
    <cellStyle name="Millares 3 5 2 3 2" xfId="17299"/>
    <cellStyle name="Millares 3 5 2 3 2 2" xfId="38118"/>
    <cellStyle name="Millares 3 5 2 3 3" xfId="27715"/>
    <cellStyle name="Millares 3 5 2 4" xfId="12142"/>
    <cellStyle name="Millares 3 5 2 4 2" xfId="32961"/>
    <cellStyle name="Millares 3 5 2 5" xfId="22558"/>
    <cellStyle name="Millares 3 5 3" xfId="2181"/>
    <cellStyle name="Millares 3 5 3 2" xfId="4757"/>
    <cellStyle name="Millares 3 5 3 2 2" xfId="9917"/>
    <cellStyle name="Millares 3 5 3 2 2 2" xfId="20322"/>
    <cellStyle name="Millares 3 5 3 2 2 2 2" xfId="41141"/>
    <cellStyle name="Millares 3 5 3 2 2 3" xfId="30738"/>
    <cellStyle name="Millares 3 5 3 2 3" xfId="15165"/>
    <cellStyle name="Millares 3 5 3 2 3 2" xfId="35984"/>
    <cellStyle name="Millares 3 5 3 2 4" xfId="25581"/>
    <cellStyle name="Millares 3 5 3 3" xfId="7344"/>
    <cellStyle name="Millares 3 5 3 3 2" xfId="17749"/>
    <cellStyle name="Millares 3 5 3 3 2 2" xfId="38568"/>
    <cellStyle name="Millares 3 5 3 3 3" xfId="28165"/>
    <cellStyle name="Millares 3 5 3 4" xfId="12592"/>
    <cellStyle name="Millares 3 5 3 4 2" xfId="33411"/>
    <cellStyle name="Millares 3 5 3 5" xfId="23008"/>
    <cellStyle name="Millares 3 5 4" xfId="3857"/>
    <cellStyle name="Millares 3 5 4 2" xfId="9017"/>
    <cellStyle name="Millares 3 5 4 2 2" xfId="19422"/>
    <cellStyle name="Millares 3 5 4 2 2 2" xfId="40241"/>
    <cellStyle name="Millares 3 5 4 2 3" xfId="29838"/>
    <cellStyle name="Millares 3 5 4 3" xfId="14265"/>
    <cellStyle name="Millares 3 5 4 3 2" xfId="35084"/>
    <cellStyle name="Millares 3 5 4 4" xfId="24681"/>
    <cellStyle name="Millares 3 5 5" xfId="6444"/>
    <cellStyle name="Millares 3 5 5 2" xfId="16849"/>
    <cellStyle name="Millares 3 5 5 2 2" xfId="37668"/>
    <cellStyle name="Millares 3 5 5 3" xfId="27265"/>
    <cellStyle name="Millares 3 5 6" xfId="11692"/>
    <cellStyle name="Millares 3 5 6 2" xfId="32511"/>
    <cellStyle name="Millares 3 5 7" xfId="22108"/>
    <cellStyle name="Millares 3 5 8" xfId="41864"/>
    <cellStyle name="Millares 3 6" xfId="1279"/>
    <cellStyle name="Millares 3 6 2" xfId="1732"/>
    <cellStyle name="Millares 3 6 2 2" xfId="4308"/>
    <cellStyle name="Millares 3 6 2 2 2" xfId="9468"/>
    <cellStyle name="Millares 3 6 2 2 2 2" xfId="19873"/>
    <cellStyle name="Millares 3 6 2 2 2 2 2" xfId="40692"/>
    <cellStyle name="Millares 3 6 2 2 2 3" xfId="30289"/>
    <cellStyle name="Millares 3 6 2 2 3" xfId="14716"/>
    <cellStyle name="Millares 3 6 2 2 3 2" xfId="35535"/>
    <cellStyle name="Millares 3 6 2 2 4" xfId="25132"/>
    <cellStyle name="Millares 3 6 2 3" xfId="6895"/>
    <cellStyle name="Millares 3 6 2 3 2" xfId="17300"/>
    <cellStyle name="Millares 3 6 2 3 2 2" xfId="38119"/>
    <cellStyle name="Millares 3 6 2 3 3" xfId="27716"/>
    <cellStyle name="Millares 3 6 2 4" xfId="12143"/>
    <cellStyle name="Millares 3 6 2 4 2" xfId="32962"/>
    <cellStyle name="Millares 3 6 2 5" xfId="22559"/>
    <cellStyle name="Millares 3 6 3" xfId="2182"/>
    <cellStyle name="Millares 3 6 3 2" xfId="4758"/>
    <cellStyle name="Millares 3 6 3 2 2" xfId="9918"/>
    <cellStyle name="Millares 3 6 3 2 2 2" xfId="20323"/>
    <cellStyle name="Millares 3 6 3 2 2 2 2" xfId="41142"/>
    <cellStyle name="Millares 3 6 3 2 2 3" xfId="30739"/>
    <cellStyle name="Millares 3 6 3 2 3" xfId="15166"/>
    <cellStyle name="Millares 3 6 3 2 3 2" xfId="35985"/>
    <cellStyle name="Millares 3 6 3 2 4" xfId="25582"/>
    <cellStyle name="Millares 3 6 3 3" xfId="7345"/>
    <cellStyle name="Millares 3 6 3 3 2" xfId="17750"/>
    <cellStyle name="Millares 3 6 3 3 2 2" xfId="38569"/>
    <cellStyle name="Millares 3 6 3 3 3" xfId="28166"/>
    <cellStyle name="Millares 3 6 3 4" xfId="12593"/>
    <cellStyle name="Millares 3 6 3 4 2" xfId="33412"/>
    <cellStyle name="Millares 3 6 3 5" xfId="23009"/>
    <cellStyle name="Millares 3 6 4" xfId="3858"/>
    <cellStyle name="Millares 3 6 4 2" xfId="9018"/>
    <cellStyle name="Millares 3 6 4 2 2" xfId="19423"/>
    <cellStyle name="Millares 3 6 4 2 2 2" xfId="40242"/>
    <cellStyle name="Millares 3 6 4 2 3" xfId="29839"/>
    <cellStyle name="Millares 3 6 4 3" xfId="14266"/>
    <cellStyle name="Millares 3 6 4 3 2" xfId="35085"/>
    <cellStyle name="Millares 3 6 4 4" xfId="24682"/>
    <cellStyle name="Millares 3 6 5" xfId="6445"/>
    <cellStyle name="Millares 3 6 5 2" xfId="16850"/>
    <cellStyle name="Millares 3 6 5 2 2" xfId="37669"/>
    <cellStyle name="Millares 3 6 5 3" xfId="27266"/>
    <cellStyle name="Millares 3 6 6" xfId="11693"/>
    <cellStyle name="Millares 3 6 6 2" xfId="32512"/>
    <cellStyle name="Millares 3 6 7" xfId="22109"/>
    <cellStyle name="Millares 3 6 8" xfId="41865"/>
    <cellStyle name="Millares 3 7" xfId="1280"/>
    <cellStyle name="Millares 3 7 2" xfId="1733"/>
    <cellStyle name="Millares 3 7 2 2" xfId="4309"/>
    <cellStyle name="Millares 3 7 2 2 2" xfId="9469"/>
    <cellStyle name="Millares 3 7 2 2 2 2" xfId="19874"/>
    <cellStyle name="Millares 3 7 2 2 2 2 2" xfId="40693"/>
    <cellStyle name="Millares 3 7 2 2 2 3" xfId="30290"/>
    <cellStyle name="Millares 3 7 2 2 3" xfId="14717"/>
    <cellStyle name="Millares 3 7 2 2 3 2" xfId="35536"/>
    <cellStyle name="Millares 3 7 2 2 4" xfId="25133"/>
    <cellStyle name="Millares 3 7 2 3" xfId="6896"/>
    <cellStyle name="Millares 3 7 2 3 2" xfId="17301"/>
    <cellStyle name="Millares 3 7 2 3 2 2" xfId="38120"/>
    <cellStyle name="Millares 3 7 2 3 3" xfId="27717"/>
    <cellStyle name="Millares 3 7 2 4" xfId="12144"/>
    <cellStyle name="Millares 3 7 2 4 2" xfId="32963"/>
    <cellStyle name="Millares 3 7 2 5" xfId="22560"/>
    <cellStyle name="Millares 3 7 3" xfId="2183"/>
    <cellStyle name="Millares 3 7 3 2" xfId="4759"/>
    <cellStyle name="Millares 3 7 3 2 2" xfId="9919"/>
    <cellStyle name="Millares 3 7 3 2 2 2" xfId="20324"/>
    <cellStyle name="Millares 3 7 3 2 2 2 2" xfId="41143"/>
    <cellStyle name="Millares 3 7 3 2 2 3" xfId="30740"/>
    <cellStyle name="Millares 3 7 3 2 3" xfId="15167"/>
    <cellStyle name="Millares 3 7 3 2 3 2" xfId="35986"/>
    <cellStyle name="Millares 3 7 3 2 4" xfId="25583"/>
    <cellStyle name="Millares 3 7 3 3" xfId="7346"/>
    <cellStyle name="Millares 3 7 3 3 2" xfId="17751"/>
    <cellStyle name="Millares 3 7 3 3 2 2" xfId="38570"/>
    <cellStyle name="Millares 3 7 3 3 3" xfId="28167"/>
    <cellStyle name="Millares 3 7 3 4" xfId="12594"/>
    <cellStyle name="Millares 3 7 3 4 2" xfId="33413"/>
    <cellStyle name="Millares 3 7 3 5" xfId="23010"/>
    <cellStyle name="Millares 3 7 4" xfId="3859"/>
    <cellStyle name="Millares 3 7 4 2" xfId="9019"/>
    <cellStyle name="Millares 3 7 4 2 2" xfId="19424"/>
    <cellStyle name="Millares 3 7 4 2 2 2" xfId="40243"/>
    <cellStyle name="Millares 3 7 4 2 3" xfId="29840"/>
    <cellStyle name="Millares 3 7 4 3" xfId="14267"/>
    <cellStyle name="Millares 3 7 4 3 2" xfId="35086"/>
    <cellStyle name="Millares 3 7 4 4" xfId="24683"/>
    <cellStyle name="Millares 3 7 5" xfId="6446"/>
    <cellStyle name="Millares 3 7 5 2" xfId="16851"/>
    <cellStyle name="Millares 3 7 5 2 2" xfId="37670"/>
    <cellStyle name="Millares 3 7 5 3" xfId="27267"/>
    <cellStyle name="Millares 3 7 6" xfId="11694"/>
    <cellStyle name="Millares 3 7 6 2" xfId="32513"/>
    <cellStyle name="Millares 3 7 7" xfId="22110"/>
    <cellStyle name="Millares 3 7 8" xfId="41866"/>
    <cellStyle name="Millares 3 8" xfId="1348"/>
    <cellStyle name="Millares 3 8 2" xfId="1800"/>
    <cellStyle name="Millares 3 8 2 2" xfId="4376"/>
    <cellStyle name="Millares 3 8 2 2 2" xfId="9536"/>
    <cellStyle name="Millares 3 8 2 2 2 2" xfId="19941"/>
    <cellStyle name="Millares 3 8 2 2 2 2 2" xfId="40760"/>
    <cellStyle name="Millares 3 8 2 2 2 3" xfId="30357"/>
    <cellStyle name="Millares 3 8 2 2 3" xfId="14784"/>
    <cellStyle name="Millares 3 8 2 2 3 2" xfId="35603"/>
    <cellStyle name="Millares 3 8 2 2 4" xfId="25200"/>
    <cellStyle name="Millares 3 8 2 3" xfId="6963"/>
    <cellStyle name="Millares 3 8 2 3 2" xfId="17368"/>
    <cellStyle name="Millares 3 8 2 3 2 2" xfId="38187"/>
    <cellStyle name="Millares 3 8 2 3 3" xfId="27784"/>
    <cellStyle name="Millares 3 8 2 4" xfId="12211"/>
    <cellStyle name="Millares 3 8 2 4 2" xfId="33030"/>
    <cellStyle name="Millares 3 8 2 5" xfId="22627"/>
    <cellStyle name="Millares 3 8 3" xfId="2250"/>
    <cellStyle name="Millares 3 8 3 2" xfId="4826"/>
    <cellStyle name="Millares 3 8 3 2 2" xfId="9986"/>
    <cellStyle name="Millares 3 8 3 2 2 2" xfId="20391"/>
    <cellStyle name="Millares 3 8 3 2 2 2 2" xfId="41210"/>
    <cellStyle name="Millares 3 8 3 2 2 3" xfId="30807"/>
    <cellStyle name="Millares 3 8 3 2 3" xfId="15234"/>
    <cellStyle name="Millares 3 8 3 2 3 2" xfId="36053"/>
    <cellStyle name="Millares 3 8 3 2 4" xfId="25650"/>
    <cellStyle name="Millares 3 8 3 3" xfId="7413"/>
    <cellStyle name="Millares 3 8 3 3 2" xfId="17818"/>
    <cellStyle name="Millares 3 8 3 3 2 2" xfId="38637"/>
    <cellStyle name="Millares 3 8 3 3 3" xfId="28234"/>
    <cellStyle name="Millares 3 8 3 4" xfId="12661"/>
    <cellStyle name="Millares 3 8 3 4 2" xfId="33480"/>
    <cellStyle name="Millares 3 8 3 5" xfId="23077"/>
    <cellStyle name="Millares 3 8 4" xfId="3926"/>
    <cellStyle name="Millares 3 8 4 2" xfId="9086"/>
    <cellStyle name="Millares 3 8 4 2 2" xfId="19491"/>
    <cellStyle name="Millares 3 8 4 2 2 2" xfId="40310"/>
    <cellStyle name="Millares 3 8 4 2 3" xfId="29907"/>
    <cellStyle name="Millares 3 8 4 3" xfId="14334"/>
    <cellStyle name="Millares 3 8 4 3 2" xfId="35153"/>
    <cellStyle name="Millares 3 8 4 4" xfId="24750"/>
    <cellStyle name="Millares 3 8 5" xfId="6513"/>
    <cellStyle name="Millares 3 8 5 2" xfId="16918"/>
    <cellStyle name="Millares 3 8 5 2 2" xfId="37737"/>
    <cellStyle name="Millares 3 8 5 3" xfId="27334"/>
    <cellStyle name="Millares 3 8 6" xfId="11761"/>
    <cellStyle name="Millares 3 8 6 2" xfId="32580"/>
    <cellStyle name="Millares 3 8 7" xfId="22177"/>
    <cellStyle name="Millares 3 8 8" xfId="41867"/>
    <cellStyle name="Millares 3 9" xfId="1357"/>
    <cellStyle name="Millares 3 9 2" xfId="1809"/>
    <cellStyle name="Millares 3 9 2 2" xfId="4385"/>
    <cellStyle name="Millares 3 9 2 2 2" xfId="9545"/>
    <cellStyle name="Millares 3 9 2 2 2 2" xfId="19950"/>
    <cellStyle name="Millares 3 9 2 2 2 2 2" xfId="40769"/>
    <cellStyle name="Millares 3 9 2 2 2 3" xfId="30366"/>
    <cellStyle name="Millares 3 9 2 2 3" xfId="14793"/>
    <cellStyle name="Millares 3 9 2 2 3 2" xfId="35612"/>
    <cellStyle name="Millares 3 9 2 2 4" xfId="25209"/>
    <cellStyle name="Millares 3 9 2 3" xfId="6972"/>
    <cellStyle name="Millares 3 9 2 3 2" xfId="17377"/>
    <cellStyle name="Millares 3 9 2 3 2 2" xfId="38196"/>
    <cellStyle name="Millares 3 9 2 3 3" xfId="27793"/>
    <cellStyle name="Millares 3 9 2 4" xfId="12220"/>
    <cellStyle name="Millares 3 9 2 4 2" xfId="33039"/>
    <cellStyle name="Millares 3 9 2 5" xfId="22636"/>
    <cellStyle name="Millares 3 9 3" xfId="2259"/>
    <cellStyle name="Millares 3 9 3 2" xfId="4835"/>
    <cellStyle name="Millares 3 9 3 2 2" xfId="9995"/>
    <cellStyle name="Millares 3 9 3 2 2 2" xfId="20400"/>
    <cellStyle name="Millares 3 9 3 2 2 2 2" xfId="41219"/>
    <cellStyle name="Millares 3 9 3 2 2 3" xfId="30816"/>
    <cellStyle name="Millares 3 9 3 2 3" xfId="15243"/>
    <cellStyle name="Millares 3 9 3 2 3 2" xfId="36062"/>
    <cellStyle name="Millares 3 9 3 2 4" xfId="25659"/>
    <cellStyle name="Millares 3 9 3 3" xfId="7422"/>
    <cellStyle name="Millares 3 9 3 3 2" xfId="17827"/>
    <cellStyle name="Millares 3 9 3 3 2 2" xfId="38646"/>
    <cellStyle name="Millares 3 9 3 3 3" xfId="28243"/>
    <cellStyle name="Millares 3 9 3 4" xfId="12670"/>
    <cellStyle name="Millares 3 9 3 4 2" xfId="33489"/>
    <cellStyle name="Millares 3 9 3 5" xfId="23086"/>
    <cellStyle name="Millares 3 9 4" xfId="3935"/>
    <cellStyle name="Millares 3 9 4 2" xfId="9095"/>
    <cellStyle name="Millares 3 9 4 2 2" xfId="19500"/>
    <cellStyle name="Millares 3 9 4 2 2 2" xfId="40319"/>
    <cellStyle name="Millares 3 9 4 2 3" xfId="29916"/>
    <cellStyle name="Millares 3 9 4 3" xfId="14343"/>
    <cellStyle name="Millares 3 9 4 3 2" xfId="35162"/>
    <cellStyle name="Millares 3 9 4 4" xfId="24759"/>
    <cellStyle name="Millares 3 9 5" xfId="6522"/>
    <cellStyle name="Millares 3 9 5 2" xfId="16927"/>
    <cellStyle name="Millares 3 9 5 2 2" xfId="37746"/>
    <cellStyle name="Millares 3 9 5 3" xfId="27343"/>
    <cellStyle name="Millares 3 9 6" xfId="11770"/>
    <cellStyle name="Millares 3 9 6 2" xfId="32589"/>
    <cellStyle name="Millares 3 9 7" xfId="22186"/>
    <cellStyle name="Millares 3 9 8" xfId="41868"/>
    <cellStyle name="Millares 4" xfId="1277"/>
    <cellStyle name="Millares 4 2" xfId="1730"/>
    <cellStyle name="Millares 4 2 2" xfId="4306"/>
    <cellStyle name="Millares 4 2 2 2" xfId="9466"/>
    <cellStyle name="Millares 4 2 2 2 2" xfId="19871"/>
    <cellStyle name="Millares 4 2 2 2 2 2" xfId="40690"/>
    <cellStyle name="Millares 4 2 2 2 3" xfId="30287"/>
    <cellStyle name="Millares 4 2 2 3" xfId="14714"/>
    <cellStyle name="Millares 4 2 2 3 2" xfId="35533"/>
    <cellStyle name="Millares 4 2 2 4" xfId="25130"/>
    <cellStyle name="Millares 4 2 3" xfId="6893"/>
    <cellStyle name="Millares 4 2 3 2" xfId="17298"/>
    <cellStyle name="Millares 4 2 3 2 2" xfId="38117"/>
    <cellStyle name="Millares 4 2 3 3" xfId="27714"/>
    <cellStyle name="Millares 4 2 4" xfId="12141"/>
    <cellStyle name="Millares 4 2 4 2" xfId="32960"/>
    <cellStyle name="Millares 4 2 5" xfId="22557"/>
    <cellStyle name="Millares 4 3" xfId="2180"/>
    <cellStyle name="Millares 4 3 2" xfId="4756"/>
    <cellStyle name="Millares 4 3 2 2" xfId="9916"/>
    <cellStyle name="Millares 4 3 2 2 2" xfId="20321"/>
    <cellStyle name="Millares 4 3 2 2 2 2" xfId="41140"/>
    <cellStyle name="Millares 4 3 2 2 3" xfId="30737"/>
    <cellStyle name="Millares 4 3 2 3" xfId="15164"/>
    <cellStyle name="Millares 4 3 2 3 2" xfId="35983"/>
    <cellStyle name="Millares 4 3 2 4" xfId="25580"/>
    <cellStyle name="Millares 4 3 3" xfId="7343"/>
    <cellStyle name="Millares 4 3 3 2" xfId="17748"/>
    <cellStyle name="Millares 4 3 3 2 2" xfId="38567"/>
    <cellStyle name="Millares 4 3 3 3" xfId="28164"/>
    <cellStyle name="Millares 4 3 4" xfId="12591"/>
    <cellStyle name="Millares 4 3 4 2" xfId="33410"/>
    <cellStyle name="Millares 4 3 5" xfId="23007"/>
    <cellStyle name="Millares 4 4" xfId="3856"/>
    <cellStyle name="Millares 4 4 2" xfId="9016"/>
    <cellStyle name="Millares 4 4 2 2" xfId="19421"/>
    <cellStyle name="Millares 4 4 2 2 2" xfId="40240"/>
    <cellStyle name="Millares 4 4 2 3" xfId="29837"/>
    <cellStyle name="Millares 4 4 3" xfId="14264"/>
    <cellStyle name="Millares 4 4 3 2" xfId="35083"/>
    <cellStyle name="Millares 4 4 4" xfId="24680"/>
    <cellStyle name="Millares 4 5" xfId="6443"/>
    <cellStyle name="Millares 4 5 2" xfId="16848"/>
    <cellStyle name="Millares 4 5 2 2" xfId="37667"/>
    <cellStyle name="Millares 4 5 3" xfId="27264"/>
    <cellStyle name="Millares 4 6" xfId="11691"/>
    <cellStyle name="Millares 4 6 2" xfId="32510"/>
    <cellStyle name="Millares 4 7" xfId="22107"/>
    <cellStyle name="Millares 4 8" xfId="41869"/>
    <cellStyle name="Millares 5" xfId="1271"/>
    <cellStyle name="Millares 5 2" xfId="1724"/>
    <cellStyle name="Millares 5 2 2" xfId="4300"/>
    <cellStyle name="Millares 5 2 2 2" xfId="9460"/>
    <cellStyle name="Millares 5 2 2 2 2" xfId="19865"/>
    <cellStyle name="Millares 5 2 2 2 2 2" xfId="40684"/>
    <cellStyle name="Millares 5 2 2 2 3" xfId="30281"/>
    <cellStyle name="Millares 5 2 2 3" xfId="14708"/>
    <cellStyle name="Millares 5 2 2 3 2" xfId="35527"/>
    <cellStyle name="Millares 5 2 2 4" xfId="25124"/>
    <cellStyle name="Millares 5 2 3" xfId="6887"/>
    <cellStyle name="Millares 5 2 3 2" xfId="17292"/>
    <cellStyle name="Millares 5 2 3 2 2" xfId="38111"/>
    <cellStyle name="Millares 5 2 3 3" xfId="27708"/>
    <cellStyle name="Millares 5 2 4" xfId="12135"/>
    <cellStyle name="Millares 5 2 4 2" xfId="32954"/>
    <cellStyle name="Millares 5 2 5" xfId="22551"/>
    <cellStyle name="Millares 5 3" xfId="2174"/>
    <cellStyle name="Millares 5 3 2" xfId="4750"/>
    <cellStyle name="Millares 5 3 2 2" xfId="9910"/>
    <cellStyle name="Millares 5 3 2 2 2" xfId="20315"/>
    <cellStyle name="Millares 5 3 2 2 2 2" xfId="41134"/>
    <cellStyle name="Millares 5 3 2 2 3" xfId="30731"/>
    <cellStyle name="Millares 5 3 2 3" xfId="15158"/>
    <cellStyle name="Millares 5 3 2 3 2" xfId="35977"/>
    <cellStyle name="Millares 5 3 2 4" xfId="25574"/>
    <cellStyle name="Millares 5 3 3" xfId="7337"/>
    <cellStyle name="Millares 5 3 3 2" xfId="17742"/>
    <cellStyle name="Millares 5 3 3 2 2" xfId="38561"/>
    <cellStyle name="Millares 5 3 3 3" xfId="28158"/>
    <cellStyle name="Millares 5 3 4" xfId="12585"/>
    <cellStyle name="Millares 5 3 4 2" xfId="33404"/>
    <cellStyle name="Millares 5 3 5" xfId="23001"/>
    <cellStyle name="Millares 5 4" xfId="3850"/>
    <cellStyle name="Millares 5 4 2" xfId="9010"/>
    <cellStyle name="Millares 5 4 2 2" xfId="19415"/>
    <cellStyle name="Millares 5 4 2 2 2" xfId="40234"/>
    <cellStyle name="Millares 5 4 2 3" xfId="29831"/>
    <cellStyle name="Millares 5 4 3" xfId="14258"/>
    <cellStyle name="Millares 5 4 3 2" xfId="35077"/>
    <cellStyle name="Millares 5 4 4" xfId="24674"/>
    <cellStyle name="Millares 5 5" xfId="6437"/>
    <cellStyle name="Millares 5 5 2" xfId="16842"/>
    <cellStyle name="Millares 5 5 2 2" xfId="37661"/>
    <cellStyle name="Millares 5 5 3" xfId="27258"/>
    <cellStyle name="Millares 5 6" xfId="11685"/>
    <cellStyle name="Millares 5 6 2" xfId="32504"/>
    <cellStyle name="Millares 5 7" xfId="22101"/>
    <cellStyle name="Millares 5 8" xfId="41870"/>
    <cellStyle name="Millares 6" xfId="122"/>
    <cellStyle name="Millares 6 10" xfId="2731"/>
    <cellStyle name="Millares 6 10 2" xfId="7891"/>
    <cellStyle name="Millares 6 10 2 2" xfId="18296"/>
    <cellStyle name="Millares 6 10 2 2 2" xfId="39115"/>
    <cellStyle name="Millares 6 10 2 3" xfId="28712"/>
    <cellStyle name="Millares 6 10 3" xfId="13139"/>
    <cellStyle name="Millares 6 10 3 2" xfId="33958"/>
    <cellStyle name="Millares 6 10 4" xfId="23555"/>
    <cellStyle name="Millares 6 11" xfId="5318"/>
    <cellStyle name="Millares 6 11 2" xfId="15723"/>
    <cellStyle name="Millares 6 11 2 2" xfId="36542"/>
    <cellStyle name="Millares 6 11 3" xfId="26139"/>
    <cellStyle name="Millares 6 12" xfId="10566"/>
    <cellStyle name="Millares 6 12 2" xfId="31385"/>
    <cellStyle name="Millares 6 13" xfId="20982"/>
    <cellStyle name="Millares 6 14" xfId="41871"/>
    <cellStyle name="Millares 6 2" xfId="146"/>
    <cellStyle name="Millares 6 2 10" xfId="10575"/>
    <cellStyle name="Millares 6 2 10 2" xfId="31394"/>
    <cellStyle name="Millares 6 2 11" xfId="20991"/>
    <cellStyle name="Millares 6 2 12" xfId="41872"/>
    <cellStyle name="Millares 6 2 2" xfId="274"/>
    <cellStyle name="Millares 6 2 2 10" xfId="21113"/>
    <cellStyle name="Millares 6 2 2 11" xfId="41873"/>
    <cellStyle name="Millares 6 2 2 2" xfId="534"/>
    <cellStyle name="Millares 6 2 2 2 2" xfId="1123"/>
    <cellStyle name="Millares 6 2 2 2 2 2" xfId="3703"/>
    <cellStyle name="Millares 6 2 2 2 2 2 2" xfId="8863"/>
    <cellStyle name="Millares 6 2 2 2 2 2 2 2" xfId="19268"/>
    <cellStyle name="Millares 6 2 2 2 2 2 2 2 2" xfId="40087"/>
    <cellStyle name="Millares 6 2 2 2 2 2 2 3" xfId="29684"/>
    <cellStyle name="Millares 6 2 2 2 2 2 3" xfId="14111"/>
    <cellStyle name="Millares 6 2 2 2 2 2 3 2" xfId="34930"/>
    <cellStyle name="Millares 6 2 2 2 2 2 4" xfId="24527"/>
    <cellStyle name="Millares 6 2 2 2 2 3" xfId="6290"/>
    <cellStyle name="Millares 6 2 2 2 2 3 2" xfId="16695"/>
    <cellStyle name="Millares 6 2 2 2 2 3 2 2" xfId="37514"/>
    <cellStyle name="Millares 6 2 2 2 2 3 3" xfId="27111"/>
    <cellStyle name="Millares 6 2 2 2 2 4" xfId="11538"/>
    <cellStyle name="Millares 6 2 2 2 2 4 2" xfId="32357"/>
    <cellStyle name="Millares 6 2 2 2 2 5" xfId="21954"/>
    <cellStyle name="Millares 6 2 2 2 3" xfId="3119"/>
    <cellStyle name="Millares 6 2 2 2 3 2" xfId="8279"/>
    <cellStyle name="Millares 6 2 2 2 3 2 2" xfId="18684"/>
    <cellStyle name="Millares 6 2 2 2 3 2 2 2" xfId="39503"/>
    <cellStyle name="Millares 6 2 2 2 3 2 3" xfId="29100"/>
    <cellStyle name="Millares 6 2 2 2 3 3" xfId="13527"/>
    <cellStyle name="Millares 6 2 2 2 3 3 2" xfId="34346"/>
    <cellStyle name="Millares 6 2 2 2 3 4" xfId="23943"/>
    <cellStyle name="Millares 6 2 2 2 4" xfId="5706"/>
    <cellStyle name="Millares 6 2 2 2 4 2" xfId="16111"/>
    <cellStyle name="Millares 6 2 2 2 4 2 2" xfId="36930"/>
    <cellStyle name="Millares 6 2 2 2 4 3" xfId="26527"/>
    <cellStyle name="Millares 6 2 2 2 5" xfId="10954"/>
    <cellStyle name="Millares 6 2 2 2 5 2" xfId="31773"/>
    <cellStyle name="Millares 6 2 2 2 6" xfId="21370"/>
    <cellStyle name="Millares 6 2 2 3" xfId="866"/>
    <cellStyle name="Millares 6 2 2 3 2" xfId="3446"/>
    <cellStyle name="Millares 6 2 2 3 2 2" xfId="8606"/>
    <cellStyle name="Millares 6 2 2 3 2 2 2" xfId="19011"/>
    <cellStyle name="Millares 6 2 2 3 2 2 2 2" xfId="39830"/>
    <cellStyle name="Millares 6 2 2 3 2 2 3" xfId="29427"/>
    <cellStyle name="Millares 6 2 2 3 2 3" xfId="13854"/>
    <cellStyle name="Millares 6 2 2 3 2 3 2" xfId="34673"/>
    <cellStyle name="Millares 6 2 2 3 2 4" xfId="24270"/>
    <cellStyle name="Millares 6 2 2 3 3" xfId="6033"/>
    <cellStyle name="Millares 6 2 2 3 3 2" xfId="16438"/>
    <cellStyle name="Millares 6 2 2 3 3 2 2" xfId="37257"/>
    <cellStyle name="Millares 6 2 2 3 3 3" xfId="26854"/>
    <cellStyle name="Millares 6 2 2 3 4" xfId="11281"/>
    <cellStyle name="Millares 6 2 2 3 4 2" xfId="32100"/>
    <cellStyle name="Millares 6 2 2 3 5" xfId="21697"/>
    <cellStyle name="Millares 6 2 2 4" xfId="1282"/>
    <cellStyle name="Millares 6 2 2 4 2" xfId="3861"/>
    <cellStyle name="Millares 6 2 2 4 2 2" xfId="9021"/>
    <cellStyle name="Millares 6 2 2 4 2 2 2" xfId="19426"/>
    <cellStyle name="Millares 6 2 2 4 2 2 2 2" xfId="40245"/>
    <cellStyle name="Millares 6 2 2 4 2 2 3" xfId="29842"/>
    <cellStyle name="Millares 6 2 2 4 2 3" xfId="14269"/>
    <cellStyle name="Millares 6 2 2 4 2 3 2" xfId="35088"/>
    <cellStyle name="Millares 6 2 2 4 2 4" xfId="24685"/>
    <cellStyle name="Millares 6 2 2 4 3" xfId="6448"/>
    <cellStyle name="Millares 6 2 2 4 3 2" xfId="16853"/>
    <cellStyle name="Millares 6 2 2 4 3 2 2" xfId="37672"/>
    <cellStyle name="Millares 6 2 2 4 3 3" xfId="27269"/>
    <cellStyle name="Millares 6 2 2 4 4" xfId="11696"/>
    <cellStyle name="Millares 6 2 2 4 4 2" xfId="32515"/>
    <cellStyle name="Millares 6 2 2 4 5" xfId="22112"/>
    <cellStyle name="Millares 6 2 2 5" xfId="1735"/>
    <cellStyle name="Millares 6 2 2 5 2" xfId="4311"/>
    <cellStyle name="Millares 6 2 2 5 2 2" xfId="9471"/>
    <cellStyle name="Millares 6 2 2 5 2 2 2" xfId="19876"/>
    <cellStyle name="Millares 6 2 2 5 2 2 2 2" xfId="40695"/>
    <cellStyle name="Millares 6 2 2 5 2 2 3" xfId="30292"/>
    <cellStyle name="Millares 6 2 2 5 2 3" xfId="14719"/>
    <cellStyle name="Millares 6 2 2 5 2 3 2" xfId="35538"/>
    <cellStyle name="Millares 6 2 2 5 2 4" xfId="25135"/>
    <cellStyle name="Millares 6 2 2 5 3" xfId="6898"/>
    <cellStyle name="Millares 6 2 2 5 3 2" xfId="17303"/>
    <cellStyle name="Millares 6 2 2 5 3 2 2" xfId="38122"/>
    <cellStyle name="Millares 6 2 2 5 3 3" xfId="27719"/>
    <cellStyle name="Millares 6 2 2 5 4" xfId="12146"/>
    <cellStyle name="Millares 6 2 2 5 4 2" xfId="32965"/>
    <cellStyle name="Millares 6 2 2 5 5" xfId="22562"/>
    <cellStyle name="Millares 6 2 2 6" xfId="2185"/>
    <cellStyle name="Millares 6 2 2 6 2" xfId="4761"/>
    <cellStyle name="Millares 6 2 2 6 2 2" xfId="9921"/>
    <cellStyle name="Millares 6 2 2 6 2 2 2" xfId="20326"/>
    <cellStyle name="Millares 6 2 2 6 2 2 2 2" xfId="41145"/>
    <cellStyle name="Millares 6 2 2 6 2 2 3" xfId="30742"/>
    <cellStyle name="Millares 6 2 2 6 2 3" xfId="15169"/>
    <cellStyle name="Millares 6 2 2 6 2 3 2" xfId="35988"/>
    <cellStyle name="Millares 6 2 2 6 2 4" xfId="25585"/>
    <cellStyle name="Millares 6 2 2 6 3" xfId="7348"/>
    <cellStyle name="Millares 6 2 2 6 3 2" xfId="17753"/>
    <cellStyle name="Millares 6 2 2 6 3 2 2" xfId="38572"/>
    <cellStyle name="Millares 6 2 2 6 3 3" xfId="28169"/>
    <cellStyle name="Millares 6 2 2 6 4" xfId="12596"/>
    <cellStyle name="Millares 6 2 2 6 4 2" xfId="33415"/>
    <cellStyle name="Millares 6 2 2 6 5" xfId="23012"/>
    <cellStyle name="Millares 6 2 2 7" xfId="2862"/>
    <cellStyle name="Millares 6 2 2 7 2" xfId="8022"/>
    <cellStyle name="Millares 6 2 2 7 2 2" xfId="18427"/>
    <cellStyle name="Millares 6 2 2 7 2 2 2" xfId="39246"/>
    <cellStyle name="Millares 6 2 2 7 2 3" xfId="28843"/>
    <cellStyle name="Millares 6 2 2 7 3" xfId="13270"/>
    <cellStyle name="Millares 6 2 2 7 3 2" xfId="34089"/>
    <cellStyle name="Millares 6 2 2 7 4" xfId="23686"/>
    <cellStyle name="Millares 6 2 2 8" xfId="5449"/>
    <cellStyle name="Millares 6 2 2 8 2" xfId="15854"/>
    <cellStyle name="Millares 6 2 2 8 2 2" xfId="36673"/>
    <cellStyle name="Millares 6 2 2 8 3" xfId="26270"/>
    <cellStyle name="Millares 6 2 2 9" xfId="10697"/>
    <cellStyle name="Millares 6 2 2 9 2" xfId="31516"/>
    <cellStyle name="Millares 6 2 3" xfId="412"/>
    <cellStyle name="Millares 6 2 3 10" xfId="41874"/>
    <cellStyle name="Millares 6 2 3 2" xfId="1001"/>
    <cellStyle name="Millares 6 2 3 2 2" xfId="3581"/>
    <cellStyle name="Millares 6 2 3 2 2 2" xfId="8741"/>
    <cellStyle name="Millares 6 2 3 2 2 2 2" xfId="19146"/>
    <cellStyle name="Millares 6 2 3 2 2 2 2 2" xfId="39965"/>
    <cellStyle name="Millares 6 2 3 2 2 2 3" xfId="29562"/>
    <cellStyle name="Millares 6 2 3 2 2 3" xfId="13989"/>
    <cellStyle name="Millares 6 2 3 2 2 3 2" xfId="34808"/>
    <cellStyle name="Millares 6 2 3 2 2 4" xfId="24405"/>
    <cellStyle name="Millares 6 2 3 2 3" xfId="6168"/>
    <cellStyle name="Millares 6 2 3 2 3 2" xfId="16573"/>
    <cellStyle name="Millares 6 2 3 2 3 2 2" xfId="37392"/>
    <cellStyle name="Millares 6 2 3 2 3 3" xfId="26989"/>
    <cellStyle name="Millares 6 2 3 2 4" xfId="11416"/>
    <cellStyle name="Millares 6 2 3 2 4 2" xfId="32235"/>
    <cellStyle name="Millares 6 2 3 2 5" xfId="21832"/>
    <cellStyle name="Millares 6 2 3 3" xfId="1342"/>
    <cellStyle name="Millares 6 2 3 3 2" xfId="3921"/>
    <cellStyle name="Millares 6 2 3 3 2 2" xfId="9081"/>
    <cellStyle name="Millares 6 2 3 3 2 2 2" xfId="19486"/>
    <cellStyle name="Millares 6 2 3 3 2 2 2 2" xfId="40305"/>
    <cellStyle name="Millares 6 2 3 3 2 2 3" xfId="29902"/>
    <cellStyle name="Millares 6 2 3 3 2 3" xfId="14329"/>
    <cellStyle name="Millares 6 2 3 3 2 3 2" xfId="35148"/>
    <cellStyle name="Millares 6 2 3 3 2 4" xfId="24745"/>
    <cellStyle name="Millares 6 2 3 3 3" xfId="6508"/>
    <cellStyle name="Millares 6 2 3 3 3 2" xfId="16913"/>
    <cellStyle name="Millares 6 2 3 3 3 2 2" xfId="37732"/>
    <cellStyle name="Millares 6 2 3 3 3 3" xfId="27329"/>
    <cellStyle name="Millares 6 2 3 3 4" xfId="11756"/>
    <cellStyle name="Millares 6 2 3 3 4 2" xfId="32575"/>
    <cellStyle name="Millares 6 2 3 3 5" xfId="22172"/>
    <cellStyle name="Millares 6 2 3 4" xfId="1795"/>
    <cellStyle name="Millares 6 2 3 4 2" xfId="4371"/>
    <cellStyle name="Millares 6 2 3 4 2 2" xfId="9531"/>
    <cellStyle name="Millares 6 2 3 4 2 2 2" xfId="19936"/>
    <cellStyle name="Millares 6 2 3 4 2 2 2 2" xfId="40755"/>
    <cellStyle name="Millares 6 2 3 4 2 2 3" xfId="30352"/>
    <cellStyle name="Millares 6 2 3 4 2 3" xfId="14779"/>
    <cellStyle name="Millares 6 2 3 4 2 3 2" xfId="35598"/>
    <cellStyle name="Millares 6 2 3 4 2 4" xfId="25195"/>
    <cellStyle name="Millares 6 2 3 4 3" xfId="6958"/>
    <cellStyle name="Millares 6 2 3 4 3 2" xfId="17363"/>
    <cellStyle name="Millares 6 2 3 4 3 2 2" xfId="38182"/>
    <cellStyle name="Millares 6 2 3 4 3 3" xfId="27779"/>
    <cellStyle name="Millares 6 2 3 4 4" xfId="12206"/>
    <cellStyle name="Millares 6 2 3 4 4 2" xfId="33025"/>
    <cellStyle name="Millares 6 2 3 4 5" xfId="22622"/>
    <cellStyle name="Millares 6 2 3 5" xfId="2245"/>
    <cellStyle name="Millares 6 2 3 5 2" xfId="4821"/>
    <cellStyle name="Millares 6 2 3 5 2 2" xfId="9981"/>
    <cellStyle name="Millares 6 2 3 5 2 2 2" xfId="20386"/>
    <cellStyle name="Millares 6 2 3 5 2 2 2 2" xfId="41205"/>
    <cellStyle name="Millares 6 2 3 5 2 2 3" xfId="30802"/>
    <cellStyle name="Millares 6 2 3 5 2 3" xfId="15229"/>
    <cellStyle name="Millares 6 2 3 5 2 3 2" xfId="36048"/>
    <cellStyle name="Millares 6 2 3 5 2 4" xfId="25645"/>
    <cellStyle name="Millares 6 2 3 5 3" xfId="7408"/>
    <cellStyle name="Millares 6 2 3 5 3 2" xfId="17813"/>
    <cellStyle name="Millares 6 2 3 5 3 2 2" xfId="38632"/>
    <cellStyle name="Millares 6 2 3 5 3 3" xfId="28229"/>
    <cellStyle name="Millares 6 2 3 5 4" xfId="12656"/>
    <cellStyle name="Millares 6 2 3 5 4 2" xfId="33475"/>
    <cellStyle name="Millares 6 2 3 5 5" xfId="23072"/>
    <cellStyle name="Millares 6 2 3 6" xfId="2997"/>
    <cellStyle name="Millares 6 2 3 6 2" xfId="8157"/>
    <cellStyle name="Millares 6 2 3 6 2 2" xfId="18562"/>
    <cellStyle name="Millares 6 2 3 6 2 2 2" xfId="39381"/>
    <cellStyle name="Millares 6 2 3 6 2 3" xfId="28978"/>
    <cellStyle name="Millares 6 2 3 6 3" xfId="13405"/>
    <cellStyle name="Millares 6 2 3 6 3 2" xfId="34224"/>
    <cellStyle name="Millares 6 2 3 6 4" xfId="23821"/>
    <cellStyle name="Millares 6 2 3 7" xfId="5584"/>
    <cellStyle name="Millares 6 2 3 7 2" xfId="15989"/>
    <cellStyle name="Millares 6 2 3 7 2 2" xfId="36808"/>
    <cellStyle name="Millares 6 2 3 7 3" xfId="26405"/>
    <cellStyle name="Millares 6 2 3 8" xfId="10832"/>
    <cellStyle name="Millares 6 2 3 8 2" xfId="31651"/>
    <cellStyle name="Millares 6 2 3 9" xfId="21248"/>
    <cellStyle name="Millares 6 2 4" xfId="744"/>
    <cellStyle name="Millares 6 2 4 2" xfId="3324"/>
    <cellStyle name="Millares 6 2 4 2 2" xfId="8484"/>
    <cellStyle name="Millares 6 2 4 2 2 2" xfId="18889"/>
    <cellStyle name="Millares 6 2 4 2 2 2 2" xfId="39708"/>
    <cellStyle name="Millares 6 2 4 2 2 3" xfId="29305"/>
    <cellStyle name="Millares 6 2 4 2 3" xfId="13732"/>
    <cellStyle name="Millares 6 2 4 2 3 2" xfId="34551"/>
    <cellStyle name="Millares 6 2 4 2 4" xfId="24148"/>
    <cellStyle name="Millares 6 2 4 3" xfId="5911"/>
    <cellStyle name="Millares 6 2 4 3 2" xfId="16316"/>
    <cellStyle name="Millares 6 2 4 3 2 2" xfId="37135"/>
    <cellStyle name="Millares 6 2 4 3 3" xfId="26732"/>
    <cellStyle name="Millares 6 2 4 4" xfId="11159"/>
    <cellStyle name="Millares 6 2 4 4 2" xfId="31978"/>
    <cellStyle name="Millares 6 2 4 5" xfId="21575"/>
    <cellStyle name="Millares 6 2 5" xfId="1281"/>
    <cellStyle name="Millares 6 2 5 2" xfId="3860"/>
    <cellStyle name="Millares 6 2 5 2 2" xfId="9020"/>
    <cellStyle name="Millares 6 2 5 2 2 2" xfId="19425"/>
    <cellStyle name="Millares 6 2 5 2 2 2 2" xfId="40244"/>
    <cellStyle name="Millares 6 2 5 2 2 3" xfId="29841"/>
    <cellStyle name="Millares 6 2 5 2 3" xfId="14268"/>
    <cellStyle name="Millares 6 2 5 2 3 2" xfId="35087"/>
    <cellStyle name="Millares 6 2 5 2 4" xfId="24684"/>
    <cellStyle name="Millares 6 2 5 3" xfId="6447"/>
    <cellStyle name="Millares 6 2 5 3 2" xfId="16852"/>
    <cellStyle name="Millares 6 2 5 3 2 2" xfId="37671"/>
    <cellStyle name="Millares 6 2 5 3 3" xfId="27268"/>
    <cellStyle name="Millares 6 2 5 4" xfId="11695"/>
    <cellStyle name="Millares 6 2 5 4 2" xfId="32514"/>
    <cellStyle name="Millares 6 2 5 5" xfId="22111"/>
    <cellStyle name="Millares 6 2 6" xfId="1734"/>
    <cellStyle name="Millares 6 2 6 2" xfId="4310"/>
    <cellStyle name="Millares 6 2 6 2 2" xfId="9470"/>
    <cellStyle name="Millares 6 2 6 2 2 2" xfId="19875"/>
    <cellStyle name="Millares 6 2 6 2 2 2 2" xfId="40694"/>
    <cellStyle name="Millares 6 2 6 2 2 3" xfId="30291"/>
    <cellStyle name="Millares 6 2 6 2 3" xfId="14718"/>
    <cellStyle name="Millares 6 2 6 2 3 2" xfId="35537"/>
    <cellStyle name="Millares 6 2 6 2 4" xfId="25134"/>
    <cellStyle name="Millares 6 2 6 3" xfId="6897"/>
    <cellStyle name="Millares 6 2 6 3 2" xfId="17302"/>
    <cellStyle name="Millares 6 2 6 3 2 2" xfId="38121"/>
    <cellStyle name="Millares 6 2 6 3 3" xfId="27718"/>
    <cellStyle name="Millares 6 2 6 4" xfId="12145"/>
    <cellStyle name="Millares 6 2 6 4 2" xfId="32964"/>
    <cellStyle name="Millares 6 2 6 5" xfId="22561"/>
    <cellStyle name="Millares 6 2 7" xfId="2184"/>
    <cellStyle name="Millares 6 2 7 2" xfId="4760"/>
    <cellStyle name="Millares 6 2 7 2 2" xfId="9920"/>
    <cellStyle name="Millares 6 2 7 2 2 2" xfId="20325"/>
    <cellStyle name="Millares 6 2 7 2 2 2 2" xfId="41144"/>
    <cellStyle name="Millares 6 2 7 2 2 3" xfId="30741"/>
    <cellStyle name="Millares 6 2 7 2 3" xfId="15168"/>
    <cellStyle name="Millares 6 2 7 2 3 2" xfId="35987"/>
    <cellStyle name="Millares 6 2 7 2 4" xfId="25584"/>
    <cellStyle name="Millares 6 2 7 3" xfId="7347"/>
    <cellStyle name="Millares 6 2 7 3 2" xfId="17752"/>
    <cellStyle name="Millares 6 2 7 3 2 2" xfId="38571"/>
    <cellStyle name="Millares 6 2 7 3 3" xfId="28168"/>
    <cellStyle name="Millares 6 2 7 4" xfId="12595"/>
    <cellStyle name="Millares 6 2 7 4 2" xfId="33414"/>
    <cellStyle name="Millares 6 2 7 5" xfId="23011"/>
    <cellStyle name="Millares 6 2 8" xfId="2740"/>
    <cellStyle name="Millares 6 2 8 2" xfId="7900"/>
    <cellStyle name="Millares 6 2 8 2 2" xfId="18305"/>
    <cellStyle name="Millares 6 2 8 2 2 2" xfId="39124"/>
    <cellStyle name="Millares 6 2 8 2 3" xfId="28721"/>
    <cellStyle name="Millares 6 2 8 3" xfId="13148"/>
    <cellStyle name="Millares 6 2 8 3 2" xfId="33967"/>
    <cellStyle name="Millares 6 2 8 4" xfId="23564"/>
    <cellStyle name="Millares 6 2 9" xfId="5327"/>
    <cellStyle name="Millares 6 2 9 2" xfId="15732"/>
    <cellStyle name="Millares 6 2 9 2 2" xfId="36551"/>
    <cellStyle name="Millares 6 2 9 3" xfId="26148"/>
    <cellStyle name="Millares 6 3" xfId="156"/>
    <cellStyle name="Millares 6 3 2" xfId="282"/>
    <cellStyle name="Millares 6 3 2 2" xfId="542"/>
    <cellStyle name="Millares 6 3 2 2 2" xfId="1131"/>
    <cellStyle name="Millares 6 3 2 2 2 2" xfId="3711"/>
    <cellStyle name="Millares 6 3 2 2 2 2 2" xfId="8871"/>
    <cellStyle name="Millares 6 3 2 2 2 2 2 2" xfId="19276"/>
    <cellStyle name="Millares 6 3 2 2 2 2 2 2 2" xfId="40095"/>
    <cellStyle name="Millares 6 3 2 2 2 2 2 3" xfId="29692"/>
    <cellStyle name="Millares 6 3 2 2 2 2 3" xfId="14119"/>
    <cellStyle name="Millares 6 3 2 2 2 2 3 2" xfId="34938"/>
    <cellStyle name="Millares 6 3 2 2 2 2 4" xfId="24535"/>
    <cellStyle name="Millares 6 3 2 2 2 3" xfId="6298"/>
    <cellStyle name="Millares 6 3 2 2 2 3 2" xfId="16703"/>
    <cellStyle name="Millares 6 3 2 2 2 3 2 2" xfId="37522"/>
    <cellStyle name="Millares 6 3 2 2 2 3 3" xfId="27119"/>
    <cellStyle name="Millares 6 3 2 2 2 4" xfId="11546"/>
    <cellStyle name="Millares 6 3 2 2 2 4 2" xfId="32365"/>
    <cellStyle name="Millares 6 3 2 2 2 5" xfId="21962"/>
    <cellStyle name="Millares 6 3 2 2 3" xfId="3127"/>
    <cellStyle name="Millares 6 3 2 2 3 2" xfId="8287"/>
    <cellStyle name="Millares 6 3 2 2 3 2 2" xfId="18692"/>
    <cellStyle name="Millares 6 3 2 2 3 2 2 2" xfId="39511"/>
    <cellStyle name="Millares 6 3 2 2 3 2 3" xfId="29108"/>
    <cellStyle name="Millares 6 3 2 2 3 3" xfId="13535"/>
    <cellStyle name="Millares 6 3 2 2 3 3 2" xfId="34354"/>
    <cellStyle name="Millares 6 3 2 2 3 4" xfId="23951"/>
    <cellStyle name="Millares 6 3 2 2 4" xfId="5714"/>
    <cellStyle name="Millares 6 3 2 2 4 2" xfId="16119"/>
    <cellStyle name="Millares 6 3 2 2 4 2 2" xfId="36938"/>
    <cellStyle name="Millares 6 3 2 2 4 3" xfId="26535"/>
    <cellStyle name="Millares 6 3 2 2 5" xfId="10962"/>
    <cellStyle name="Millares 6 3 2 2 5 2" xfId="31781"/>
    <cellStyle name="Millares 6 3 2 2 6" xfId="21378"/>
    <cellStyle name="Millares 6 3 2 3" xfId="874"/>
    <cellStyle name="Millares 6 3 2 3 2" xfId="3454"/>
    <cellStyle name="Millares 6 3 2 3 2 2" xfId="8614"/>
    <cellStyle name="Millares 6 3 2 3 2 2 2" xfId="19019"/>
    <cellStyle name="Millares 6 3 2 3 2 2 2 2" xfId="39838"/>
    <cellStyle name="Millares 6 3 2 3 2 2 3" xfId="29435"/>
    <cellStyle name="Millares 6 3 2 3 2 3" xfId="13862"/>
    <cellStyle name="Millares 6 3 2 3 2 3 2" xfId="34681"/>
    <cellStyle name="Millares 6 3 2 3 2 4" xfId="24278"/>
    <cellStyle name="Millares 6 3 2 3 3" xfId="6041"/>
    <cellStyle name="Millares 6 3 2 3 3 2" xfId="16446"/>
    <cellStyle name="Millares 6 3 2 3 3 2 2" xfId="37265"/>
    <cellStyle name="Millares 6 3 2 3 3 3" xfId="26862"/>
    <cellStyle name="Millares 6 3 2 3 4" xfId="11289"/>
    <cellStyle name="Millares 6 3 2 3 4 2" xfId="32108"/>
    <cellStyle name="Millares 6 3 2 3 5" xfId="21705"/>
    <cellStyle name="Millares 6 3 2 4" xfId="2870"/>
    <cellStyle name="Millares 6 3 2 4 2" xfId="8030"/>
    <cellStyle name="Millares 6 3 2 4 2 2" xfId="18435"/>
    <cellStyle name="Millares 6 3 2 4 2 2 2" xfId="39254"/>
    <cellStyle name="Millares 6 3 2 4 2 3" xfId="28851"/>
    <cellStyle name="Millares 6 3 2 4 3" xfId="13278"/>
    <cellStyle name="Millares 6 3 2 4 3 2" xfId="34097"/>
    <cellStyle name="Millares 6 3 2 4 4" xfId="23694"/>
    <cellStyle name="Millares 6 3 2 5" xfId="5457"/>
    <cellStyle name="Millares 6 3 2 5 2" xfId="15862"/>
    <cellStyle name="Millares 6 3 2 5 2 2" xfId="36681"/>
    <cellStyle name="Millares 6 3 2 5 3" xfId="26278"/>
    <cellStyle name="Millares 6 3 2 6" xfId="10705"/>
    <cellStyle name="Millares 6 3 2 6 2" xfId="31524"/>
    <cellStyle name="Millares 6 3 2 7" xfId="21121"/>
    <cellStyle name="Millares 6 3 3" xfId="420"/>
    <cellStyle name="Millares 6 3 3 2" xfId="1009"/>
    <cellStyle name="Millares 6 3 3 2 2" xfId="3589"/>
    <cellStyle name="Millares 6 3 3 2 2 2" xfId="8749"/>
    <cellStyle name="Millares 6 3 3 2 2 2 2" xfId="19154"/>
    <cellStyle name="Millares 6 3 3 2 2 2 2 2" xfId="39973"/>
    <cellStyle name="Millares 6 3 3 2 2 2 3" xfId="29570"/>
    <cellStyle name="Millares 6 3 3 2 2 3" xfId="13997"/>
    <cellStyle name="Millares 6 3 3 2 2 3 2" xfId="34816"/>
    <cellStyle name="Millares 6 3 3 2 2 4" xfId="24413"/>
    <cellStyle name="Millares 6 3 3 2 3" xfId="6176"/>
    <cellStyle name="Millares 6 3 3 2 3 2" xfId="16581"/>
    <cellStyle name="Millares 6 3 3 2 3 2 2" xfId="37400"/>
    <cellStyle name="Millares 6 3 3 2 3 3" xfId="26997"/>
    <cellStyle name="Millares 6 3 3 2 4" xfId="11424"/>
    <cellStyle name="Millares 6 3 3 2 4 2" xfId="32243"/>
    <cellStyle name="Millares 6 3 3 2 5" xfId="21840"/>
    <cellStyle name="Millares 6 3 3 3" xfId="3005"/>
    <cellStyle name="Millares 6 3 3 3 2" xfId="8165"/>
    <cellStyle name="Millares 6 3 3 3 2 2" xfId="18570"/>
    <cellStyle name="Millares 6 3 3 3 2 2 2" xfId="39389"/>
    <cellStyle name="Millares 6 3 3 3 2 3" xfId="28986"/>
    <cellStyle name="Millares 6 3 3 3 3" xfId="13413"/>
    <cellStyle name="Millares 6 3 3 3 3 2" xfId="34232"/>
    <cellStyle name="Millares 6 3 3 3 4" xfId="23829"/>
    <cellStyle name="Millares 6 3 3 4" xfId="5592"/>
    <cellStyle name="Millares 6 3 3 4 2" xfId="15997"/>
    <cellStyle name="Millares 6 3 3 4 2 2" xfId="36816"/>
    <cellStyle name="Millares 6 3 3 4 3" xfId="26413"/>
    <cellStyle name="Millares 6 3 3 5" xfId="10840"/>
    <cellStyle name="Millares 6 3 3 5 2" xfId="31659"/>
    <cellStyle name="Millares 6 3 3 6" xfId="21256"/>
    <cellStyle name="Millares 6 3 4" xfId="752"/>
    <cellStyle name="Millares 6 3 4 2" xfId="3332"/>
    <cellStyle name="Millares 6 3 4 2 2" xfId="8492"/>
    <cellStyle name="Millares 6 3 4 2 2 2" xfId="18897"/>
    <cellStyle name="Millares 6 3 4 2 2 2 2" xfId="39716"/>
    <cellStyle name="Millares 6 3 4 2 2 3" xfId="29313"/>
    <cellStyle name="Millares 6 3 4 2 3" xfId="13740"/>
    <cellStyle name="Millares 6 3 4 2 3 2" xfId="34559"/>
    <cellStyle name="Millares 6 3 4 2 4" xfId="24156"/>
    <cellStyle name="Millares 6 3 4 3" xfId="5919"/>
    <cellStyle name="Millares 6 3 4 3 2" xfId="16324"/>
    <cellStyle name="Millares 6 3 4 3 2 2" xfId="37143"/>
    <cellStyle name="Millares 6 3 4 3 3" xfId="26740"/>
    <cellStyle name="Millares 6 3 4 4" xfId="11167"/>
    <cellStyle name="Millares 6 3 4 4 2" xfId="31986"/>
    <cellStyle name="Millares 6 3 4 5" xfId="21583"/>
    <cellStyle name="Millares 6 3 5" xfId="2748"/>
    <cellStyle name="Millares 6 3 5 2" xfId="7908"/>
    <cellStyle name="Millares 6 3 5 2 2" xfId="18313"/>
    <cellStyle name="Millares 6 3 5 2 2 2" xfId="39132"/>
    <cellStyle name="Millares 6 3 5 2 3" xfId="28729"/>
    <cellStyle name="Millares 6 3 5 3" xfId="13156"/>
    <cellStyle name="Millares 6 3 5 3 2" xfId="33975"/>
    <cellStyle name="Millares 6 3 5 4" xfId="23572"/>
    <cellStyle name="Millares 6 3 6" xfId="5335"/>
    <cellStyle name="Millares 6 3 6 2" xfId="15740"/>
    <cellStyle name="Millares 6 3 6 2 2" xfId="36559"/>
    <cellStyle name="Millares 6 3 6 3" xfId="26156"/>
    <cellStyle name="Millares 6 3 7" xfId="10583"/>
    <cellStyle name="Millares 6 3 7 2" xfId="31402"/>
    <cellStyle name="Millares 6 3 8" xfId="20999"/>
    <cellStyle name="Millares 6 4" xfId="265"/>
    <cellStyle name="Millares 6 4 2" xfId="525"/>
    <cellStyle name="Millares 6 4 2 2" xfId="1114"/>
    <cellStyle name="Millares 6 4 2 2 2" xfId="3694"/>
    <cellStyle name="Millares 6 4 2 2 2 2" xfId="8854"/>
    <cellStyle name="Millares 6 4 2 2 2 2 2" xfId="19259"/>
    <cellStyle name="Millares 6 4 2 2 2 2 2 2" xfId="40078"/>
    <cellStyle name="Millares 6 4 2 2 2 2 3" xfId="29675"/>
    <cellStyle name="Millares 6 4 2 2 2 3" xfId="14102"/>
    <cellStyle name="Millares 6 4 2 2 2 3 2" xfId="34921"/>
    <cellStyle name="Millares 6 4 2 2 2 4" xfId="24518"/>
    <cellStyle name="Millares 6 4 2 2 3" xfId="6281"/>
    <cellStyle name="Millares 6 4 2 2 3 2" xfId="16686"/>
    <cellStyle name="Millares 6 4 2 2 3 2 2" xfId="37505"/>
    <cellStyle name="Millares 6 4 2 2 3 3" xfId="27102"/>
    <cellStyle name="Millares 6 4 2 2 4" xfId="11529"/>
    <cellStyle name="Millares 6 4 2 2 4 2" xfId="32348"/>
    <cellStyle name="Millares 6 4 2 2 5" xfId="21945"/>
    <cellStyle name="Millares 6 4 2 3" xfId="3110"/>
    <cellStyle name="Millares 6 4 2 3 2" xfId="8270"/>
    <cellStyle name="Millares 6 4 2 3 2 2" xfId="18675"/>
    <cellStyle name="Millares 6 4 2 3 2 2 2" xfId="39494"/>
    <cellStyle name="Millares 6 4 2 3 2 3" xfId="29091"/>
    <cellStyle name="Millares 6 4 2 3 3" xfId="13518"/>
    <cellStyle name="Millares 6 4 2 3 3 2" xfId="34337"/>
    <cellStyle name="Millares 6 4 2 3 4" xfId="23934"/>
    <cellStyle name="Millares 6 4 2 4" xfId="5697"/>
    <cellStyle name="Millares 6 4 2 4 2" xfId="16102"/>
    <cellStyle name="Millares 6 4 2 4 2 2" xfId="36921"/>
    <cellStyle name="Millares 6 4 2 4 3" xfId="26518"/>
    <cellStyle name="Millares 6 4 2 5" xfId="10945"/>
    <cellStyle name="Millares 6 4 2 5 2" xfId="31764"/>
    <cellStyle name="Millares 6 4 2 6" xfId="21361"/>
    <cellStyle name="Millares 6 4 3" xfId="857"/>
    <cellStyle name="Millares 6 4 3 2" xfId="3437"/>
    <cellStyle name="Millares 6 4 3 2 2" xfId="8597"/>
    <cellStyle name="Millares 6 4 3 2 2 2" xfId="19002"/>
    <cellStyle name="Millares 6 4 3 2 2 2 2" xfId="39821"/>
    <cellStyle name="Millares 6 4 3 2 2 3" xfId="29418"/>
    <cellStyle name="Millares 6 4 3 2 3" xfId="13845"/>
    <cellStyle name="Millares 6 4 3 2 3 2" xfId="34664"/>
    <cellStyle name="Millares 6 4 3 2 4" xfId="24261"/>
    <cellStyle name="Millares 6 4 3 3" xfId="6024"/>
    <cellStyle name="Millares 6 4 3 3 2" xfId="16429"/>
    <cellStyle name="Millares 6 4 3 3 2 2" xfId="37248"/>
    <cellStyle name="Millares 6 4 3 3 3" xfId="26845"/>
    <cellStyle name="Millares 6 4 3 4" xfId="11272"/>
    <cellStyle name="Millares 6 4 3 4 2" xfId="32091"/>
    <cellStyle name="Millares 6 4 3 5" xfId="21688"/>
    <cellStyle name="Millares 6 4 4" xfId="2853"/>
    <cellStyle name="Millares 6 4 4 2" xfId="8013"/>
    <cellStyle name="Millares 6 4 4 2 2" xfId="18418"/>
    <cellStyle name="Millares 6 4 4 2 2 2" xfId="39237"/>
    <cellStyle name="Millares 6 4 4 2 3" xfId="28834"/>
    <cellStyle name="Millares 6 4 4 3" xfId="13261"/>
    <cellStyle name="Millares 6 4 4 3 2" xfId="34080"/>
    <cellStyle name="Millares 6 4 4 4" xfId="23677"/>
    <cellStyle name="Millares 6 4 5" xfId="5440"/>
    <cellStyle name="Millares 6 4 5 2" xfId="15845"/>
    <cellStyle name="Millares 6 4 5 2 2" xfId="36664"/>
    <cellStyle name="Millares 6 4 5 3" xfId="26261"/>
    <cellStyle name="Millares 6 4 6" xfId="10688"/>
    <cellStyle name="Millares 6 4 6 2" xfId="31507"/>
    <cellStyle name="Millares 6 4 7" xfId="21104"/>
    <cellStyle name="Millares 6 5" xfId="403"/>
    <cellStyle name="Millares 6 5 2" xfId="992"/>
    <cellStyle name="Millares 6 5 2 2" xfId="3572"/>
    <cellStyle name="Millares 6 5 2 2 2" xfId="8732"/>
    <cellStyle name="Millares 6 5 2 2 2 2" xfId="19137"/>
    <cellStyle name="Millares 6 5 2 2 2 2 2" xfId="39956"/>
    <cellStyle name="Millares 6 5 2 2 2 3" xfId="29553"/>
    <cellStyle name="Millares 6 5 2 2 3" xfId="13980"/>
    <cellStyle name="Millares 6 5 2 2 3 2" xfId="34799"/>
    <cellStyle name="Millares 6 5 2 2 4" xfId="24396"/>
    <cellStyle name="Millares 6 5 2 3" xfId="6159"/>
    <cellStyle name="Millares 6 5 2 3 2" xfId="16564"/>
    <cellStyle name="Millares 6 5 2 3 2 2" xfId="37383"/>
    <cellStyle name="Millares 6 5 2 3 3" xfId="26980"/>
    <cellStyle name="Millares 6 5 2 4" xfId="11407"/>
    <cellStyle name="Millares 6 5 2 4 2" xfId="32226"/>
    <cellStyle name="Millares 6 5 2 5" xfId="21823"/>
    <cellStyle name="Millares 6 5 3" xfId="2988"/>
    <cellStyle name="Millares 6 5 3 2" xfId="8148"/>
    <cellStyle name="Millares 6 5 3 2 2" xfId="18553"/>
    <cellStyle name="Millares 6 5 3 2 2 2" xfId="39372"/>
    <cellStyle name="Millares 6 5 3 2 3" xfId="28969"/>
    <cellStyle name="Millares 6 5 3 3" xfId="13396"/>
    <cellStyle name="Millares 6 5 3 3 2" xfId="34215"/>
    <cellStyle name="Millares 6 5 3 4" xfId="23812"/>
    <cellStyle name="Millares 6 5 4" xfId="5575"/>
    <cellStyle name="Millares 6 5 4 2" xfId="15980"/>
    <cellStyle name="Millares 6 5 4 2 2" xfId="36799"/>
    <cellStyle name="Millares 6 5 4 3" xfId="26396"/>
    <cellStyle name="Millares 6 5 5" xfId="10823"/>
    <cellStyle name="Millares 6 5 5 2" xfId="31642"/>
    <cellStyle name="Millares 6 5 6" xfId="21239"/>
    <cellStyle name="Millares 6 6" xfId="735"/>
    <cellStyle name="Millares 6 6 2" xfId="3315"/>
    <cellStyle name="Millares 6 6 2 2" xfId="8475"/>
    <cellStyle name="Millares 6 6 2 2 2" xfId="18880"/>
    <cellStyle name="Millares 6 6 2 2 2 2" xfId="39699"/>
    <cellStyle name="Millares 6 6 2 2 3" xfId="29296"/>
    <cellStyle name="Millares 6 6 2 3" xfId="13723"/>
    <cellStyle name="Millares 6 6 2 3 2" xfId="34542"/>
    <cellStyle name="Millares 6 6 2 4" xfId="24139"/>
    <cellStyle name="Millares 6 6 3" xfId="5902"/>
    <cellStyle name="Millares 6 6 3 2" xfId="16307"/>
    <cellStyle name="Millares 6 6 3 2 2" xfId="37126"/>
    <cellStyle name="Millares 6 6 3 3" xfId="26723"/>
    <cellStyle name="Millares 6 6 4" xfId="11150"/>
    <cellStyle name="Millares 6 6 4 2" xfId="31969"/>
    <cellStyle name="Millares 6 6 5" xfId="21566"/>
    <cellStyle name="Millares 6 7" xfId="1273"/>
    <cellStyle name="Millares 6 7 2" xfId="3852"/>
    <cellStyle name="Millares 6 7 2 2" xfId="9012"/>
    <cellStyle name="Millares 6 7 2 2 2" xfId="19417"/>
    <cellStyle name="Millares 6 7 2 2 2 2" xfId="40236"/>
    <cellStyle name="Millares 6 7 2 2 3" xfId="29833"/>
    <cellStyle name="Millares 6 7 2 3" xfId="14260"/>
    <cellStyle name="Millares 6 7 2 3 2" xfId="35079"/>
    <cellStyle name="Millares 6 7 2 4" xfId="24676"/>
    <cellStyle name="Millares 6 7 3" xfId="6439"/>
    <cellStyle name="Millares 6 7 3 2" xfId="16844"/>
    <cellStyle name="Millares 6 7 3 2 2" xfId="37663"/>
    <cellStyle name="Millares 6 7 3 3" xfId="27260"/>
    <cellStyle name="Millares 6 7 4" xfId="11687"/>
    <cellStyle name="Millares 6 7 4 2" xfId="32506"/>
    <cellStyle name="Millares 6 7 5" xfId="22103"/>
    <cellStyle name="Millares 6 8" xfId="1726"/>
    <cellStyle name="Millares 6 8 2" xfId="4302"/>
    <cellStyle name="Millares 6 8 2 2" xfId="9462"/>
    <cellStyle name="Millares 6 8 2 2 2" xfId="19867"/>
    <cellStyle name="Millares 6 8 2 2 2 2" xfId="40686"/>
    <cellStyle name="Millares 6 8 2 2 3" xfId="30283"/>
    <cellStyle name="Millares 6 8 2 3" xfId="14710"/>
    <cellStyle name="Millares 6 8 2 3 2" xfId="35529"/>
    <cellStyle name="Millares 6 8 2 4" xfId="25126"/>
    <cellStyle name="Millares 6 8 3" xfId="6889"/>
    <cellStyle name="Millares 6 8 3 2" xfId="17294"/>
    <cellStyle name="Millares 6 8 3 2 2" xfId="38113"/>
    <cellStyle name="Millares 6 8 3 3" xfId="27710"/>
    <cellStyle name="Millares 6 8 4" xfId="12137"/>
    <cellStyle name="Millares 6 8 4 2" xfId="32956"/>
    <cellStyle name="Millares 6 8 5" xfId="22553"/>
    <cellStyle name="Millares 6 9" xfId="2176"/>
    <cellStyle name="Millares 6 9 2" xfId="4752"/>
    <cellStyle name="Millares 6 9 2 2" xfId="9912"/>
    <cellStyle name="Millares 6 9 2 2 2" xfId="20317"/>
    <cellStyle name="Millares 6 9 2 2 2 2" xfId="41136"/>
    <cellStyle name="Millares 6 9 2 2 3" xfId="30733"/>
    <cellStyle name="Millares 6 9 2 3" xfId="15160"/>
    <cellStyle name="Millares 6 9 2 3 2" xfId="35979"/>
    <cellStyle name="Millares 6 9 2 4" xfId="25576"/>
    <cellStyle name="Millares 6 9 3" xfId="7339"/>
    <cellStyle name="Millares 6 9 3 2" xfId="17744"/>
    <cellStyle name="Millares 6 9 3 2 2" xfId="38563"/>
    <cellStyle name="Millares 6 9 3 3" xfId="28160"/>
    <cellStyle name="Millares 6 9 4" xfId="12587"/>
    <cellStyle name="Millares 6 9 4 2" xfId="33406"/>
    <cellStyle name="Millares 6 9 5" xfId="23003"/>
    <cellStyle name="Millares 7" xfId="1346"/>
    <cellStyle name="Millares 7 2" xfId="1798"/>
    <cellStyle name="Millares 7 2 2" xfId="4374"/>
    <cellStyle name="Millares 7 2 2 2" xfId="9534"/>
    <cellStyle name="Millares 7 2 2 2 2" xfId="19939"/>
    <cellStyle name="Millares 7 2 2 2 2 2" xfId="40758"/>
    <cellStyle name="Millares 7 2 2 2 3" xfId="30355"/>
    <cellStyle name="Millares 7 2 2 3" xfId="14782"/>
    <cellStyle name="Millares 7 2 2 3 2" xfId="35601"/>
    <cellStyle name="Millares 7 2 2 4" xfId="25198"/>
    <cellStyle name="Millares 7 2 3" xfId="6961"/>
    <cellStyle name="Millares 7 2 3 2" xfId="17366"/>
    <cellStyle name="Millares 7 2 3 2 2" xfId="38185"/>
    <cellStyle name="Millares 7 2 3 3" xfId="27782"/>
    <cellStyle name="Millares 7 2 4" xfId="12209"/>
    <cellStyle name="Millares 7 2 4 2" xfId="33028"/>
    <cellStyle name="Millares 7 2 5" xfId="22625"/>
    <cellStyle name="Millares 7 3" xfId="2248"/>
    <cellStyle name="Millares 7 3 2" xfId="4824"/>
    <cellStyle name="Millares 7 3 2 2" xfId="9984"/>
    <cellStyle name="Millares 7 3 2 2 2" xfId="20389"/>
    <cellStyle name="Millares 7 3 2 2 2 2" xfId="41208"/>
    <cellStyle name="Millares 7 3 2 2 3" xfId="30805"/>
    <cellStyle name="Millares 7 3 2 3" xfId="15232"/>
    <cellStyle name="Millares 7 3 2 3 2" xfId="36051"/>
    <cellStyle name="Millares 7 3 2 4" xfId="25648"/>
    <cellStyle name="Millares 7 3 3" xfId="7411"/>
    <cellStyle name="Millares 7 3 3 2" xfId="17816"/>
    <cellStyle name="Millares 7 3 3 2 2" xfId="38635"/>
    <cellStyle name="Millares 7 3 3 3" xfId="28232"/>
    <cellStyle name="Millares 7 3 4" xfId="12659"/>
    <cellStyle name="Millares 7 3 4 2" xfId="33478"/>
    <cellStyle name="Millares 7 3 5" xfId="23075"/>
    <cellStyle name="Millares 7 4" xfId="3924"/>
    <cellStyle name="Millares 7 4 2" xfId="9084"/>
    <cellStyle name="Millares 7 4 2 2" xfId="19489"/>
    <cellStyle name="Millares 7 4 2 2 2" xfId="40308"/>
    <cellStyle name="Millares 7 4 2 3" xfId="29905"/>
    <cellStyle name="Millares 7 4 3" xfId="14332"/>
    <cellStyle name="Millares 7 4 3 2" xfId="35151"/>
    <cellStyle name="Millares 7 4 4" xfId="24748"/>
    <cellStyle name="Millares 7 5" xfId="6511"/>
    <cellStyle name="Millares 7 5 2" xfId="16916"/>
    <cellStyle name="Millares 7 5 2 2" xfId="37735"/>
    <cellStyle name="Millares 7 5 3" xfId="27332"/>
    <cellStyle name="Millares 7 6" xfId="11759"/>
    <cellStyle name="Millares 7 6 2" xfId="32578"/>
    <cellStyle name="Millares 7 7" xfId="22175"/>
    <cellStyle name="Millares 7 8" xfId="41875"/>
    <cellStyle name="Millares 8" xfId="1355"/>
    <cellStyle name="Millares 8 2" xfId="1807"/>
    <cellStyle name="Millares 8 2 2" xfId="4383"/>
    <cellStyle name="Millares 8 2 2 2" xfId="9543"/>
    <cellStyle name="Millares 8 2 2 2 2" xfId="19948"/>
    <cellStyle name="Millares 8 2 2 2 2 2" xfId="40767"/>
    <cellStyle name="Millares 8 2 2 2 3" xfId="30364"/>
    <cellStyle name="Millares 8 2 2 3" xfId="14791"/>
    <cellStyle name="Millares 8 2 2 3 2" xfId="35610"/>
    <cellStyle name="Millares 8 2 2 4" xfId="25207"/>
    <cellStyle name="Millares 8 2 3" xfId="6970"/>
    <cellStyle name="Millares 8 2 3 2" xfId="17375"/>
    <cellStyle name="Millares 8 2 3 2 2" xfId="38194"/>
    <cellStyle name="Millares 8 2 3 3" xfId="27791"/>
    <cellStyle name="Millares 8 2 4" xfId="12218"/>
    <cellStyle name="Millares 8 2 4 2" xfId="33037"/>
    <cellStyle name="Millares 8 2 5" xfId="22634"/>
    <cellStyle name="Millares 8 3" xfId="2257"/>
    <cellStyle name="Millares 8 3 2" xfId="4833"/>
    <cellStyle name="Millares 8 3 2 2" xfId="9993"/>
    <cellStyle name="Millares 8 3 2 2 2" xfId="20398"/>
    <cellStyle name="Millares 8 3 2 2 2 2" xfId="41217"/>
    <cellStyle name="Millares 8 3 2 2 3" xfId="30814"/>
    <cellStyle name="Millares 8 3 2 3" xfId="15241"/>
    <cellStyle name="Millares 8 3 2 3 2" xfId="36060"/>
    <cellStyle name="Millares 8 3 2 4" xfId="25657"/>
    <cellStyle name="Millares 8 3 3" xfId="7420"/>
    <cellStyle name="Millares 8 3 3 2" xfId="17825"/>
    <cellStyle name="Millares 8 3 3 2 2" xfId="38644"/>
    <cellStyle name="Millares 8 3 3 3" xfId="28241"/>
    <cellStyle name="Millares 8 3 4" xfId="12668"/>
    <cellStyle name="Millares 8 3 4 2" xfId="33487"/>
    <cellStyle name="Millares 8 3 5" xfId="23084"/>
    <cellStyle name="Millares 8 4" xfId="3933"/>
    <cellStyle name="Millares 8 4 2" xfId="9093"/>
    <cellStyle name="Millares 8 4 2 2" xfId="19498"/>
    <cellStyle name="Millares 8 4 2 2 2" xfId="40317"/>
    <cellStyle name="Millares 8 4 2 3" xfId="29914"/>
    <cellStyle name="Millares 8 4 3" xfId="14341"/>
    <cellStyle name="Millares 8 4 3 2" xfId="35160"/>
    <cellStyle name="Millares 8 4 4" xfId="24757"/>
    <cellStyle name="Millares 8 5" xfId="6520"/>
    <cellStyle name="Millares 8 5 2" xfId="16925"/>
    <cellStyle name="Millares 8 5 2 2" xfId="37744"/>
    <cellStyle name="Millares 8 5 3" xfId="27341"/>
    <cellStyle name="Millares 8 6" xfId="11768"/>
    <cellStyle name="Millares 8 6 2" xfId="32587"/>
    <cellStyle name="Millares 8 7" xfId="22184"/>
    <cellStyle name="Millares 8 8" xfId="41876"/>
    <cellStyle name="Millares 9" xfId="1366"/>
    <cellStyle name="Millares 9 2" xfId="1818"/>
    <cellStyle name="Millares 9 2 2" xfId="4394"/>
    <cellStyle name="Millares 9 2 2 2" xfId="9554"/>
    <cellStyle name="Millares 9 2 2 2 2" xfId="19959"/>
    <cellStyle name="Millares 9 2 2 2 2 2" xfId="40778"/>
    <cellStyle name="Millares 9 2 2 2 3" xfId="30375"/>
    <cellStyle name="Millares 9 2 2 3" xfId="14802"/>
    <cellStyle name="Millares 9 2 2 3 2" xfId="35621"/>
    <cellStyle name="Millares 9 2 2 4" xfId="25218"/>
    <cellStyle name="Millares 9 2 3" xfId="6981"/>
    <cellStyle name="Millares 9 2 3 2" xfId="17386"/>
    <cellStyle name="Millares 9 2 3 2 2" xfId="38205"/>
    <cellStyle name="Millares 9 2 3 3" xfId="27802"/>
    <cellStyle name="Millares 9 2 4" xfId="12229"/>
    <cellStyle name="Millares 9 2 4 2" xfId="33048"/>
    <cellStyle name="Millares 9 2 5" xfId="22645"/>
    <cellStyle name="Millares 9 3" xfId="2268"/>
    <cellStyle name="Millares 9 3 2" xfId="4844"/>
    <cellStyle name="Millares 9 3 2 2" xfId="10004"/>
    <cellStyle name="Millares 9 3 2 2 2" xfId="20409"/>
    <cellStyle name="Millares 9 3 2 2 2 2" xfId="41228"/>
    <cellStyle name="Millares 9 3 2 2 3" xfId="30825"/>
    <cellStyle name="Millares 9 3 2 3" xfId="15252"/>
    <cellStyle name="Millares 9 3 2 3 2" xfId="36071"/>
    <cellStyle name="Millares 9 3 2 4" xfId="25668"/>
    <cellStyle name="Millares 9 3 3" xfId="7431"/>
    <cellStyle name="Millares 9 3 3 2" xfId="17836"/>
    <cellStyle name="Millares 9 3 3 2 2" xfId="38655"/>
    <cellStyle name="Millares 9 3 3 3" xfId="28252"/>
    <cellStyle name="Millares 9 3 4" xfId="12679"/>
    <cellStyle name="Millares 9 3 4 2" xfId="33498"/>
    <cellStyle name="Millares 9 3 5" xfId="23095"/>
    <cellStyle name="Millares 9 4" xfId="3944"/>
    <cellStyle name="Millares 9 4 2" xfId="9104"/>
    <cellStyle name="Millares 9 4 2 2" xfId="19509"/>
    <cellStyle name="Millares 9 4 2 2 2" xfId="40328"/>
    <cellStyle name="Millares 9 4 2 3" xfId="29925"/>
    <cellStyle name="Millares 9 4 3" xfId="14352"/>
    <cellStyle name="Millares 9 4 3 2" xfId="35171"/>
    <cellStyle name="Millares 9 4 4" xfId="24768"/>
    <cellStyle name="Millares 9 5" xfId="6531"/>
    <cellStyle name="Millares 9 5 2" xfId="16936"/>
    <cellStyle name="Millares 9 5 2 2" xfId="37755"/>
    <cellStyle name="Millares 9 5 3" xfId="27352"/>
    <cellStyle name="Millares 9 6" xfId="11779"/>
    <cellStyle name="Millares 9 6 2" xfId="32598"/>
    <cellStyle name="Millares 9 7" xfId="22195"/>
    <cellStyle name="Millares 9 8" xfId="41877"/>
    <cellStyle name="Moneda" xfId="34" builtinId="4"/>
    <cellStyle name="Moneda 10" xfId="192"/>
    <cellStyle name="Moneda 10 2" xfId="1283"/>
    <cellStyle name="Moneda 10 2 2" xfId="3862"/>
    <cellStyle name="Moneda 10 2 2 2" xfId="9022"/>
    <cellStyle name="Moneda 10 2 2 2 2" xfId="19427"/>
    <cellStyle name="Moneda 10 2 2 2 2 2" xfId="40246"/>
    <cellStyle name="Moneda 10 2 2 2 3" xfId="29843"/>
    <cellStyle name="Moneda 10 2 2 3" xfId="14270"/>
    <cellStyle name="Moneda 10 2 2 3 2" xfId="35089"/>
    <cellStyle name="Moneda 10 2 2 4" xfId="24686"/>
    <cellStyle name="Moneda 10 2 3" xfId="6449"/>
    <cellStyle name="Moneda 10 2 3 2" xfId="16854"/>
    <cellStyle name="Moneda 10 2 3 2 2" xfId="37673"/>
    <cellStyle name="Moneda 10 2 3 3" xfId="27270"/>
    <cellStyle name="Moneda 10 2 4" xfId="11697"/>
    <cellStyle name="Moneda 10 2 4 2" xfId="32516"/>
    <cellStyle name="Moneda 10 2 5" xfId="22113"/>
    <cellStyle name="Moneda 10 3" xfId="1736"/>
    <cellStyle name="Moneda 10 3 2" xfId="4312"/>
    <cellStyle name="Moneda 10 3 2 2" xfId="9472"/>
    <cellStyle name="Moneda 10 3 2 2 2" xfId="19877"/>
    <cellStyle name="Moneda 10 3 2 2 2 2" xfId="40696"/>
    <cellStyle name="Moneda 10 3 2 2 3" xfId="30293"/>
    <cellStyle name="Moneda 10 3 2 3" xfId="14720"/>
    <cellStyle name="Moneda 10 3 2 3 2" xfId="35539"/>
    <cellStyle name="Moneda 10 3 2 4" xfId="25136"/>
    <cellStyle name="Moneda 10 3 3" xfId="6899"/>
    <cellStyle name="Moneda 10 3 3 2" xfId="17304"/>
    <cellStyle name="Moneda 10 3 3 2 2" xfId="38123"/>
    <cellStyle name="Moneda 10 3 3 3" xfId="27720"/>
    <cellStyle name="Moneda 10 3 4" xfId="12147"/>
    <cellStyle name="Moneda 10 3 4 2" xfId="32966"/>
    <cellStyle name="Moneda 10 3 5" xfId="22563"/>
    <cellStyle name="Moneda 10 4" xfId="2186"/>
    <cellStyle name="Moneda 10 4 2" xfId="4762"/>
    <cellStyle name="Moneda 10 4 2 2" xfId="9922"/>
    <cellStyle name="Moneda 10 4 2 2 2" xfId="20327"/>
    <cellStyle name="Moneda 10 4 2 2 2 2" xfId="41146"/>
    <cellStyle name="Moneda 10 4 2 2 3" xfId="30743"/>
    <cellStyle name="Moneda 10 4 2 3" xfId="15170"/>
    <cellStyle name="Moneda 10 4 2 3 2" xfId="35989"/>
    <cellStyle name="Moneda 10 4 2 4" xfId="25586"/>
    <cellStyle name="Moneda 10 4 3" xfId="7349"/>
    <cellStyle name="Moneda 10 4 3 2" xfId="17754"/>
    <cellStyle name="Moneda 10 4 3 2 2" xfId="38573"/>
    <cellStyle name="Moneda 10 4 3 3" xfId="28170"/>
    <cellStyle name="Moneda 10 4 4" xfId="12597"/>
    <cellStyle name="Moneda 10 4 4 2" xfId="33416"/>
    <cellStyle name="Moneda 10 4 5" xfId="23013"/>
    <cellStyle name="Moneda 10 5" xfId="41879"/>
    <cellStyle name="Moneda 11" xfId="332"/>
    <cellStyle name="Moneda 11 2" xfId="1284"/>
    <cellStyle name="Moneda 11 2 2" xfId="3863"/>
    <cellStyle name="Moneda 11 2 2 2" xfId="9023"/>
    <cellStyle name="Moneda 11 2 2 2 2" xfId="19428"/>
    <cellStyle name="Moneda 11 2 2 2 2 2" xfId="40247"/>
    <cellStyle name="Moneda 11 2 2 2 3" xfId="29844"/>
    <cellStyle name="Moneda 11 2 2 3" xfId="14271"/>
    <cellStyle name="Moneda 11 2 2 3 2" xfId="35090"/>
    <cellStyle name="Moneda 11 2 2 4" xfId="24687"/>
    <cellStyle name="Moneda 11 2 3" xfId="6450"/>
    <cellStyle name="Moneda 11 2 3 2" xfId="16855"/>
    <cellStyle name="Moneda 11 2 3 2 2" xfId="37674"/>
    <cellStyle name="Moneda 11 2 3 3" xfId="27271"/>
    <cellStyle name="Moneda 11 2 4" xfId="11698"/>
    <cellStyle name="Moneda 11 2 4 2" xfId="32517"/>
    <cellStyle name="Moneda 11 2 5" xfId="22114"/>
    <cellStyle name="Moneda 11 3" xfId="1737"/>
    <cellStyle name="Moneda 11 3 2" xfId="4313"/>
    <cellStyle name="Moneda 11 3 2 2" xfId="9473"/>
    <cellStyle name="Moneda 11 3 2 2 2" xfId="19878"/>
    <cellStyle name="Moneda 11 3 2 2 2 2" xfId="40697"/>
    <cellStyle name="Moneda 11 3 2 2 3" xfId="30294"/>
    <cellStyle name="Moneda 11 3 2 3" xfId="14721"/>
    <cellStyle name="Moneda 11 3 2 3 2" xfId="35540"/>
    <cellStyle name="Moneda 11 3 2 4" xfId="25137"/>
    <cellStyle name="Moneda 11 3 3" xfId="6900"/>
    <cellStyle name="Moneda 11 3 3 2" xfId="17305"/>
    <cellStyle name="Moneda 11 3 3 2 2" xfId="38124"/>
    <cellStyle name="Moneda 11 3 3 3" xfId="27721"/>
    <cellStyle name="Moneda 11 3 4" xfId="12148"/>
    <cellStyle name="Moneda 11 3 4 2" xfId="32967"/>
    <cellStyle name="Moneda 11 3 5" xfId="22564"/>
    <cellStyle name="Moneda 11 4" xfId="2187"/>
    <cellStyle name="Moneda 11 4 2" xfId="4763"/>
    <cellStyle name="Moneda 11 4 2 2" xfId="9923"/>
    <cellStyle name="Moneda 11 4 2 2 2" xfId="20328"/>
    <cellStyle name="Moneda 11 4 2 2 2 2" xfId="41147"/>
    <cellStyle name="Moneda 11 4 2 2 3" xfId="30744"/>
    <cellStyle name="Moneda 11 4 2 3" xfId="15171"/>
    <cellStyle name="Moneda 11 4 2 3 2" xfId="35990"/>
    <cellStyle name="Moneda 11 4 2 4" xfId="25587"/>
    <cellStyle name="Moneda 11 4 3" xfId="7350"/>
    <cellStyle name="Moneda 11 4 3 2" xfId="17755"/>
    <cellStyle name="Moneda 11 4 3 2 2" xfId="38574"/>
    <cellStyle name="Moneda 11 4 3 3" xfId="28171"/>
    <cellStyle name="Moneda 11 4 4" xfId="12598"/>
    <cellStyle name="Moneda 11 4 4 2" xfId="33417"/>
    <cellStyle name="Moneda 11 4 5" xfId="23014"/>
    <cellStyle name="Moneda 11 5" xfId="41880"/>
    <cellStyle name="Moneda 12" xfId="664"/>
    <cellStyle name="Moneda 12 2" xfId="1285"/>
    <cellStyle name="Moneda 12 2 2" xfId="3864"/>
    <cellStyle name="Moneda 12 2 2 2" xfId="9024"/>
    <cellStyle name="Moneda 12 2 2 2 2" xfId="19429"/>
    <cellStyle name="Moneda 12 2 2 2 2 2" xfId="40248"/>
    <cellStyle name="Moneda 12 2 2 2 3" xfId="29845"/>
    <cellStyle name="Moneda 12 2 2 3" xfId="14272"/>
    <cellStyle name="Moneda 12 2 2 3 2" xfId="35091"/>
    <cellStyle name="Moneda 12 2 2 4" xfId="24688"/>
    <cellStyle name="Moneda 12 2 3" xfId="6451"/>
    <cellStyle name="Moneda 12 2 3 2" xfId="16856"/>
    <cellStyle name="Moneda 12 2 3 2 2" xfId="37675"/>
    <cellStyle name="Moneda 12 2 3 3" xfId="27272"/>
    <cellStyle name="Moneda 12 2 4" xfId="11699"/>
    <cellStyle name="Moneda 12 2 4 2" xfId="32518"/>
    <cellStyle name="Moneda 12 2 5" xfId="22115"/>
    <cellStyle name="Moneda 12 3" xfId="1738"/>
    <cellStyle name="Moneda 12 3 2" xfId="4314"/>
    <cellStyle name="Moneda 12 3 2 2" xfId="9474"/>
    <cellStyle name="Moneda 12 3 2 2 2" xfId="19879"/>
    <cellStyle name="Moneda 12 3 2 2 2 2" xfId="40698"/>
    <cellStyle name="Moneda 12 3 2 2 3" xfId="30295"/>
    <cellStyle name="Moneda 12 3 2 3" xfId="14722"/>
    <cellStyle name="Moneda 12 3 2 3 2" xfId="35541"/>
    <cellStyle name="Moneda 12 3 2 4" xfId="25138"/>
    <cellStyle name="Moneda 12 3 3" xfId="6901"/>
    <cellStyle name="Moneda 12 3 3 2" xfId="17306"/>
    <cellStyle name="Moneda 12 3 3 2 2" xfId="38125"/>
    <cellStyle name="Moneda 12 3 3 3" xfId="27722"/>
    <cellStyle name="Moneda 12 3 4" xfId="12149"/>
    <cellStyle name="Moneda 12 3 4 2" xfId="32968"/>
    <cellStyle name="Moneda 12 3 5" xfId="22565"/>
    <cellStyle name="Moneda 12 4" xfId="2188"/>
    <cellStyle name="Moneda 12 4 2" xfId="4764"/>
    <cellStyle name="Moneda 12 4 2 2" xfId="9924"/>
    <cellStyle name="Moneda 12 4 2 2 2" xfId="20329"/>
    <cellStyle name="Moneda 12 4 2 2 2 2" xfId="41148"/>
    <cellStyle name="Moneda 12 4 2 2 3" xfId="30745"/>
    <cellStyle name="Moneda 12 4 2 3" xfId="15172"/>
    <cellStyle name="Moneda 12 4 2 3 2" xfId="35991"/>
    <cellStyle name="Moneda 12 4 2 4" xfId="25588"/>
    <cellStyle name="Moneda 12 4 3" xfId="7351"/>
    <cellStyle name="Moneda 12 4 3 2" xfId="17756"/>
    <cellStyle name="Moneda 12 4 3 2 2" xfId="38575"/>
    <cellStyle name="Moneda 12 4 3 3" xfId="28172"/>
    <cellStyle name="Moneda 12 4 4" xfId="12599"/>
    <cellStyle name="Moneda 12 4 4 2" xfId="33418"/>
    <cellStyle name="Moneda 12 4 5" xfId="23015"/>
    <cellStyle name="Moneda 12 5" xfId="41881"/>
    <cellStyle name="Moneda 13" xfId="1286"/>
    <cellStyle name="Moneda 13 2" xfId="1739"/>
    <cellStyle name="Moneda 13 2 2" xfId="4315"/>
    <cellStyle name="Moneda 13 2 2 2" xfId="9475"/>
    <cellStyle name="Moneda 13 2 2 2 2" xfId="19880"/>
    <cellStyle name="Moneda 13 2 2 2 2 2" xfId="40699"/>
    <cellStyle name="Moneda 13 2 2 2 3" xfId="30296"/>
    <cellStyle name="Moneda 13 2 2 3" xfId="14723"/>
    <cellStyle name="Moneda 13 2 2 3 2" xfId="35542"/>
    <cellStyle name="Moneda 13 2 2 4" xfId="25139"/>
    <cellStyle name="Moneda 13 2 3" xfId="6902"/>
    <cellStyle name="Moneda 13 2 3 2" xfId="17307"/>
    <cellStyle name="Moneda 13 2 3 2 2" xfId="38126"/>
    <cellStyle name="Moneda 13 2 3 3" xfId="27723"/>
    <cellStyle name="Moneda 13 2 4" xfId="12150"/>
    <cellStyle name="Moneda 13 2 4 2" xfId="32969"/>
    <cellStyle name="Moneda 13 2 5" xfId="22566"/>
    <cellStyle name="Moneda 13 3" xfId="2189"/>
    <cellStyle name="Moneda 13 3 2" xfId="4765"/>
    <cellStyle name="Moneda 13 3 2 2" xfId="9925"/>
    <cellStyle name="Moneda 13 3 2 2 2" xfId="20330"/>
    <cellStyle name="Moneda 13 3 2 2 2 2" xfId="41149"/>
    <cellStyle name="Moneda 13 3 2 2 3" xfId="30746"/>
    <cellStyle name="Moneda 13 3 2 3" xfId="15173"/>
    <cellStyle name="Moneda 13 3 2 3 2" xfId="35992"/>
    <cellStyle name="Moneda 13 3 2 4" xfId="25589"/>
    <cellStyle name="Moneda 13 3 3" xfId="7352"/>
    <cellStyle name="Moneda 13 3 3 2" xfId="17757"/>
    <cellStyle name="Moneda 13 3 3 2 2" xfId="38576"/>
    <cellStyle name="Moneda 13 3 3 3" xfId="28173"/>
    <cellStyle name="Moneda 13 3 4" xfId="12600"/>
    <cellStyle name="Moneda 13 3 4 2" xfId="33419"/>
    <cellStyle name="Moneda 13 3 5" xfId="23016"/>
    <cellStyle name="Moneda 13 4" xfId="3865"/>
    <cellStyle name="Moneda 13 4 2" xfId="9025"/>
    <cellStyle name="Moneda 13 4 2 2" xfId="19430"/>
    <cellStyle name="Moneda 13 4 2 2 2" xfId="40249"/>
    <cellStyle name="Moneda 13 4 2 3" xfId="29846"/>
    <cellStyle name="Moneda 13 4 3" xfId="14273"/>
    <cellStyle name="Moneda 13 4 3 2" xfId="35092"/>
    <cellStyle name="Moneda 13 4 4" xfId="24689"/>
    <cellStyle name="Moneda 13 5" xfId="6452"/>
    <cellStyle name="Moneda 13 5 2" xfId="16857"/>
    <cellStyle name="Moneda 13 5 2 2" xfId="37676"/>
    <cellStyle name="Moneda 13 5 3" xfId="27273"/>
    <cellStyle name="Moneda 13 6" xfId="11700"/>
    <cellStyle name="Moneda 13 6 2" xfId="32519"/>
    <cellStyle name="Moneda 13 7" xfId="22116"/>
    <cellStyle name="Moneda 13 8" xfId="41882"/>
    <cellStyle name="Moneda 14" xfId="1287"/>
    <cellStyle name="Moneda 14 2" xfId="1740"/>
    <cellStyle name="Moneda 14 2 2" xfId="4316"/>
    <cellStyle name="Moneda 14 2 2 2" xfId="9476"/>
    <cellStyle name="Moneda 14 2 2 2 2" xfId="19881"/>
    <cellStyle name="Moneda 14 2 2 2 2 2" xfId="40700"/>
    <cellStyle name="Moneda 14 2 2 2 3" xfId="30297"/>
    <cellStyle name="Moneda 14 2 2 3" xfId="14724"/>
    <cellStyle name="Moneda 14 2 2 3 2" xfId="35543"/>
    <cellStyle name="Moneda 14 2 2 4" xfId="25140"/>
    <cellStyle name="Moneda 14 2 3" xfId="6903"/>
    <cellStyle name="Moneda 14 2 3 2" xfId="17308"/>
    <cellStyle name="Moneda 14 2 3 2 2" xfId="38127"/>
    <cellStyle name="Moneda 14 2 3 3" xfId="27724"/>
    <cellStyle name="Moneda 14 2 4" xfId="12151"/>
    <cellStyle name="Moneda 14 2 4 2" xfId="32970"/>
    <cellStyle name="Moneda 14 2 5" xfId="22567"/>
    <cellStyle name="Moneda 14 3" xfId="2190"/>
    <cellStyle name="Moneda 14 3 2" xfId="4766"/>
    <cellStyle name="Moneda 14 3 2 2" xfId="9926"/>
    <cellStyle name="Moneda 14 3 2 2 2" xfId="20331"/>
    <cellStyle name="Moneda 14 3 2 2 2 2" xfId="41150"/>
    <cellStyle name="Moneda 14 3 2 2 3" xfId="30747"/>
    <cellStyle name="Moneda 14 3 2 3" xfId="15174"/>
    <cellStyle name="Moneda 14 3 2 3 2" xfId="35993"/>
    <cellStyle name="Moneda 14 3 2 4" xfId="25590"/>
    <cellStyle name="Moneda 14 3 3" xfId="7353"/>
    <cellStyle name="Moneda 14 3 3 2" xfId="17758"/>
    <cellStyle name="Moneda 14 3 3 2 2" xfId="38577"/>
    <cellStyle name="Moneda 14 3 3 3" xfId="28174"/>
    <cellStyle name="Moneda 14 3 4" xfId="12601"/>
    <cellStyle name="Moneda 14 3 4 2" xfId="33420"/>
    <cellStyle name="Moneda 14 3 5" xfId="23017"/>
    <cellStyle name="Moneda 14 4" xfId="3866"/>
    <cellStyle name="Moneda 14 4 2" xfId="9026"/>
    <cellStyle name="Moneda 14 4 2 2" xfId="19431"/>
    <cellStyle name="Moneda 14 4 2 2 2" xfId="40250"/>
    <cellStyle name="Moneda 14 4 2 3" xfId="29847"/>
    <cellStyle name="Moneda 14 4 3" xfId="14274"/>
    <cellStyle name="Moneda 14 4 3 2" xfId="35093"/>
    <cellStyle name="Moneda 14 4 4" xfId="24690"/>
    <cellStyle name="Moneda 14 5" xfId="6453"/>
    <cellStyle name="Moneda 14 5 2" xfId="16858"/>
    <cellStyle name="Moneda 14 5 2 2" xfId="37677"/>
    <cellStyle name="Moneda 14 5 3" xfId="27274"/>
    <cellStyle name="Moneda 14 6" xfId="11701"/>
    <cellStyle name="Moneda 14 6 2" xfId="32520"/>
    <cellStyle name="Moneda 14 7" xfId="22117"/>
    <cellStyle name="Moneda 14 8" xfId="41883"/>
    <cellStyle name="Moneda 15" xfId="1289"/>
    <cellStyle name="Moneda 15 2" xfId="1742"/>
    <cellStyle name="Moneda 15 2 2" xfId="4318"/>
    <cellStyle name="Moneda 15 2 2 2" xfId="9478"/>
    <cellStyle name="Moneda 15 2 2 2 2" xfId="19883"/>
    <cellStyle name="Moneda 15 2 2 2 2 2" xfId="40702"/>
    <cellStyle name="Moneda 15 2 2 2 3" xfId="30299"/>
    <cellStyle name="Moneda 15 2 2 3" xfId="14726"/>
    <cellStyle name="Moneda 15 2 2 3 2" xfId="35545"/>
    <cellStyle name="Moneda 15 2 2 4" xfId="25142"/>
    <cellStyle name="Moneda 15 2 3" xfId="6905"/>
    <cellStyle name="Moneda 15 2 3 2" xfId="17310"/>
    <cellStyle name="Moneda 15 2 3 2 2" xfId="38129"/>
    <cellStyle name="Moneda 15 2 3 3" xfId="27726"/>
    <cellStyle name="Moneda 15 2 4" xfId="12153"/>
    <cellStyle name="Moneda 15 2 4 2" xfId="32972"/>
    <cellStyle name="Moneda 15 2 5" xfId="22569"/>
    <cellStyle name="Moneda 15 3" xfId="2192"/>
    <cellStyle name="Moneda 15 3 2" xfId="4768"/>
    <cellStyle name="Moneda 15 3 2 2" xfId="9928"/>
    <cellStyle name="Moneda 15 3 2 2 2" xfId="20333"/>
    <cellStyle name="Moneda 15 3 2 2 2 2" xfId="41152"/>
    <cellStyle name="Moneda 15 3 2 2 3" xfId="30749"/>
    <cellStyle name="Moneda 15 3 2 3" xfId="15176"/>
    <cellStyle name="Moneda 15 3 2 3 2" xfId="35995"/>
    <cellStyle name="Moneda 15 3 2 4" xfId="25592"/>
    <cellStyle name="Moneda 15 3 3" xfId="7355"/>
    <cellStyle name="Moneda 15 3 3 2" xfId="17760"/>
    <cellStyle name="Moneda 15 3 3 2 2" xfId="38579"/>
    <cellStyle name="Moneda 15 3 3 3" xfId="28176"/>
    <cellStyle name="Moneda 15 3 4" xfId="12603"/>
    <cellStyle name="Moneda 15 3 4 2" xfId="33422"/>
    <cellStyle name="Moneda 15 3 5" xfId="23019"/>
    <cellStyle name="Moneda 15 4" xfId="3868"/>
    <cellStyle name="Moneda 15 4 2" xfId="9028"/>
    <cellStyle name="Moneda 15 4 2 2" xfId="19433"/>
    <cellStyle name="Moneda 15 4 2 2 2" xfId="40252"/>
    <cellStyle name="Moneda 15 4 2 3" xfId="29849"/>
    <cellStyle name="Moneda 15 4 3" xfId="14276"/>
    <cellStyle name="Moneda 15 4 3 2" xfId="35095"/>
    <cellStyle name="Moneda 15 4 4" xfId="24692"/>
    <cellStyle name="Moneda 15 5" xfId="6455"/>
    <cellStyle name="Moneda 15 5 2" xfId="16860"/>
    <cellStyle name="Moneda 15 5 2 2" xfId="37679"/>
    <cellStyle name="Moneda 15 5 3" xfId="27276"/>
    <cellStyle name="Moneda 15 6" xfId="11703"/>
    <cellStyle name="Moneda 15 6 2" xfId="32522"/>
    <cellStyle name="Moneda 15 7" xfId="22119"/>
    <cellStyle name="Moneda 15 8" xfId="41884"/>
    <cellStyle name="Moneda 16" xfId="1339"/>
    <cellStyle name="Moneda 16 2" xfId="1792"/>
    <cellStyle name="Moneda 16 2 2" xfId="4368"/>
    <cellStyle name="Moneda 16 2 2 2" xfId="9528"/>
    <cellStyle name="Moneda 16 2 2 2 2" xfId="19933"/>
    <cellStyle name="Moneda 16 2 2 2 2 2" xfId="40752"/>
    <cellStyle name="Moneda 16 2 2 2 3" xfId="30349"/>
    <cellStyle name="Moneda 16 2 2 3" xfId="14776"/>
    <cellStyle name="Moneda 16 2 2 3 2" xfId="35595"/>
    <cellStyle name="Moneda 16 2 2 4" xfId="25192"/>
    <cellStyle name="Moneda 16 2 3" xfId="6955"/>
    <cellStyle name="Moneda 16 2 3 2" xfId="17360"/>
    <cellStyle name="Moneda 16 2 3 2 2" xfId="38179"/>
    <cellStyle name="Moneda 16 2 3 3" xfId="27776"/>
    <cellStyle name="Moneda 16 2 4" xfId="12203"/>
    <cellStyle name="Moneda 16 2 4 2" xfId="33022"/>
    <cellStyle name="Moneda 16 2 5" xfId="22619"/>
    <cellStyle name="Moneda 16 3" xfId="2242"/>
    <cellStyle name="Moneda 16 3 2" xfId="4818"/>
    <cellStyle name="Moneda 16 3 2 2" xfId="9978"/>
    <cellStyle name="Moneda 16 3 2 2 2" xfId="20383"/>
    <cellStyle name="Moneda 16 3 2 2 2 2" xfId="41202"/>
    <cellStyle name="Moneda 16 3 2 2 3" xfId="30799"/>
    <cellStyle name="Moneda 16 3 2 3" xfId="15226"/>
    <cellStyle name="Moneda 16 3 2 3 2" xfId="36045"/>
    <cellStyle name="Moneda 16 3 2 4" xfId="25642"/>
    <cellStyle name="Moneda 16 3 3" xfId="7405"/>
    <cellStyle name="Moneda 16 3 3 2" xfId="17810"/>
    <cellStyle name="Moneda 16 3 3 2 2" xfId="38629"/>
    <cellStyle name="Moneda 16 3 3 3" xfId="28226"/>
    <cellStyle name="Moneda 16 3 4" xfId="12653"/>
    <cellStyle name="Moneda 16 3 4 2" xfId="33472"/>
    <cellStyle name="Moneda 16 3 5" xfId="23069"/>
    <cellStyle name="Moneda 16 4" xfId="3918"/>
    <cellStyle name="Moneda 16 4 2" xfId="9078"/>
    <cellStyle name="Moneda 16 4 2 2" xfId="19483"/>
    <cellStyle name="Moneda 16 4 2 2 2" xfId="40302"/>
    <cellStyle name="Moneda 16 4 2 3" xfId="29899"/>
    <cellStyle name="Moneda 16 4 3" xfId="14326"/>
    <cellStyle name="Moneda 16 4 3 2" xfId="35145"/>
    <cellStyle name="Moneda 16 4 4" xfId="24742"/>
    <cellStyle name="Moneda 16 5" xfId="6505"/>
    <cellStyle name="Moneda 16 5 2" xfId="16910"/>
    <cellStyle name="Moneda 16 5 2 2" xfId="37729"/>
    <cellStyle name="Moneda 16 5 3" xfId="27326"/>
    <cellStyle name="Moneda 16 6" xfId="11753"/>
    <cellStyle name="Moneda 16 6 2" xfId="32572"/>
    <cellStyle name="Moneda 16 7" xfId="22169"/>
    <cellStyle name="Moneda 16 8" xfId="41885"/>
    <cellStyle name="Moneda 17" xfId="1351"/>
    <cellStyle name="Moneda 17 2" xfId="1803"/>
    <cellStyle name="Moneda 17 2 2" xfId="4379"/>
    <cellStyle name="Moneda 17 2 2 2" xfId="9539"/>
    <cellStyle name="Moneda 17 2 2 2 2" xfId="19944"/>
    <cellStyle name="Moneda 17 2 2 2 2 2" xfId="40763"/>
    <cellStyle name="Moneda 17 2 2 2 3" xfId="30360"/>
    <cellStyle name="Moneda 17 2 2 3" xfId="14787"/>
    <cellStyle name="Moneda 17 2 2 3 2" xfId="35606"/>
    <cellStyle name="Moneda 17 2 2 4" xfId="25203"/>
    <cellStyle name="Moneda 17 2 3" xfId="6966"/>
    <cellStyle name="Moneda 17 2 3 2" xfId="17371"/>
    <cellStyle name="Moneda 17 2 3 2 2" xfId="38190"/>
    <cellStyle name="Moneda 17 2 3 3" xfId="27787"/>
    <cellStyle name="Moneda 17 2 4" xfId="12214"/>
    <cellStyle name="Moneda 17 2 4 2" xfId="33033"/>
    <cellStyle name="Moneda 17 2 5" xfId="22630"/>
    <cellStyle name="Moneda 17 3" xfId="2253"/>
    <cellStyle name="Moneda 17 3 2" xfId="4829"/>
    <cellStyle name="Moneda 17 3 2 2" xfId="9989"/>
    <cellStyle name="Moneda 17 3 2 2 2" xfId="20394"/>
    <cellStyle name="Moneda 17 3 2 2 2 2" xfId="41213"/>
    <cellStyle name="Moneda 17 3 2 2 3" xfId="30810"/>
    <cellStyle name="Moneda 17 3 2 3" xfId="15237"/>
    <cellStyle name="Moneda 17 3 2 3 2" xfId="36056"/>
    <cellStyle name="Moneda 17 3 2 4" xfId="25653"/>
    <cellStyle name="Moneda 17 3 3" xfId="7416"/>
    <cellStyle name="Moneda 17 3 3 2" xfId="17821"/>
    <cellStyle name="Moneda 17 3 3 2 2" xfId="38640"/>
    <cellStyle name="Moneda 17 3 3 3" xfId="28237"/>
    <cellStyle name="Moneda 17 3 4" xfId="12664"/>
    <cellStyle name="Moneda 17 3 4 2" xfId="33483"/>
    <cellStyle name="Moneda 17 3 5" xfId="23080"/>
    <cellStyle name="Moneda 17 4" xfId="3929"/>
    <cellStyle name="Moneda 17 4 2" xfId="9089"/>
    <cellStyle name="Moneda 17 4 2 2" xfId="19494"/>
    <cellStyle name="Moneda 17 4 2 2 2" xfId="40313"/>
    <cellStyle name="Moneda 17 4 2 3" xfId="29910"/>
    <cellStyle name="Moneda 17 4 3" xfId="14337"/>
    <cellStyle name="Moneda 17 4 3 2" xfId="35156"/>
    <cellStyle name="Moneda 17 4 4" xfId="24753"/>
    <cellStyle name="Moneda 17 5" xfId="6516"/>
    <cellStyle name="Moneda 17 5 2" xfId="16921"/>
    <cellStyle name="Moneda 17 5 2 2" xfId="37740"/>
    <cellStyle name="Moneda 17 5 3" xfId="27337"/>
    <cellStyle name="Moneda 17 6" xfId="11764"/>
    <cellStyle name="Moneda 17 6 2" xfId="32583"/>
    <cellStyle name="Moneda 17 7" xfId="22180"/>
    <cellStyle name="Moneda 17 8" xfId="41886"/>
    <cellStyle name="Moneda 18" xfId="1359"/>
    <cellStyle name="Moneda 18 10" xfId="1448"/>
    <cellStyle name="Moneda 18 10 10" xfId="11861"/>
    <cellStyle name="Moneda 18 10 10 2" xfId="32680"/>
    <cellStyle name="Moneda 18 10 11" xfId="22277"/>
    <cellStyle name="Moneda 18 10 12" xfId="41888"/>
    <cellStyle name="Moneda 18 10 2" xfId="1462"/>
    <cellStyle name="Moneda 18 10 2 2" xfId="1914"/>
    <cellStyle name="Moneda 18 10 2 2 2" xfId="4490"/>
    <cellStyle name="Moneda 18 10 2 2 2 2" xfId="9650"/>
    <cellStyle name="Moneda 18 10 2 2 2 2 2" xfId="20055"/>
    <cellStyle name="Moneda 18 10 2 2 2 2 2 2" xfId="40874"/>
    <cellStyle name="Moneda 18 10 2 2 2 2 3" xfId="30471"/>
    <cellStyle name="Moneda 18 10 2 2 2 3" xfId="14898"/>
    <cellStyle name="Moneda 18 10 2 2 2 3 2" xfId="35717"/>
    <cellStyle name="Moneda 18 10 2 2 2 4" xfId="25314"/>
    <cellStyle name="Moneda 18 10 2 2 3" xfId="7077"/>
    <cellStyle name="Moneda 18 10 2 2 3 2" xfId="17482"/>
    <cellStyle name="Moneda 18 10 2 2 3 2 2" xfId="38301"/>
    <cellStyle name="Moneda 18 10 2 2 3 3" xfId="27898"/>
    <cellStyle name="Moneda 18 10 2 2 4" xfId="12325"/>
    <cellStyle name="Moneda 18 10 2 2 4 2" xfId="33144"/>
    <cellStyle name="Moneda 18 10 2 2 5" xfId="22741"/>
    <cellStyle name="Moneda 18 10 2 3" xfId="2364"/>
    <cellStyle name="Moneda 18 10 2 3 2" xfId="4940"/>
    <cellStyle name="Moneda 18 10 2 3 2 2" xfId="10100"/>
    <cellStyle name="Moneda 18 10 2 3 2 2 2" xfId="20505"/>
    <cellStyle name="Moneda 18 10 2 3 2 2 2 2" xfId="41324"/>
    <cellStyle name="Moneda 18 10 2 3 2 2 3" xfId="30921"/>
    <cellStyle name="Moneda 18 10 2 3 2 3" xfId="15348"/>
    <cellStyle name="Moneda 18 10 2 3 2 3 2" xfId="36167"/>
    <cellStyle name="Moneda 18 10 2 3 2 4" xfId="25764"/>
    <cellStyle name="Moneda 18 10 2 3 3" xfId="7527"/>
    <cellStyle name="Moneda 18 10 2 3 3 2" xfId="17932"/>
    <cellStyle name="Moneda 18 10 2 3 3 2 2" xfId="38751"/>
    <cellStyle name="Moneda 18 10 2 3 3 3" xfId="28348"/>
    <cellStyle name="Moneda 18 10 2 3 4" xfId="12775"/>
    <cellStyle name="Moneda 18 10 2 3 4 2" xfId="33594"/>
    <cellStyle name="Moneda 18 10 2 3 5" xfId="23191"/>
    <cellStyle name="Moneda 18 10 2 4" xfId="4040"/>
    <cellStyle name="Moneda 18 10 2 4 2" xfId="9200"/>
    <cellStyle name="Moneda 18 10 2 4 2 2" xfId="19605"/>
    <cellStyle name="Moneda 18 10 2 4 2 2 2" xfId="40424"/>
    <cellStyle name="Moneda 18 10 2 4 2 3" xfId="30021"/>
    <cellStyle name="Moneda 18 10 2 4 3" xfId="14448"/>
    <cellStyle name="Moneda 18 10 2 4 3 2" xfId="35267"/>
    <cellStyle name="Moneda 18 10 2 4 4" xfId="24864"/>
    <cellStyle name="Moneda 18 10 2 5" xfId="6627"/>
    <cellStyle name="Moneda 18 10 2 5 2" xfId="17032"/>
    <cellStyle name="Moneda 18 10 2 5 2 2" xfId="37851"/>
    <cellStyle name="Moneda 18 10 2 5 3" xfId="27448"/>
    <cellStyle name="Moneda 18 10 2 6" xfId="11875"/>
    <cellStyle name="Moneda 18 10 2 6 2" xfId="32694"/>
    <cellStyle name="Moneda 18 10 2 7" xfId="22291"/>
    <cellStyle name="Moneda 18 10 2 8" xfId="41889"/>
    <cellStyle name="Moneda 18 10 3" xfId="1474"/>
    <cellStyle name="Moneda 18 10 3 2" xfId="1926"/>
    <cellStyle name="Moneda 18 10 3 2 2" xfId="4502"/>
    <cellStyle name="Moneda 18 10 3 2 2 2" xfId="9662"/>
    <cellStyle name="Moneda 18 10 3 2 2 2 2" xfId="20067"/>
    <cellStyle name="Moneda 18 10 3 2 2 2 2 2" xfId="40886"/>
    <cellStyle name="Moneda 18 10 3 2 2 2 3" xfId="30483"/>
    <cellStyle name="Moneda 18 10 3 2 2 3" xfId="14910"/>
    <cellStyle name="Moneda 18 10 3 2 2 3 2" xfId="35729"/>
    <cellStyle name="Moneda 18 10 3 2 2 4" xfId="25326"/>
    <cellStyle name="Moneda 18 10 3 2 3" xfId="7089"/>
    <cellStyle name="Moneda 18 10 3 2 3 2" xfId="17494"/>
    <cellStyle name="Moneda 18 10 3 2 3 2 2" xfId="38313"/>
    <cellStyle name="Moneda 18 10 3 2 3 3" xfId="27910"/>
    <cellStyle name="Moneda 18 10 3 2 4" xfId="12337"/>
    <cellStyle name="Moneda 18 10 3 2 4 2" xfId="33156"/>
    <cellStyle name="Moneda 18 10 3 2 5" xfId="22753"/>
    <cellStyle name="Moneda 18 10 3 3" xfId="2376"/>
    <cellStyle name="Moneda 18 10 3 3 2" xfId="4952"/>
    <cellStyle name="Moneda 18 10 3 3 2 2" xfId="10112"/>
    <cellStyle name="Moneda 18 10 3 3 2 2 2" xfId="20517"/>
    <cellStyle name="Moneda 18 10 3 3 2 2 2 2" xfId="41336"/>
    <cellStyle name="Moneda 18 10 3 3 2 2 3" xfId="30933"/>
    <cellStyle name="Moneda 18 10 3 3 2 3" xfId="15360"/>
    <cellStyle name="Moneda 18 10 3 3 2 3 2" xfId="36179"/>
    <cellStyle name="Moneda 18 10 3 3 2 4" xfId="25776"/>
    <cellStyle name="Moneda 18 10 3 3 3" xfId="7539"/>
    <cellStyle name="Moneda 18 10 3 3 3 2" xfId="17944"/>
    <cellStyle name="Moneda 18 10 3 3 3 2 2" xfId="38763"/>
    <cellStyle name="Moneda 18 10 3 3 3 3" xfId="28360"/>
    <cellStyle name="Moneda 18 10 3 3 4" xfId="12787"/>
    <cellStyle name="Moneda 18 10 3 3 4 2" xfId="33606"/>
    <cellStyle name="Moneda 18 10 3 3 5" xfId="23203"/>
    <cellStyle name="Moneda 18 10 3 4" xfId="4052"/>
    <cellStyle name="Moneda 18 10 3 4 2" xfId="9212"/>
    <cellStyle name="Moneda 18 10 3 4 2 2" xfId="19617"/>
    <cellStyle name="Moneda 18 10 3 4 2 2 2" xfId="40436"/>
    <cellStyle name="Moneda 18 10 3 4 2 3" xfId="30033"/>
    <cellStyle name="Moneda 18 10 3 4 3" xfId="14460"/>
    <cellStyle name="Moneda 18 10 3 4 3 2" xfId="35279"/>
    <cellStyle name="Moneda 18 10 3 4 4" xfId="24876"/>
    <cellStyle name="Moneda 18 10 3 5" xfId="6639"/>
    <cellStyle name="Moneda 18 10 3 5 2" xfId="17044"/>
    <cellStyle name="Moneda 18 10 3 5 2 2" xfId="37863"/>
    <cellStyle name="Moneda 18 10 3 5 3" xfId="27460"/>
    <cellStyle name="Moneda 18 10 3 6" xfId="11887"/>
    <cellStyle name="Moneda 18 10 3 6 2" xfId="32706"/>
    <cellStyle name="Moneda 18 10 3 7" xfId="22303"/>
    <cellStyle name="Moneda 18 10 3 8" xfId="41890"/>
    <cellStyle name="Moneda 18 10 4" xfId="1480"/>
    <cellStyle name="Moneda 18 10 4 2" xfId="1932"/>
    <cellStyle name="Moneda 18 10 4 2 2" xfId="4508"/>
    <cellStyle name="Moneda 18 10 4 2 2 2" xfId="9668"/>
    <cellStyle name="Moneda 18 10 4 2 2 2 2" xfId="20073"/>
    <cellStyle name="Moneda 18 10 4 2 2 2 2 2" xfId="40892"/>
    <cellStyle name="Moneda 18 10 4 2 2 2 3" xfId="30489"/>
    <cellStyle name="Moneda 18 10 4 2 2 3" xfId="14916"/>
    <cellStyle name="Moneda 18 10 4 2 2 3 2" xfId="35735"/>
    <cellStyle name="Moneda 18 10 4 2 2 4" xfId="25332"/>
    <cellStyle name="Moneda 18 10 4 2 3" xfId="7095"/>
    <cellStyle name="Moneda 18 10 4 2 3 2" xfId="17500"/>
    <cellStyle name="Moneda 18 10 4 2 3 2 2" xfId="38319"/>
    <cellStyle name="Moneda 18 10 4 2 3 3" xfId="27916"/>
    <cellStyle name="Moneda 18 10 4 2 4" xfId="12343"/>
    <cellStyle name="Moneda 18 10 4 2 4 2" xfId="33162"/>
    <cellStyle name="Moneda 18 10 4 2 5" xfId="22759"/>
    <cellStyle name="Moneda 18 10 4 3" xfId="2382"/>
    <cellStyle name="Moneda 18 10 4 3 2" xfId="4958"/>
    <cellStyle name="Moneda 18 10 4 3 2 2" xfId="10118"/>
    <cellStyle name="Moneda 18 10 4 3 2 2 2" xfId="20523"/>
    <cellStyle name="Moneda 18 10 4 3 2 2 2 2" xfId="41342"/>
    <cellStyle name="Moneda 18 10 4 3 2 2 3" xfId="30939"/>
    <cellStyle name="Moneda 18 10 4 3 2 3" xfId="15366"/>
    <cellStyle name="Moneda 18 10 4 3 2 3 2" xfId="36185"/>
    <cellStyle name="Moneda 18 10 4 3 2 4" xfId="25782"/>
    <cellStyle name="Moneda 18 10 4 3 3" xfId="7545"/>
    <cellStyle name="Moneda 18 10 4 3 3 2" xfId="17950"/>
    <cellStyle name="Moneda 18 10 4 3 3 2 2" xfId="38769"/>
    <cellStyle name="Moneda 18 10 4 3 3 3" xfId="28366"/>
    <cellStyle name="Moneda 18 10 4 3 4" xfId="12793"/>
    <cellStyle name="Moneda 18 10 4 3 4 2" xfId="33612"/>
    <cellStyle name="Moneda 18 10 4 3 5" xfId="23209"/>
    <cellStyle name="Moneda 18 10 4 4" xfId="4058"/>
    <cellStyle name="Moneda 18 10 4 4 2" xfId="9218"/>
    <cellStyle name="Moneda 18 10 4 4 2 2" xfId="19623"/>
    <cellStyle name="Moneda 18 10 4 4 2 2 2" xfId="40442"/>
    <cellStyle name="Moneda 18 10 4 4 2 3" xfId="30039"/>
    <cellStyle name="Moneda 18 10 4 4 3" xfId="14466"/>
    <cellStyle name="Moneda 18 10 4 4 3 2" xfId="35285"/>
    <cellStyle name="Moneda 18 10 4 4 4" xfId="24882"/>
    <cellStyle name="Moneda 18 10 4 5" xfId="6645"/>
    <cellStyle name="Moneda 18 10 4 5 2" xfId="17050"/>
    <cellStyle name="Moneda 18 10 4 5 2 2" xfId="37869"/>
    <cellStyle name="Moneda 18 10 4 5 3" xfId="27466"/>
    <cellStyle name="Moneda 18 10 4 6" xfId="11893"/>
    <cellStyle name="Moneda 18 10 4 6 2" xfId="32712"/>
    <cellStyle name="Moneda 18 10 4 7" xfId="22309"/>
    <cellStyle name="Moneda 18 10 4 8" xfId="41891"/>
    <cellStyle name="Moneda 18 10 5" xfId="1498"/>
    <cellStyle name="Moneda 18 10 5 10" xfId="11911"/>
    <cellStyle name="Moneda 18 10 5 10 2" xfId="32730"/>
    <cellStyle name="Moneda 18 10 5 11" xfId="22327"/>
    <cellStyle name="Moneda 18 10 5 12" xfId="41892"/>
    <cellStyle name="Moneda 18 10 5 2" xfId="1507"/>
    <cellStyle name="Moneda 18 10 5 2 2" xfId="1959"/>
    <cellStyle name="Moneda 18 10 5 2 2 2" xfId="4535"/>
    <cellStyle name="Moneda 18 10 5 2 2 2 2" xfId="9695"/>
    <cellStyle name="Moneda 18 10 5 2 2 2 2 2" xfId="20100"/>
    <cellStyle name="Moneda 18 10 5 2 2 2 2 2 2" xfId="40919"/>
    <cellStyle name="Moneda 18 10 5 2 2 2 2 3" xfId="30516"/>
    <cellStyle name="Moneda 18 10 5 2 2 2 3" xfId="14943"/>
    <cellStyle name="Moneda 18 10 5 2 2 2 3 2" xfId="35762"/>
    <cellStyle name="Moneda 18 10 5 2 2 2 4" xfId="25359"/>
    <cellStyle name="Moneda 18 10 5 2 2 3" xfId="7122"/>
    <cellStyle name="Moneda 18 10 5 2 2 3 2" xfId="17527"/>
    <cellStyle name="Moneda 18 10 5 2 2 3 2 2" xfId="38346"/>
    <cellStyle name="Moneda 18 10 5 2 2 3 3" xfId="27943"/>
    <cellStyle name="Moneda 18 10 5 2 2 4" xfId="12370"/>
    <cellStyle name="Moneda 18 10 5 2 2 4 2" xfId="33189"/>
    <cellStyle name="Moneda 18 10 5 2 2 5" xfId="22786"/>
    <cellStyle name="Moneda 18 10 5 2 3" xfId="2409"/>
    <cellStyle name="Moneda 18 10 5 2 3 2" xfId="4985"/>
    <cellStyle name="Moneda 18 10 5 2 3 2 2" xfId="10145"/>
    <cellStyle name="Moneda 18 10 5 2 3 2 2 2" xfId="20550"/>
    <cellStyle name="Moneda 18 10 5 2 3 2 2 2 2" xfId="41369"/>
    <cellStyle name="Moneda 18 10 5 2 3 2 2 3" xfId="30966"/>
    <cellStyle name="Moneda 18 10 5 2 3 2 3" xfId="15393"/>
    <cellStyle name="Moneda 18 10 5 2 3 2 3 2" xfId="36212"/>
    <cellStyle name="Moneda 18 10 5 2 3 2 4" xfId="25809"/>
    <cellStyle name="Moneda 18 10 5 2 3 3" xfId="7572"/>
    <cellStyle name="Moneda 18 10 5 2 3 3 2" xfId="17977"/>
    <cellStyle name="Moneda 18 10 5 2 3 3 2 2" xfId="38796"/>
    <cellStyle name="Moneda 18 10 5 2 3 3 3" xfId="28393"/>
    <cellStyle name="Moneda 18 10 5 2 3 4" xfId="12820"/>
    <cellStyle name="Moneda 18 10 5 2 3 4 2" xfId="33639"/>
    <cellStyle name="Moneda 18 10 5 2 3 5" xfId="23236"/>
    <cellStyle name="Moneda 18 10 5 2 4" xfId="4085"/>
    <cellStyle name="Moneda 18 10 5 2 4 2" xfId="9245"/>
    <cellStyle name="Moneda 18 10 5 2 4 2 2" xfId="19650"/>
    <cellStyle name="Moneda 18 10 5 2 4 2 2 2" xfId="40469"/>
    <cellStyle name="Moneda 18 10 5 2 4 2 3" xfId="30066"/>
    <cellStyle name="Moneda 18 10 5 2 4 3" xfId="14493"/>
    <cellStyle name="Moneda 18 10 5 2 4 3 2" xfId="35312"/>
    <cellStyle name="Moneda 18 10 5 2 4 4" xfId="24909"/>
    <cellStyle name="Moneda 18 10 5 2 5" xfId="6672"/>
    <cellStyle name="Moneda 18 10 5 2 5 2" xfId="17077"/>
    <cellStyle name="Moneda 18 10 5 2 5 2 2" xfId="37896"/>
    <cellStyle name="Moneda 18 10 5 2 5 3" xfId="27493"/>
    <cellStyle name="Moneda 18 10 5 2 6" xfId="11920"/>
    <cellStyle name="Moneda 18 10 5 2 6 2" xfId="32739"/>
    <cellStyle name="Moneda 18 10 5 2 7" xfId="22336"/>
    <cellStyle name="Moneda 18 10 5 2 8" xfId="41893"/>
    <cellStyle name="Moneda 18 10 5 3" xfId="1516"/>
    <cellStyle name="Moneda 18 10 5 3 2" xfId="1968"/>
    <cellStyle name="Moneda 18 10 5 3 2 2" xfId="4544"/>
    <cellStyle name="Moneda 18 10 5 3 2 2 2" xfId="9704"/>
    <cellStyle name="Moneda 18 10 5 3 2 2 2 2" xfId="20109"/>
    <cellStyle name="Moneda 18 10 5 3 2 2 2 2 2" xfId="40928"/>
    <cellStyle name="Moneda 18 10 5 3 2 2 2 3" xfId="30525"/>
    <cellStyle name="Moneda 18 10 5 3 2 2 3" xfId="14952"/>
    <cellStyle name="Moneda 18 10 5 3 2 2 3 2" xfId="35771"/>
    <cellStyle name="Moneda 18 10 5 3 2 2 4" xfId="25368"/>
    <cellStyle name="Moneda 18 10 5 3 2 3" xfId="7131"/>
    <cellStyle name="Moneda 18 10 5 3 2 3 2" xfId="17536"/>
    <cellStyle name="Moneda 18 10 5 3 2 3 2 2" xfId="38355"/>
    <cellStyle name="Moneda 18 10 5 3 2 3 3" xfId="27952"/>
    <cellStyle name="Moneda 18 10 5 3 2 4" xfId="12379"/>
    <cellStyle name="Moneda 18 10 5 3 2 4 2" xfId="33198"/>
    <cellStyle name="Moneda 18 10 5 3 2 5" xfId="22795"/>
    <cellStyle name="Moneda 18 10 5 3 3" xfId="2418"/>
    <cellStyle name="Moneda 18 10 5 3 3 2" xfId="4994"/>
    <cellStyle name="Moneda 18 10 5 3 3 2 2" xfId="10154"/>
    <cellStyle name="Moneda 18 10 5 3 3 2 2 2" xfId="20559"/>
    <cellStyle name="Moneda 18 10 5 3 3 2 2 2 2" xfId="41378"/>
    <cellStyle name="Moneda 18 10 5 3 3 2 2 3" xfId="30975"/>
    <cellStyle name="Moneda 18 10 5 3 3 2 3" xfId="15402"/>
    <cellStyle name="Moneda 18 10 5 3 3 2 3 2" xfId="36221"/>
    <cellStyle name="Moneda 18 10 5 3 3 2 4" xfId="25818"/>
    <cellStyle name="Moneda 18 10 5 3 3 3" xfId="7581"/>
    <cellStyle name="Moneda 18 10 5 3 3 3 2" xfId="17986"/>
    <cellStyle name="Moneda 18 10 5 3 3 3 2 2" xfId="38805"/>
    <cellStyle name="Moneda 18 10 5 3 3 3 3" xfId="28402"/>
    <cellStyle name="Moneda 18 10 5 3 3 4" xfId="12829"/>
    <cellStyle name="Moneda 18 10 5 3 3 4 2" xfId="33648"/>
    <cellStyle name="Moneda 18 10 5 3 3 5" xfId="23245"/>
    <cellStyle name="Moneda 18 10 5 3 4" xfId="4094"/>
    <cellStyle name="Moneda 18 10 5 3 4 2" xfId="9254"/>
    <cellStyle name="Moneda 18 10 5 3 4 2 2" xfId="19659"/>
    <cellStyle name="Moneda 18 10 5 3 4 2 2 2" xfId="40478"/>
    <cellStyle name="Moneda 18 10 5 3 4 2 3" xfId="30075"/>
    <cellStyle name="Moneda 18 10 5 3 4 3" xfId="14502"/>
    <cellStyle name="Moneda 18 10 5 3 4 3 2" xfId="35321"/>
    <cellStyle name="Moneda 18 10 5 3 4 4" xfId="24918"/>
    <cellStyle name="Moneda 18 10 5 3 5" xfId="6681"/>
    <cellStyle name="Moneda 18 10 5 3 5 2" xfId="17086"/>
    <cellStyle name="Moneda 18 10 5 3 5 2 2" xfId="37905"/>
    <cellStyle name="Moneda 18 10 5 3 5 3" xfId="27502"/>
    <cellStyle name="Moneda 18 10 5 3 6" xfId="11929"/>
    <cellStyle name="Moneda 18 10 5 3 6 2" xfId="32748"/>
    <cellStyle name="Moneda 18 10 5 3 7" xfId="22345"/>
    <cellStyle name="Moneda 18 10 5 3 8" xfId="41894"/>
    <cellStyle name="Moneda 18 10 5 4" xfId="1533"/>
    <cellStyle name="Moneda 18 10 5 4 2" xfId="1985"/>
    <cellStyle name="Moneda 18 10 5 4 2 2" xfId="4561"/>
    <cellStyle name="Moneda 18 10 5 4 2 2 2" xfId="9721"/>
    <cellStyle name="Moneda 18 10 5 4 2 2 2 2" xfId="20126"/>
    <cellStyle name="Moneda 18 10 5 4 2 2 2 2 2" xfId="40945"/>
    <cellStyle name="Moneda 18 10 5 4 2 2 2 3" xfId="30542"/>
    <cellStyle name="Moneda 18 10 5 4 2 2 3" xfId="14969"/>
    <cellStyle name="Moneda 18 10 5 4 2 2 3 2" xfId="35788"/>
    <cellStyle name="Moneda 18 10 5 4 2 2 4" xfId="25385"/>
    <cellStyle name="Moneda 18 10 5 4 2 3" xfId="7148"/>
    <cellStyle name="Moneda 18 10 5 4 2 3 2" xfId="17553"/>
    <cellStyle name="Moneda 18 10 5 4 2 3 2 2" xfId="38372"/>
    <cellStyle name="Moneda 18 10 5 4 2 3 3" xfId="27969"/>
    <cellStyle name="Moneda 18 10 5 4 2 4" xfId="12396"/>
    <cellStyle name="Moneda 18 10 5 4 2 4 2" xfId="33215"/>
    <cellStyle name="Moneda 18 10 5 4 2 5" xfId="22812"/>
    <cellStyle name="Moneda 18 10 5 4 3" xfId="2435"/>
    <cellStyle name="Moneda 18 10 5 4 3 2" xfId="5011"/>
    <cellStyle name="Moneda 18 10 5 4 3 2 2" xfId="10171"/>
    <cellStyle name="Moneda 18 10 5 4 3 2 2 2" xfId="20576"/>
    <cellStyle name="Moneda 18 10 5 4 3 2 2 2 2" xfId="41395"/>
    <cellStyle name="Moneda 18 10 5 4 3 2 2 3" xfId="30992"/>
    <cellStyle name="Moneda 18 10 5 4 3 2 3" xfId="15419"/>
    <cellStyle name="Moneda 18 10 5 4 3 2 3 2" xfId="36238"/>
    <cellStyle name="Moneda 18 10 5 4 3 2 4" xfId="25835"/>
    <cellStyle name="Moneda 18 10 5 4 3 3" xfId="7598"/>
    <cellStyle name="Moneda 18 10 5 4 3 3 2" xfId="18003"/>
    <cellStyle name="Moneda 18 10 5 4 3 3 2 2" xfId="38822"/>
    <cellStyle name="Moneda 18 10 5 4 3 3 3" xfId="28419"/>
    <cellStyle name="Moneda 18 10 5 4 3 4" xfId="12846"/>
    <cellStyle name="Moneda 18 10 5 4 3 4 2" xfId="33665"/>
    <cellStyle name="Moneda 18 10 5 4 3 5" xfId="23262"/>
    <cellStyle name="Moneda 18 10 5 4 4" xfId="4111"/>
    <cellStyle name="Moneda 18 10 5 4 4 2" xfId="9271"/>
    <cellStyle name="Moneda 18 10 5 4 4 2 2" xfId="19676"/>
    <cellStyle name="Moneda 18 10 5 4 4 2 2 2" xfId="40495"/>
    <cellStyle name="Moneda 18 10 5 4 4 2 3" xfId="30092"/>
    <cellStyle name="Moneda 18 10 5 4 4 3" xfId="14519"/>
    <cellStyle name="Moneda 18 10 5 4 4 3 2" xfId="35338"/>
    <cellStyle name="Moneda 18 10 5 4 4 4" xfId="24935"/>
    <cellStyle name="Moneda 18 10 5 4 5" xfId="6698"/>
    <cellStyle name="Moneda 18 10 5 4 5 2" xfId="17103"/>
    <cellStyle name="Moneda 18 10 5 4 5 2 2" xfId="37922"/>
    <cellStyle name="Moneda 18 10 5 4 5 3" xfId="27519"/>
    <cellStyle name="Moneda 18 10 5 4 6" xfId="11946"/>
    <cellStyle name="Moneda 18 10 5 4 6 2" xfId="32765"/>
    <cellStyle name="Moneda 18 10 5 4 7" xfId="22362"/>
    <cellStyle name="Moneda 18 10 5 4 8" xfId="41895"/>
    <cellStyle name="Moneda 18 10 5 5" xfId="1545"/>
    <cellStyle name="Moneda 18 10 5 5 10" xfId="1688"/>
    <cellStyle name="Moneda 18 10 5 5 10 2" xfId="2138"/>
    <cellStyle name="Moneda 18 10 5 5 10 2 2" xfId="4714"/>
    <cellStyle name="Moneda 18 10 5 5 10 2 2 2" xfId="9874"/>
    <cellStyle name="Moneda 18 10 5 5 10 2 2 2 2" xfId="20279"/>
    <cellStyle name="Moneda 18 10 5 5 10 2 2 2 2 2" xfId="41098"/>
    <cellStyle name="Moneda 18 10 5 5 10 2 2 2 3" xfId="30695"/>
    <cellStyle name="Moneda 18 10 5 5 10 2 2 3" xfId="15122"/>
    <cellStyle name="Moneda 18 10 5 5 10 2 2 3 2" xfId="35941"/>
    <cellStyle name="Moneda 18 10 5 5 10 2 2 4" xfId="25538"/>
    <cellStyle name="Moneda 18 10 5 5 10 2 3" xfId="7301"/>
    <cellStyle name="Moneda 18 10 5 5 10 2 3 2" xfId="17706"/>
    <cellStyle name="Moneda 18 10 5 5 10 2 3 2 2" xfId="38525"/>
    <cellStyle name="Moneda 18 10 5 5 10 2 3 3" xfId="28122"/>
    <cellStyle name="Moneda 18 10 5 5 10 2 4" xfId="12549"/>
    <cellStyle name="Moneda 18 10 5 5 10 2 4 2" xfId="33368"/>
    <cellStyle name="Moneda 18 10 5 5 10 2 5" xfId="22965"/>
    <cellStyle name="Moneda 18 10 5 5 10 3" xfId="2588"/>
    <cellStyle name="Moneda 18 10 5 5 10 3 2" xfId="5164"/>
    <cellStyle name="Moneda 18 10 5 5 10 3 2 2" xfId="10324"/>
    <cellStyle name="Moneda 18 10 5 5 10 3 2 2 2" xfId="20729"/>
    <cellStyle name="Moneda 18 10 5 5 10 3 2 2 2 2" xfId="41548"/>
    <cellStyle name="Moneda 18 10 5 5 10 3 2 2 3" xfId="31145"/>
    <cellStyle name="Moneda 18 10 5 5 10 3 2 3" xfId="15572"/>
    <cellStyle name="Moneda 18 10 5 5 10 3 2 3 2" xfId="36391"/>
    <cellStyle name="Moneda 18 10 5 5 10 3 2 4" xfId="25988"/>
    <cellStyle name="Moneda 18 10 5 5 10 3 3" xfId="7751"/>
    <cellStyle name="Moneda 18 10 5 5 10 3 3 2" xfId="18156"/>
    <cellStyle name="Moneda 18 10 5 5 10 3 3 2 2" xfId="38975"/>
    <cellStyle name="Moneda 18 10 5 5 10 3 3 3" xfId="28572"/>
    <cellStyle name="Moneda 18 10 5 5 10 3 4" xfId="12999"/>
    <cellStyle name="Moneda 18 10 5 5 10 3 4 2" xfId="33818"/>
    <cellStyle name="Moneda 18 10 5 5 10 3 5" xfId="23415"/>
    <cellStyle name="Moneda 18 10 5 5 10 4" xfId="4264"/>
    <cellStyle name="Moneda 18 10 5 5 10 4 2" xfId="9424"/>
    <cellStyle name="Moneda 18 10 5 5 10 4 2 2" xfId="19829"/>
    <cellStyle name="Moneda 18 10 5 5 10 4 2 2 2" xfId="40648"/>
    <cellStyle name="Moneda 18 10 5 5 10 4 2 3" xfId="30245"/>
    <cellStyle name="Moneda 18 10 5 5 10 4 3" xfId="14672"/>
    <cellStyle name="Moneda 18 10 5 5 10 4 3 2" xfId="35491"/>
    <cellStyle name="Moneda 18 10 5 5 10 4 4" xfId="25088"/>
    <cellStyle name="Moneda 18 10 5 5 10 5" xfId="6851"/>
    <cellStyle name="Moneda 18 10 5 5 10 5 2" xfId="17256"/>
    <cellStyle name="Moneda 18 10 5 5 10 5 2 2" xfId="38075"/>
    <cellStyle name="Moneda 18 10 5 5 10 5 3" xfId="27672"/>
    <cellStyle name="Moneda 18 10 5 5 10 6" xfId="12099"/>
    <cellStyle name="Moneda 18 10 5 5 10 6 2" xfId="32918"/>
    <cellStyle name="Moneda 18 10 5 5 10 7" xfId="22515"/>
    <cellStyle name="Moneda 18 10 5 5 10 8" xfId="41897"/>
    <cellStyle name="Moneda 18 10 5 5 11" xfId="1699"/>
    <cellStyle name="Moneda 18 10 5 5 11 2" xfId="2149"/>
    <cellStyle name="Moneda 18 10 5 5 11 2 2" xfId="4725"/>
    <cellStyle name="Moneda 18 10 5 5 11 2 2 2" xfId="9885"/>
    <cellStyle name="Moneda 18 10 5 5 11 2 2 2 2" xfId="20290"/>
    <cellStyle name="Moneda 18 10 5 5 11 2 2 2 2 2" xfId="41109"/>
    <cellStyle name="Moneda 18 10 5 5 11 2 2 2 3" xfId="30706"/>
    <cellStyle name="Moneda 18 10 5 5 11 2 2 3" xfId="15133"/>
    <cellStyle name="Moneda 18 10 5 5 11 2 2 3 2" xfId="35952"/>
    <cellStyle name="Moneda 18 10 5 5 11 2 2 4" xfId="25549"/>
    <cellStyle name="Moneda 18 10 5 5 11 2 3" xfId="7312"/>
    <cellStyle name="Moneda 18 10 5 5 11 2 3 2" xfId="17717"/>
    <cellStyle name="Moneda 18 10 5 5 11 2 3 2 2" xfId="38536"/>
    <cellStyle name="Moneda 18 10 5 5 11 2 3 3" xfId="28133"/>
    <cellStyle name="Moneda 18 10 5 5 11 2 4" xfId="12560"/>
    <cellStyle name="Moneda 18 10 5 5 11 2 4 2" xfId="33379"/>
    <cellStyle name="Moneda 18 10 5 5 11 2 5" xfId="22976"/>
    <cellStyle name="Moneda 18 10 5 5 11 3" xfId="2599"/>
    <cellStyle name="Moneda 18 10 5 5 11 3 2" xfId="5175"/>
    <cellStyle name="Moneda 18 10 5 5 11 3 2 2" xfId="10335"/>
    <cellStyle name="Moneda 18 10 5 5 11 3 2 2 2" xfId="20740"/>
    <cellStyle name="Moneda 18 10 5 5 11 3 2 2 2 2" xfId="41559"/>
    <cellStyle name="Moneda 18 10 5 5 11 3 2 2 3" xfId="31156"/>
    <cellStyle name="Moneda 18 10 5 5 11 3 2 3" xfId="15583"/>
    <cellStyle name="Moneda 18 10 5 5 11 3 2 3 2" xfId="36402"/>
    <cellStyle name="Moneda 18 10 5 5 11 3 2 4" xfId="25999"/>
    <cellStyle name="Moneda 18 10 5 5 11 3 3" xfId="7762"/>
    <cellStyle name="Moneda 18 10 5 5 11 3 3 2" xfId="18167"/>
    <cellStyle name="Moneda 18 10 5 5 11 3 3 2 2" xfId="38986"/>
    <cellStyle name="Moneda 18 10 5 5 11 3 3 3" xfId="28583"/>
    <cellStyle name="Moneda 18 10 5 5 11 3 4" xfId="13010"/>
    <cellStyle name="Moneda 18 10 5 5 11 3 4 2" xfId="33829"/>
    <cellStyle name="Moneda 18 10 5 5 11 3 5" xfId="23426"/>
    <cellStyle name="Moneda 18 10 5 5 11 4" xfId="4275"/>
    <cellStyle name="Moneda 18 10 5 5 11 4 2" xfId="9435"/>
    <cellStyle name="Moneda 18 10 5 5 11 4 2 2" xfId="19840"/>
    <cellStyle name="Moneda 18 10 5 5 11 4 2 2 2" xfId="40659"/>
    <cellStyle name="Moneda 18 10 5 5 11 4 2 3" xfId="30256"/>
    <cellStyle name="Moneda 18 10 5 5 11 4 3" xfId="14683"/>
    <cellStyle name="Moneda 18 10 5 5 11 4 3 2" xfId="35502"/>
    <cellStyle name="Moneda 18 10 5 5 11 4 4" xfId="25099"/>
    <cellStyle name="Moneda 18 10 5 5 11 5" xfId="6862"/>
    <cellStyle name="Moneda 18 10 5 5 11 5 2" xfId="17267"/>
    <cellStyle name="Moneda 18 10 5 5 11 5 2 2" xfId="38086"/>
    <cellStyle name="Moneda 18 10 5 5 11 5 3" xfId="27683"/>
    <cellStyle name="Moneda 18 10 5 5 11 6" xfId="12110"/>
    <cellStyle name="Moneda 18 10 5 5 11 6 2" xfId="32929"/>
    <cellStyle name="Moneda 18 10 5 5 11 7" xfId="22526"/>
    <cellStyle name="Moneda 18 10 5 5 11 8" xfId="41898"/>
    <cellStyle name="Moneda 18 10 5 5 12" xfId="1708"/>
    <cellStyle name="Moneda 18 10 5 5 12 2" xfId="2158"/>
    <cellStyle name="Moneda 18 10 5 5 12 2 2" xfId="4734"/>
    <cellStyle name="Moneda 18 10 5 5 12 2 2 2" xfId="9894"/>
    <cellStyle name="Moneda 18 10 5 5 12 2 2 2 2" xfId="20299"/>
    <cellStyle name="Moneda 18 10 5 5 12 2 2 2 2 2" xfId="41118"/>
    <cellStyle name="Moneda 18 10 5 5 12 2 2 2 3" xfId="30715"/>
    <cellStyle name="Moneda 18 10 5 5 12 2 2 3" xfId="15142"/>
    <cellStyle name="Moneda 18 10 5 5 12 2 2 3 2" xfId="35961"/>
    <cellStyle name="Moneda 18 10 5 5 12 2 2 4" xfId="25558"/>
    <cellStyle name="Moneda 18 10 5 5 12 2 3" xfId="7321"/>
    <cellStyle name="Moneda 18 10 5 5 12 2 3 2" xfId="17726"/>
    <cellStyle name="Moneda 18 10 5 5 12 2 3 2 2" xfId="38545"/>
    <cellStyle name="Moneda 18 10 5 5 12 2 3 3" xfId="28142"/>
    <cellStyle name="Moneda 18 10 5 5 12 2 4" xfId="12569"/>
    <cellStyle name="Moneda 18 10 5 5 12 2 4 2" xfId="33388"/>
    <cellStyle name="Moneda 18 10 5 5 12 2 5" xfId="22985"/>
    <cellStyle name="Moneda 18 10 5 5 12 3" xfId="2608"/>
    <cellStyle name="Moneda 18 10 5 5 12 3 2" xfId="5184"/>
    <cellStyle name="Moneda 18 10 5 5 12 3 2 2" xfId="10344"/>
    <cellStyle name="Moneda 18 10 5 5 12 3 2 2 2" xfId="20749"/>
    <cellStyle name="Moneda 18 10 5 5 12 3 2 2 2 2" xfId="41568"/>
    <cellStyle name="Moneda 18 10 5 5 12 3 2 2 3" xfId="31165"/>
    <cellStyle name="Moneda 18 10 5 5 12 3 2 3" xfId="15592"/>
    <cellStyle name="Moneda 18 10 5 5 12 3 2 3 2" xfId="36411"/>
    <cellStyle name="Moneda 18 10 5 5 12 3 2 4" xfId="26008"/>
    <cellStyle name="Moneda 18 10 5 5 12 3 3" xfId="7771"/>
    <cellStyle name="Moneda 18 10 5 5 12 3 3 2" xfId="18176"/>
    <cellStyle name="Moneda 18 10 5 5 12 3 3 2 2" xfId="38995"/>
    <cellStyle name="Moneda 18 10 5 5 12 3 3 3" xfId="28592"/>
    <cellStyle name="Moneda 18 10 5 5 12 3 4" xfId="13019"/>
    <cellStyle name="Moneda 18 10 5 5 12 3 4 2" xfId="33838"/>
    <cellStyle name="Moneda 18 10 5 5 12 3 5" xfId="23435"/>
    <cellStyle name="Moneda 18 10 5 5 12 4" xfId="4284"/>
    <cellStyle name="Moneda 18 10 5 5 12 4 2" xfId="9444"/>
    <cellStyle name="Moneda 18 10 5 5 12 4 2 2" xfId="19849"/>
    <cellStyle name="Moneda 18 10 5 5 12 4 2 2 2" xfId="40668"/>
    <cellStyle name="Moneda 18 10 5 5 12 4 2 3" xfId="30265"/>
    <cellStyle name="Moneda 18 10 5 5 12 4 3" xfId="14692"/>
    <cellStyle name="Moneda 18 10 5 5 12 4 3 2" xfId="35511"/>
    <cellStyle name="Moneda 18 10 5 5 12 4 4" xfId="25108"/>
    <cellStyle name="Moneda 18 10 5 5 12 5" xfId="6871"/>
    <cellStyle name="Moneda 18 10 5 5 12 5 2" xfId="17276"/>
    <cellStyle name="Moneda 18 10 5 5 12 5 2 2" xfId="38095"/>
    <cellStyle name="Moneda 18 10 5 5 12 5 3" xfId="27692"/>
    <cellStyle name="Moneda 18 10 5 5 12 6" xfId="12119"/>
    <cellStyle name="Moneda 18 10 5 5 12 6 2" xfId="32938"/>
    <cellStyle name="Moneda 18 10 5 5 12 7" xfId="22535"/>
    <cellStyle name="Moneda 18 10 5 5 12 8" xfId="41899"/>
    <cellStyle name="Moneda 18 10 5 5 13" xfId="1997"/>
    <cellStyle name="Moneda 18 10 5 5 13 2" xfId="4573"/>
    <cellStyle name="Moneda 18 10 5 5 13 2 2" xfId="9733"/>
    <cellStyle name="Moneda 18 10 5 5 13 2 2 2" xfId="20138"/>
    <cellStyle name="Moneda 18 10 5 5 13 2 2 2 2" xfId="40957"/>
    <cellStyle name="Moneda 18 10 5 5 13 2 2 3" xfId="30554"/>
    <cellStyle name="Moneda 18 10 5 5 13 2 3" xfId="14981"/>
    <cellStyle name="Moneda 18 10 5 5 13 2 3 2" xfId="35800"/>
    <cellStyle name="Moneda 18 10 5 5 13 2 4" xfId="25397"/>
    <cellStyle name="Moneda 18 10 5 5 13 3" xfId="7160"/>
    <cellStyle name="Moneda 18 10 5 5 13 3 2" xfId="17565"/>
    <cellStyle name="Moneda 18 10 5 5 13 3 2 2" xfId="38384"/>
    <cellStyle name="Moneda 18 10 5 5 13 3 3" xfId="27981"/>
    <cellStyle name="Moneda 18 10 5 5 13 4" xfId="12408"/>
    <cellStyle name="Moneda 18 10 5 5 13 4 2" xfId="33227"/>
    <cellStyle name="Moneda 18 10 5 5 13 5" xfId="22824"/>
    <cellStyle name="Moneda 18 10 5 5 14" xfId="2447"/>
    <cellStyle name="Moneda 18 10 5 5 14 2" xfId="5023"/>
    <cellStyle name="Moneda 18 10 5 5 14 2 2" xfId="10183"/>
    <cellStyle name="Moneda 18 10 5 5 14 2 2 2" xfId="20588"/>
    <cellStyle name="Moneda 18 10 5 5 14 2 2 2 2" xfId="41407"/>
    <cellStyle name="Moneda 18 10 5 5 14 2 2 3" xfId="31004"/>
    <cellStyle name="Moneda 18 10 5 5 14 2 3" xfId="15431"/>
    <cellStyle name="Moneda 18 10 5 5 14 2 3 2" xfId="36250"/>
    <cellStyle name="Moneda 18 10 5 5 14 2 4" xfId="25847"/>
    <cellStyle name="Moneda 18 10 5 5 14 3" xfId="7610"/>
    <cellStyle name="Moneda 18 10 5 5 14 3 2" xfId="18015"/>
    <cellStyle name="Moneda 18 10 5 5 14 3 2 2" xfId="38834"/>
    <cellStyle name="Moneda 18 10 5 5 14 3 3" xfId="28431"/>
    <cellStyle name="Moneda 18 10 5 5 14 4" xfId="12858"/>
    <cellStyle name="Moneda 18 10 5 5 14 4 2" xfId="33677"/>
    <cellStyle name="Moneda 18 10 5 5 14 5" xfId="23274"/>
    <cellStyle name="Moneda 18 10 5 5 15" xfId="4123"/>
    <cellStyle name="Moneda 18 10 5 5 15 2" xfId="9283"/>
    <cellStyle name="Moneda 18 10 5 5 15 2 2" xfId="19688"/>
    <cellStyle name="Moneda 18 10 5 5 15 2 2 2" xfId="40507"/>
    <cellStyle name="Moneda 18 10 5 5 15 2 3" xfId="30104"/>
    <cellStyle name="Moneda 18 10 5 5 15 3" xfId="14531"/>
    <cellStyle name="Moneda 18 10 5 5 15 3 2" xfId="35350"/>
    <cellStyle name="Moneda 18 10 5 5 15 4" xfId="24947"/>
    <cellStyle name="Moneda 18 10 5 5 16" xfId="6710"/>
    <cellStyle name="Moneda 18 10 5 5 16 2" xfId="17115"/>
    <cellStyle name="Moneda 18 10 5 5 16 2 2" xfId="37934"/>
    <cellStyle name="Moneda 18 10 5 5 16 3" xfId="27531"/>
    <cellStyle name="Moneda 18 10 5 5 17" xfId="11958"/>
    <cellStyle name="Moneda 18 10 5 5 17 2" xfId="32777"/>
    <cellStyle name="Moneda 18 10 5 5 18" xfId="22374"/>
    <cellStyle name="Moneda 18 10 5 5 19" xfId="41896"/>
    <cellStyle name="Moneda 18 10 5 5 2" xfId="1563"/>
    <cellStyle name="Moneda 18 10 5 5 2 2" xfId="2015"/>
    <cellStyle name="Moneda 18 10 5 5 2 2 2" xfId="4591"/>
    <cellStyle name="Moneda 18 10 5 5 2 2 2 2" xfId="9751"/>
    <cellStyle name="Moneda 18 10 5 5 2 2 2 2 2" xfId="20156"/>
    <cellStyle name="Moneda 18 10 5 5 2 2 2 2 2 2" xfId="40975"/>
    <cellStyle name="Moneda 18 10 5 5 2 2 2 2 3" xfId="30572"/>
    <cellStyle name="Moneda 18 10 5 5 2 2 2 3" xfId="14999"/>
    <cellStyle name="Moneda 18 10 5 5 2 2 2 3 2" xfId="35818"/>
    <cellStyle name="Moneda 18 10 5 5 2 2 2 4" xfId="25415"/>
    <cellStyle name="Moneda 18 10 5 5 2 2 3" xfId="7178"/>
    <cellStyle name="Moneda 18 10 5 5 2 2 3 2" xfId="17583"/>
    <cellStyle name="Moneda 18 10 5 5 2 2 3 2 2" xfId="38402"/>
    <cellStyle name="Moneda 18 10 5 5 2 2 3 3" xfId="27999"/>
    <cellStyle name="Moneda 18 10 5 5 2 2 4" xfId="12426"/>
    <cellStyle name="Moneda 18 10 5 5 2 2 4 2" xfId="33245"/>
    <cellStyle name="Moneda 18 10 5 5 2 2 5" xfId="22842"/>
    <cellStyle name="Moneda 18 10 5 5 2 3" xfId="2465"/>
    <cellStyle name="Moneda 18 10 5 5 2 3 2" xfId="5041"/>
    <cellStyle name="Moneda 18 10 5 5 2 3 2 2" xfId="10201"/>
    <cellStyle name="Moneda 18 10 5 5 2 3 2 2 2" xfId="20606"/>
    <cellStyle name="Moneda 18 10 5 5 2 3 2 2 2 2" xfId="41425"/>
    <cellStyle name="Moneda 18 10 5 5 2 3 2 2 3" xfId="31022"/>
    <cellStyle name="Moneda 18 10 5 5 2 3 2 3" xfId="15449"/>
    <cellStyle name="Moneda 18 10 5 5 2 3 2 3 2" xfId="36268"/>
    <cellStyle name="Moneda 18 10 5 5 2 3 2 4" xfId="25865"/>
    <cellStyle name="Moneda 18 10 5 5 2 3 3" xfId="7628"/>
    <cellStyle name="Moneda 18 10 5 5 2 3 3 2" xfId="18033"/>
    <cellStyle name="Moneda 18 10 5 5 2 3 3 2 2" xfId="38852"/>
    <cellStyle name="Moneda 18 10 5 5 2 3 3 3" xfId="28449"/>
    <cellStyle name="Moneda 18 10 5 5 2 3 4" xfId="12876"/>
    <cellStyle name="Moneda 18 10 5 5 2 3 4 2" xfId="33695"/>
    <cellStyle name="Moneda 18 10 5 5 2 3 5" xfId="23292"/>
    <cellStyle name="Moneda 18 10 5 5 2 4" xfId="4141"/>
    <cellStyle name="Moneda 18 10 5 5 2 4 2" xfId="9301"/>
    <cellStyle name="Moneda 18 10 5 5 2 4 2 2" xfId="19706"/>
    <cellStyle name="Moneda 18 10 5 5 2 4 2 2 2" xfId="40525"/>
    <cellStyle name="Moneda 18 10 5 5 2 4 2 3" xfId="30122"/>
    <cellStyle name="Moneda 18 10 5 5 2 4 3" xfId="14549"/>
    <cellStyle name="Moneda 18 10 5 5 2 4 3 2" xfId="35368"/>
    <cellStyle name="Moneda 18 10 5 5 2 4 4" xfId="24965"/>
    <cellStyle name="Moneda 18 10 5 5 2 5" xfId="6728"/>
    <cellStyle name="Moneda 18 10 5 5 2 5 2" xfId="17133"/>
    <cellStyle name="Moneda 18 10 5 5 2 5 2 2" xfId="37952"/>
    <cellStyle name="Moneda 18 10 5 5 2 5 3" xfId="27549"/>
    <cellStyle name="Moneda 18 10 5 5 2 6" xfId="11976"/>
    <cellStyle name="Moneda 18 10 5 5 2 6 2" xfId="32795"/>
    <cellStyle name="Moneda 18 10 5 5 2 7" xfId="22392"/>
    <cellStyle name="Moneda 18 10 5 5 2 8" xfId="41900"/>
    <cellStyle name="Moneda 18 10 5 5 3" xfId="1576"/>
    <cellStyle name="Moneda 18 10 5 5 3 2" xfId="1591"/>
    <cellStyle name="Moneda 18 10 5 5 3 2 2" xfId="2043"/>
    <cellStyle name="Moneda 18 10 5 5 3 2 2 2" xfId="4619"/>
    <cellStyle name="Moneda 18 10 5 5 3 2 2 2 2" xfId="9779"/>
    <cellStyle name="Moneda 18 10 5 5 3 2 2 2 2 2" xfId="20184"/>
    <cellStyle name="Moneda 18 10 5 5 3 2 2 2 2 2 2" xfId="41003"/>
    <cellStyle name="Moneda 18 10 5 5 3 2 2 2 2 3" xfId="30600"/>
    <cellStyle name="Moneda 18 10 5 5 3 2 2 2 3" xfId="15027"/>
    <cellStyle name="Moneda 18 10 5 5 3 2 2 2 3 2" xfId="35846"/>
    <cellStyle name="Moneda 18 10 5 5 3 2 2 2 4" xfId="25443"/>
    <cellStyle name="Moneda 18 10 5 5 3 2 2 3" xfId="7206"/>
    <cellStyle name="Moneda 18 10 5 5 3 2 2 3 2" xfId="17611"/>
    <cellStyle name="Moneda 18 10 5 5 3 2 2 3 2 2" xfId="38430"/>
    <cellStyle name="Moneda 18 10 5 5 3 2 2 3 3" xfId="28027"/>
    <cellStyle name="Moneda 18 10 5 5 3 2 2 4" xfId="12454"/>
    <cellStyle name="Moneda 18 10 5 5 3 2 2 4 2" xfId="33273"/>
    <cellStyle name="Moneda 18 10 5 5 3 2 2 5" xfId="22870"/>
    <cellStyle name="Moneda 18 10 5 5 3 2 3" xfId="2493"/>
    <cellStyle name="Moneda 18 10 5 5 3 2 3 2" xfId="5069"/>
    <cellStyle name="Moneda 18 10 5 5 3 2 3 2 2" xfId="10229"/>
    <cellStyle name="Moneda 18 10 5 5 3 2 3 2 2 2" xfId="20634"/>
    <cellStyle name="Moneda 18 10 5 5 3 2 3 2 2 2 2" xfId="41453"/>
    <cellStyle name="Moneda 18 10 5 5 3 2 3 2 2 3" xfId="31050"/>
    <cellStyle name="Moneda 18 10 5 5 3 2 3 2 3" xfId="15477"/>
    <cellStyle name="Moneda 18 10 5 5 3 2 3 2 3 2" xfId="36296"/>
    <cellStyle name="Moneda 18 10 5 5 3 2 3 2 4" xfId="25893"/>
    <cellStyle name="Moneda 18 10 5 5 3 2 3 3" xfId="7656"/>
    <cellStyle name="Moneda 18 10 5 5 3 2 3 3 2" xfId="18061"/>
    <cellStyle name="Moneda 18 10 5 5 3 2 3 3 2 2" xfId="38880"/>
    <cellStyle name="Moneda 18 10 5 5 3 2 3 3 3" xfId="28477"/>
    <cellStyle name="Moneda 18 10 5 5 3 2 3 4" xfId="12904"/>
    <cellStyle name="Moneda 18 10 5 5 3 2 3 4 2" xfId="33723"/>
    <cellStyle name="Moneda 18 10 5 5 3 2 3 5" xfId="23320"/>
    <cellStyle name="Moneda 18 10 5 5 3 2 4" xfId="4169"/>
    <cellStyle name="Moneda 18 10 5 5 3 2 4 2" xfId="9329"/>
    <cellStyle name="Moneda 18 10 5 5 3 2 4 2 2" xfId="19734"/>
    <cellStyle name="Moneda 18 10 5 5 3 2 4 2 2 2" xfId="40553"/>
    <cellStyle name="Moneda 18 10 5 5 3 2 4 2 3" xfId="30150"/>
    <cellStyle name="Moneda 18 10 5 5 3 2 4 3" xfId="14577"/>
    <cellStyle name="Moneda 18 10 5 5 3 2 4 3 2" xfId="35396"/>
    <cellStyle name="Moneda 18 10 5 5 3 2 4 4" xfId="24993"/>
    <cellStyle name="Moneda 18 10 5 5 3 2 5" xfId="6756"/>
    <cellStyle name="Moneda 18 10 5 5 3 2 5 2" xfId="17161"/>
    <cellStyle name="Moneda 18 10 5 5 3 2 5 2 2" xfId="37980"/>
    <cellStyle name="Moneda 18 10 5 5 3 2 5 3" xfId="27577"/>
    <cellStyle name="Moneda 18 10 5 5 3 2 6" xfId="12004"/>
    <cellStyle name="Moneda 18 10 5 5 3 2 6 2" xfId="32823"/>
    <cellStyle name="Moneda 18 10 5 5 3 2 7" xfId="22420"/>
    <cellStyle name="Moneda 18 10 5 5 3 2 8" xfId="41902"/>
    <cellStyle name="Moneda 18 10 5 5 3 3" xfId="2028"/>
    <cellStyle name="Moneda 18 10 5 5 3 3 2" xfId="4604"/>
    <cellStyle name="Moneda 18 10 5 5 3 3 2 2" xfId="9764"/>
    <cellStyle name="Moneda 18 10 5 5 3 3 2 2 2" xfId="20169"/>
    <cellStyle name="Moneda 18 10 5 5 3 3 2 2 2 2" xfId="40988"/>
    <cellStyle name="Moneda 18 10 5 5 3 3 2 2 3" xfId="30585"/>
    <cellStyle name="Moneda 18 10 5 5 3 3 2 3" xfId="15012"/>
    <cellStyle name="Moneda 18 10 5 5 3 3 2 3 2" xfId="35831"/>
    <cellStyle name="Moneda 18 10 5 5 3 3 2 4" xfId="25428"/>
    <cellStyle name="Moneda 18 10 5 5 3 3 3" xfId="7191"/>
    <cellStyle name="Moneda 18 10 5 5 3 3 3 2" xfId="17596"/>
    <cellStyle name="Moneda 18 10 5 5 3 3 3 2 2" xfId="38415"/>
    <cellStyle name="Moneda 18 10 5 5 3 3 3 3" xfId="28012"/>
    <cellStyle name="Moneda 18 10 5 5 3 3 4" xfId="12439"/>
    <cellStyle name="Moneda 18 10 5 5 3 3 4 2" xfId="33258"/>
    <cellStyle name="Moneda 18 10 5 5 3 3 5" xfId="22855"/>
    <cellStyle name="Moneda 18 10 5 5 3 4" xfId="2478"/>
    <cellStyle name="Moneda 18 10 5 5 3 4 2" xfId="5054"/>
    <cellStyle name="Moneda 18 10 5 5 3 4 2 2" xfId="10214"/>
    <cellStyle name="Moneda 18 10 5 5 3 4 2 2 2" xfId="20619"/>
    <cellStyle name="Moneda 18 10 5 5 3 4 2 2 2 2" xfId="41438"/>
    <cellStyle name="Moneda 18 10 5 5 3 4 2 2 3" xfId="31035"/>
    <cellStyle name="Moneda 18 10 5 5 3 4 2 3" xfId="15462"/>
    <cellStyle name="Moneda 18 10 5 5 3 4 2 3 2" xfId="36281"/>
    <cellStyle name="Moneda 18 10 5 5 3 4 2 4" xfId="25878"/>
    <cellStyle name="Moneda 18 10 5 5 3 4 3" xfId="7641"/>
    <cellStyle name="Moneda 18 10 5 5 3 4 3 2" xfId="18046"/>
    <cellStyle name="Moneda 18 10 5 5 3 4 3 2 2" xfId="38865"/>
    <cellStyle name="Moneda 18 10 5 5 3 4 3 3" xfId="28462"/>
    <cellStyle name="Moneda 18 10 5 5 3 4 4" xfId="12889"/>
    <cellStyle name="Moneda 18 10 5 5 3 4 4 2" xfId="33708"/>
    <cellStyle name="Moneda 18 10 5 5 3 4 5" xfId="23305"/>
    <cellStyle name="Moneda 18 10 5 5 3 5" xfId="4154"/>
    <cellStyle name="Moneda 18 10 5 5 3 5 2" xfId="9314"/>
    <cellStyle name="Moneda 18 10 5 5 3 5 2 2" xfId="19719"/>
    <cellStyle name="Moneda 18 10 5 5 3 5 2 2 2" xfId="40538"/>
    <cellStyle name="Moneda 18 10 5 5 3 5 2 3" xfId="30135"/>
    <cellStyle name="Moneda 18 10 5 5 3 5 3" xfId="14562"/>
    <cellStyle name="Moneda 18 10 5 5 3 5 3 2" xfId="35381"/>
    <cellStyle name="Moneda 18 10 5 5 3 5 4" xfId="24978"/>
    <cellStyle name="Moneda 18 10 5 5 3 6" xfId="6741"/>
    <cellStyle name="Moneda 18 10 5 5 3 6 2" xfId="17146"/>
    <cellStyle name="Moneda 18 10 5 5 3 6 2 2" xfId="37965"/>
    <cellStyle name="Moneda 18 10 5 5 3 6 3" xfId="27562"/>
    <cellStyle name="Moneda 18 10 5 5 3 7" xfId="11989"/>
    <cellStyle name="Moneda 18 10 5 5 3 7 2" xfId="32808"/>
    <cellStyle name="Moneda 18 10 5 5 3 8" xfId="22405"/>
    <cellStyle name="Moneda 18 10 5 5 3 9" xfId="41901"/>
    <cellStyle name="Moneda 18 10 5 5 4" xfId="1606"/>
    <cellStyle name="Moneda 18 10 5 5 4 2" xfId="2058"/>
    <cellStyle name="Moneda 18 10 5 5 4 2 2" xfId="4634"/>
    <cellStyle name="Moneda 18 10 5 5 4 2 2 2" xfId="9794"/>
    <cellStyle name="Moneda 18 10 5 5 4 2 2 2 2" xfId="20199"/>
    <cellStyle name="Moneda 18 10 5 5 4 2 2 2 2 2" xfId="41018"/>
    <cellStyle name="Moneda 18 10 5 5 4 2 2 2 3" xfId="30615"/>
    <cellStyle name="Moneda 18 10 5 5 4 2 2 3" xfId="15042"/>
    <cellStyle name="Moneda 18 10 5 5 4 2 2 3 2" xfId="35861"/>
    <cellStyle name="Moneda 18 10 5 5 4 2 2 4" xfId="25458"/>
    <cellStyle name="Moneda 18 10 5 5 4 2 3" xfId="7221"/>
    <cellStyle name="Moneda 18 10 5 5 4 2 3 2" xfId="17626"/>
    <cellStyle name="Moneda 18 10 5 5 4 2 3 2 2" xfId="38445"/>
    <cellStyle name="Moneda 18 10 5 5 4 2 3 3" xfId="28042"/>
    <cellStyle name="Moneda 18 10 5 5 4 2 4" xfId="12469"/>
    <cellStyle name="Moneda 18 10 5 5 4 2 4 2" xfId="33288"/>
    <cellStyle name="Moneda 18 10 5 5 4 2 5" xfId="22885"/>
    <cellStyle name="Moneda 18 10 5 5 4 3" xfId="2508"/>
    <cellStyle name="Moneda 18 10 5 5 4 3 2" xfId="5084"/>
    <cellStyle name="Moneda 18 10 5 5 4 3 2 2" xfId="10244"/>
    <cellStyle name="Moneda 18 10 5 5 4 3 2 2 2" xfId="20649"/>
    <cellStyle name="Moneda 18 10 5 5 4 3 2 2 2 2" xfId="41468"/>
    <cellStyle name="Moneda 18 10 5 5 4 3 2 2 3" xfId="31065"/>
    <cellStyle name="Moneda 18 10 5 5 4 3 2 3" xfId="15492"/>
    <cellStyle name="Moneda 18 10 5 5 4 3 2 3 2" xfId="36311"/>
    <cellStyle name="Moneda 18 10 5 5 4 3 2 4" xfId="25908"/>
    <cellStyle name="Moneda 18 10 5 5 4 3 3" xfId="7671"/>
    <cellStyle name="Moneda 18 10 5 5 4 3 3 2" xfId="18076"/>
    <cellStyle name="Moneda 18 10 5 5 4 3 3 2 2" xfId="38895"/>
    <cellStyle name="Moneda 18 10 5 5 4 3 3 3" xfId="28492"/>
    <cellStyle name="Moneda 18 10 5 5 4 3 4" xfId="12919"/>
    <cellStyle name="Moneda 18 10 5 5 4 3 4 2" xfId="33738"/>
    <cellStyle name="Moneda 18 10 5 5 4 3 5" xfId="23335"/>
    <cellStyle name="Moneda 18 10 5 5 4 4" xfId="4184"/>
    <cellStyle name="Moneda 18 10 5 5 4 4 2" xfId="9344"/>
    <cellStyle name="Moneda 18 10 5 5 4 4 2 2" xfId="19749"/>
    <cellStyle name="Moneda 18 10 5 5 4 4 2 2 2" xfId="40568"/>
    <cellStyle name="Moneda 18 10 5 5 4 4 2 3" xfId="30165"/>
    <cellStyle name="Moneda 18 10 5 5 4 4 3" xfId="14592"/>
    <cellStyle name="Moneda 18 10 5 5 4 4 3 2" xfId="35411"/>
    <cellStyle name="Moneda 18 10 5 5 4 4 4" xfId="25008"/>
    <cellStyle name="Moneda 18 10 5 5 4 5" xfId="6771"/>
    <cellStyle name="Moneda 18 10 5 5 4 5 2" xfId="17176"/>
    <cellStyle name="Moneda 18 10 5 5 4 5 2 2" xfId="37995"/>
    <cellStyle name="Moneda 18 10 5 5 4 5 3" xfId="27592"/>
    <cellStyle name="Moneda 18 10 5 5 4 6" xfId="12019"/>
    <cellStyle name="Moneda 18 10 5 5 4 6 2" xfId="32838"/>
    <cellStyle name="Moneda 18 10 5 5 4 7" xfId="22435"/>
    <cellStyle name="Moneda 18 10 5 5 4 8" xfId="41903"/>
    <cellStyle name="Moneda 18 10 5 5 5" xfId="1621"/>
    <cellStyle name="Moneda 18 10 5 5 5 2" xfId="2073"/>
    <cellStyle name="Moneda 18 10 5 5 5 2 2" xfId="4649"/>
    <cellStyle name="Moneda 18 10 5 5 5 2 2 2" xfId="9809"/>
    <cellStyle name="Moneda 18 10 5 5 5 2 2 2 2" xfId="20214"/>
    <cellStyle name="Moneda 18 10 5 5 5 2 2 2 2 2" xfId="41033"/>
    <cellStyle name="Moneda 18 10 5 5 5 2 2 2 3" xfId="30630"/>
    <cellStyle name="Moneda 18 10 5 5 5 2 2 3" xfId="15057"/>
    <cellStyle name="Moneda 18 10 5 5 5 2 2 3 2" xfId="35876"/>
    <cellStyle name="Moneda 18 10 5 5 5 2 2 4" xfId="25473"/>
    <cellStyle name="Moneda 18 10 5 5 5 2 3" xfId="7236"/>
    <cellStyle name="Moneda 18 10 5 5 5 2 3 2" xfId="17641"/>
    <cellStyle name="Moneda 18 10 5 5 5 2 3 2 2" xfId="38460"/>
    <cellStyle name="Moneda 18 10 5 5 5 2 3 3" xfId="28057"/>
    <cellStyle name="Moneda 18 10 5 5 5 2 4" xfId="12484"/>
    <cellStyle name="Moneda 18 10 5 5 5 2 4 2" xfId="33303"/>
    <cellStyle name="Moneda 18 10 5 5 5 2 5" xfId="22900"/>
    <cellStyle name="Moneda 18 10 5 5 5 3" xfId="2523"/>
    <cellStyle name="Moneda 18 10 5 5 5 3 2" xfId="5099"/>
    <cellStyle name="Moneda 18 10 5 5 5 3 2 2" xfId="10259"/>
    <cellStyle name="Moneda 18 10 5 5 5 3 2 2 2" xfId="20664"/>
    <cellStyle name="Moneda 18 10 5 5 5 3 2 2 2 2" xfId="41483"/>
    <cellStyle name="Moneda 18 10 5 5 5 3 2 2 3" xfId="31080"/>
    <cellStyle name="Moneda 18 10 5 5 5 3 2 3" xfId="15507"/>
    <cellStyle name="Moneda 18 10 5 5 5 3 2 3 2" xfId="36326"/>
    <cellStyle name="Moneda 18 10 5 5 5 3 2 4" xfId="25923"/>
    <cellStyle name="Moneda 18 10 5 5 5 3 3" xfId="7686"/>
    <cellStyle name="Moneda 18 10 5 5 5 3 3 2" xfId="18091"/>
    <cellStyle name="Moneda 18 10 5 5 5 3 3 2 2" xfId="38910"/>
    <cellStyle name="Moneda 18 10 5 5 5 3 3 3" xfId="28507"/>
    <cellStyle name="Moneda 18 10 5 5 5 3 4" xfId="12934"/>
    <cellStyle name="Moneda 18 10 5 5 5 3 4 2" xfId="33753"/>
    <cellStyle name="Moneda 18 10 5 5 5 3 5" xfId="23350"/>
    <cellStyle name="Moneda 18 10 5 5 5 4" xfId="4199"/>
    <cellStyle name="Moneda 18 10 5 5 5 4 2" xfId="9359"/>
    <cellStyle name="Moneda 18 10 5 5 5 4 2 2" xfId="19764"/>
    <cellStyle name="Moneda 18 10 5 5 5 4 2 2 2" xfId="40583"/>
    <cellStyle name="Moneda 18 10 5 5 5 4 2 3" xfId="30180"/>
    <cellStyle name="Moneda 18 10 5 5 5 4 3" xfId="14607"/>
    <cellStyle name="Moneda 18 10 5 5 5 4 3 2" xfId="35426"/>
    <cellStyle name="Moneda 18 10 5 5 5 4 4" xfId="25023"/>
    <cellStyle name="Moneda 18 10 5 5 5 5" xfId="6786"/>
    <cellStyle name="Moneda 18 10 5 5 5 5 2" xfId="17191"/>
    <cellStyle name="Moneda 18 10 5 5 5 5 2 2" xfId="38010"/>
    <cellStyle name="Moneda 18 10 5 5 5 5 3" xfId="27607"/>
    <cellStyle name="Moneda 18 10 5 5 5 6" xfId="12034"/>
    <cellStyle name="Moneda 18 10 5 5 5 6 2" xfId="32853"/>
    <cellStyle name="Moneda 18 10 5 5 5 7" xfId="22450"/>
    <cellStyle name="Moneda 18 10 5 5 5 8" xfId="41904"/>
    <cellStyle name="Moneda 18 10 5 5 6" xfId="1636"/>
    <cellStyle name="Moneda 18 10 5 5 6 2" xfId="2088"/>
    <cellStyle name="Moneda 18 10 5 5 6 2 2" xfId="4664"/>
    <cellStyle name="Moneda 18 10 5 5 6 2 2 2" xfId="9824"/>
    <cellStyle name="Moneda 18 10 5 5 6 2 2 2 2" xfId="20229"/>
    <cellStyle name="Moneda 18 10 5 5 6 2 2 2 2 2" xfId="41048"/>
    <cellStyle name="Moneda 18 10 5 5 6 2 2 2 3" xfId="30645"/>
    <cellStyle name="Moneda 18 10 5 5 6 2 2 3" xfId="15072"/>
    <cellStyle name="Moneda 18 10 5 5 6 2 2 3 2" xfId="35891"/>
    <cellStyle name="Moneda 18 10 5 5 6 2 2 4" xfId="25488"/>
    <cellStyle name="Moneda 18 10 5 5 6 2 3" xfId="7251"/>
    <cellStyle name="Moneda 18 10 5 5 6 2 3 2" xfId="17656"/>
    <cellStyle name="Moneda 18 10 5 5 6 2 3 2 2" xfId="38475"/>
    <cellStyle name="Moneda 18 10 5 5 6 2 3 3" xfId="28072"/>
    <cellStyle name="Moneda 18 10 5 5 6 2 4" xfId="12499"/>
    <cellStyle name="Moneda 18 10 5 5 6 2 4 2" xfId="33318"/>
    <cellStyle name="Moneda 18 10 5 5 6 2 5" xfId="22915"/>
    <cellStyle name="Moneda 18 10 5 5 6 3" xfId="2538"/>
    <cellStyle name="Moneda 18 10 5 5 6 3 2" xfId="5114"/>
    <cellStyle name="Moneda 18 10 5 5 6 3 2 2" xfId="10274"/>
    <cellStyle name="Moneda 18 10 5 5 6 3 2 2 2" xfId="20679"/>
    <cellStyle name="Moneda 18 10 5 5 6 3 2 2 2 2" xfId="41498"/>
    <cellStyle name="Moneda 18 10 5 5 6 3 2 2 3" xfId="31095"/>
    <cellStyle name="Moneda 18 10 5 5 6 3 2 3" xfId="15522"/>
    <cellStyle name="Moneda 18 10 5 5 6 3 2 3 2" xfId="36341"/>
    <cellStyle name="Moneda 18 10 5 5 6 3 2 4" xfId="25938"/>
    <cellStyle name="Moneda 18 10 5 5 6 3 3" xfId="7701"/>
    <cellStyle name="Moneda 18 10 5 5 6 3 3 2" xfId="18106"/>
    <cellStyle name="Moneda 18 10 5 5 6 3 3 2 2" xfId="38925"/>
    <cellStyle name="Moneda 18 10 5 5 6 3 3 3" xfId="28522"/>
    <cellStyle name="Moneda 18 10 5 5 6 3 4" xfId="12949"/>
    <cellStyle name="Moneda 18 10 5 5 6 3 4 2" xfId="33768"/>
    <cellStyle name="Moneda 18 10 5 5 6 3 5" xfId="23365"/>
    <cellStyle name="Moneda 18 10 5 5 6 4" xfId="4214"/>
    <cellStyle name="Moneda 18 10 5 5 6 4 2" xfId="9374"/>
    <cellStyle name="Moneda 18 10 5 5 6 4 2 2" xfId="19779"/>
    <cellStyle name="Moneda 18 10 5 5 6 4 2 2 2" xfId="40598"/>
    <cellStyle name="Moneda 18 10 5 5 6 4 2 3" xfId="30195"/>
    <cellStyle name="Moneda 18 10 5 5 6 4 3" xfId="14622"/>
    <cellStyle name="Moneda 18 10 5 5 6 4 3 2" xfId="35441"/>
    <cellStyle name="Moneda 18 10 5 5 6 4 4" xfId="25038"/>
    <cellStyle name="Moneda 18 10 5 5 6 5" xfId="6801"/>
    <cellStyle name="Moneda 18 10 5 5 6 5 2" xfId="17206"/>
    <cellStyle name="Moneda 18 10 5 5 6 5 2 2" xfId="38025"/>
    <cellStyle name="Moneda 18 10 5 5 6 5 3" xfId="27622"/>
    <cellStyle name="Moneda 18 10 5 5 6 6" xfId="12049"/>
    <cellStyle name="Moneda 18 10 5 5 6 6 2" xfId="32868"/>
    <cellStyle name="Moneda 18 10 5 5 6 7" xfId="22465"/>
    <cellStyle name="Moneda 18 10 5 5 6 8" xfId="41905"/>
    <cellStyle name="Moneda 18 10 5 5 7" xfId="1647"/>
    <cellStyle name="Moneda 18 10 5 5 7 2" xfId="2099"/>
    <cellStyle name="Moneda 18 10 5 5 7 2 2" xfId="4675"/>
    <cellStyle name="Moneda 18 10 5 5 7 2 2 2" xfId="9835"/>
    <cellStyle name="Moneda 18 10 5 5 7 2 2 2 2" xfId="20240"/>
    <cellStyle name="Moneda 18 10 5 5 7 2 2 2 2 2" xfId="41059"/>
    <cellStyle name="Moneda 18 10 5 5 7 2 2 2 3" xfId="30656"/>
    <cellStyle name="Moneda 18 10 5 5 7 2 2 3" xfId="15083"/>
    <cellStyle name="Moneda 18 10 5 5 7 2 2 3 2" xfId="35902"/>
    <cellStyle name="Moneda 18 10 5 5 7 2 2 4" xfId="25499"/>
    <cellStyle name="Moneda 18 10 5 5 7 2 3" xfId="7262"/>
    <cellStyle name="Moneda 18 10 5 5 7 2 3 2" xfId="17667"/>
    <cellStyle name="Moneda 18 10 5 5 7 2 3 2 2" xfId="38486"/>
    <cellStyle name="Moneda 18 10 5 5 7 2 3 3" xfId="28083"/>
    <cellStyle name="Moneda 18 10 5 5 7 2 4" xfId="12510"/>
    <cellStyle name="Moneda 18 10 5 5 7 2 4 2" xfId="33329"/>
    <cellStyle name="Moneda 18 10 5 5 7 2 5" xfId="22926"/>
    <cellStyle name="Moneda 18 10 5 5 7 3" xfId="2549"/>
    <cellStyle name="Moneda 18 10 5 5 7 3 2" xfId="5125"/>
    <cellStyle name="Moneda 18 10 5 5 7 3 2 2" xfId="10285"/>
    <cellStyle name="Moneda 18 10 5 5 7 3 2 2 2" xfId="20690"/>
    <cellStyle name="Moneda 18 10 5 5 7 3 2 2 2 2" xfId="41509"/>
    <cellStyle name="Moneda 18 10 5 5 7 3 2 2 3" xfId="31106"/>
    <cellStyle name="Moneda 18 10 5 5 7 3 2 3" xfId="15533"/>
    <cellStyle name="Moneda 18 10 5 5 7 3 2 3 2" xfId="36352"/>
    <cellStyle name="Moneda 18 10 5 5 7 3 2 4" xfId="25949"/>
    <cellStyle name="Moneda 18 10 5 5 7 3 3" xfId="7712"/>
    <cellStyle name="Moneda 18 10 5 5 7 3 3 2" xfId="18117"/>
    <cellStyle name="Moneda 18 10 5 5 7 3 3 2 2" xfId="38936"/>
    <cellStyle name="Moneda 18 10 5 5 7 3 3 3" xfId="28533"/>
    <cellStyle name="Moneda 18 10 5 5 7 3 4" xfId="12960"/>
    <cellStyle name="Moneda 18 10 5 5 7 3 4 2" xfId="33779"/>
    <cellStyle name="Moneda 18 10 5 5 7 3 5" xfId="23376"/>
    <cellStyle name="Moneda 18 10 5 5 7 4" xfId="4225"/>
    <cellStyle name="Moneda 18 10 5 5 7 4 2" xfId="9385"/>
    <cellStyle name="Moneda 18 10 5 5 7 4 2 2" xfId="19790"/>
    <cellStyle name="Moneda 18 10 5 5 7 4 2 2 2" xfId="40609"/>
    <cellStyle name="Moneda 18 10 5 5 7 4 2 3" xfId="30206"/>
    <cellStyle name="Moneda 18 10 5 5 7 4 3" xfId="14633"/>
    <cellStyle name="Moneda 18 10 5 5 7 4 3 2" xfId="35452"/>
    <cellStyle name="Moneda 18 10 5 5 7 4 4" xfId="25049"/>
    <cellStyle name="Moneda 18 10 5 5 7 5" xfId="6812"/>
    <cellStyle name="Moneda 18 10 5 5 7 5 2" xfId="17217"/>
    <cellStyle name="Moneda 18 10 5 5 7 5 2 2" xfId="38036"/>
    <cellStyle name="Moneda 18 10 5 5 7 5 3" xfId="27633"/>
    <cellStyle name="Moneda 18 10 5 5 7 6" xfId="12060"/>
    <cellStyle name="Moneda 18 10 5 5 7 6 2" xfId="32879"/>
    <cellStyle name="Moneda 18 10 5 5 7 7" xfId="22476"/>
    <cellStyle name="Moneda 18 10 5 5 7 8" xfId="41906"/>
    <cellStyle name="Moneda 18 10 5 5 8" xfId="1662"/>
    <cellStyle name="Moneda 18 10 5 5 8 2" xfId="2112"/>
    <cellStyle name="Moneda 18 10 5 5 8 2 2" xfId="4688"/>
    <cellStyle name="Moneda 18 10 5 5 8 2 2 2" xfId="9848"/>
    <cellStyle name="Moneda 18 10 5 5 8 2 2 2 2" xfId="20253"/>
    <cellStyle name="Moneda 18 10 5 5 8 2 2 2 2 2" xfId="41072"/>
    <cellStyle name="Moneda 18 10 5 5 8 2 2 2 3" xfId="30669"/>
    <cellStyle name="Moneda 18 10 5 5 8 2 2 3" xfId="15096"/>
    <cellStyle name="Moneda 18 10 5 5 8 2 2 3 2" xfId="35915"/>
    <cellStyle name="Moneda 18 10 5 5 8 2 2 4" xfId="25512"/>
    <cellStyle name="Moneda 18 10 5 5 8 2 3" xfId="7275"/>
    <cellStyle name="Moneda 18 10 5 5 8 2 3 2" xfId="17680"/>
    <cellStyle name="Moneda 18 10 5 5 8 2 3 2 2" xfId="38499"/>
    <cellStyle name="Moneda 18 10 5 5 8 2 3 3" xfId="28096"/>
    <cellStyle name="Moneda 18 10 5 5 8 2 4" xfId="12523"/>
    <cellStyle name="Moneda 18 10 5 5 8 2 4 2" xfId="33342"/>
    <cellStyle name="Moneda 18 10 5 5 8 2 5" xfId="22939"/>
    <cellStyle name="Moneda 18 10 5 5 8 3" xfId="2562"/>
    <cellStyle name="Moneda 18 10 5 5 8 3 2" xfId="5138"/>
    <cellStyle name="Moneda 18 10 5 5 8 3 2 2" xfId="10298"/>
    <cellStyle name="Moneda 18 10 5 5 8 3 2 2 2" xfId="20703"/>
    <cellStyle name="Moneda 18 10 5 5 8 3 2 2 2 2" xfId="41522"/>
    <cellStyle name="Moneda 18 10 5 5 8 3 2 2 3" xfId="31119"/>
    <cellStyle name="Moneda 18 10 5 5 8 3 2 3" xfId="15546"/>
    <cellStyle name="Moneda 18 10 5 5 8 3 2 3 2" xfId="36365"/>
    <cellStyle name="Moneda 18 10 5 5 8 3 2 4" xfId="25962"/>
    <cellStyle name="Moneda 18 10 5 5 8 3 3" xfId="7725"/>
    <cellStyle name="Moneda 18 10 5 5 8 3 3 2" xfId="18130"/>
    <cellStyle name="Moneda 18 10 5 5 8 3 3 2 2" xfId="38949"/>
    <cellStyle name="Moneda 18 10 5 5 8 3 3 3" xfId="28546"/>
    <cellStyle name="Moneda 18 10 5 5 8 3 4" xfId="12973"/>
    <cellStyle name="Moneda 18 10 5 5 8 3 4 2" xfId="33792"/>
    <cellStyle name="Moneda 18 10 5 5 8 3 5" xfId="23389"/>
    <cellStyle name="Moneda 18 10 5 5 8 4" xfId="4238"/>
    <cellStyle name="Moneda 18 10 5 5 8 4 2" xfId="9398"/>
    <cellStyle name="Moneda 18 10 5 5 8 4 2 2" xfId="19803"/>
    <cellStyle name="Moneda 18 10 5 5 8 4 2 2 2" xfId="40622"/>
    <cellStyle name="Moneda 18 10 5 5 8 4 2 3" xfId="30219"/>
    <cellStyle name="Moneda 18 10 5 5 8 4 3" xfId="14646"/>
    <cellStyle name="Moneda 18 10 5 5 8 4 3 2" xfId="35465"/>
    <cellStyle name="Moneda 18 10 5 5 8 4 4" xfId="25062"/>
    <cellStyle name="Moneda 18 10 5 5 8 5" xfId="6825"/>
    <cellStyle name="Moneda 18 10 5 5 8 5 2" xfId="17230"/>
    <cellStyle name="Moneda 18 10 5 5 8 5 2 2" xfId="38049"/>
    <cellStyle name="Moneda 18 10 5 5 8 5 3" xfId="27646"/>
    <cellStyle name="Moneda 18 10 5 5 8 6" xfId="12073"/>
    <cellStyle name="Moneda 18 10 5 5 8 6 2" xfId="32892"/>
    <cellStyle name="Moneda 18 10 5 5 8 7" xfId="22489"/>
    <cellStyle name="Moneda 18 10 5 5 8 8" xfId="41907"/>
    <cellStyle name="Moneda 18 10 5 5 9" xfId="1674"/>
    <cellStyle name="Moneda 18 10 5 5 9 2" xfId="2124"/>
    <cellStyle name="Moneda 18 10 5 5 9 2 2" xfId="4700"/>
    <cellStyle name="Moneda 18 10 5 5 9 2 2 2" xfId="9860"/>
    <cellStyle name="Moneda 18 10 5 5 9 2 2 2 2" xfId="20265"/>
    <cellStyle name="Moneda 18 10 5 5 9 2 2 2 2 2" xfId="41084"/>
    <cellStyle name="Moneda 18 10 5 5 9 2 2 2 3" xfId="30681"/>
    <cellStyle name="Moneda 18 10 5 5 9 2 2 3" xfId="15108"/>
    <cellStyle name="Moneda 18 10 5 5 9 2 2 3 2" xfId="35927"/>
    <cellStyle name="Moneda 18 10 5 5 9 2 2 4" xfId="25524"/>
    <cellStyle name="Moneda 18 10 5 5 9 2 3" xfId="7287"/>
    <cellStyle name="Moneda 18 10 5 5 9 2 3 2" xfId="17692"/>
    <cellStyle name="Moneda 18 10 5 5 9 2 3 2 2" xfId="38511"/>
    <cellStyle name="Moneda 18 10 5 5 9 2 3 3" xfId="28108"/>
    <cellStyle name="Moneda 18 10 5 5 9 2 4" xfId="12535"/>
    <cellStyle name="Moneda 18 10 5 5 9 2 4 2" xfId="33354"/>
    <cellStyle name="Moneda 18 10 5 5 9 2 5" xfId="22951"/>
    <cellStyle name="Moneda 18 10 5 5 9 3" xfId="2574"/>
    <cellStyle name="Moneda 18 10 5 5 9 3 2" xfId="5150"/>
    <cellStyle name="Moneda 18 10 5 5 9 3 2 2" xfId="10310"/>
    <cellStyle name="Moneda 18 10 5 5 9 3 2 2 2" xfId="20715"/>
    <cellStyle name="Moneda 18 10 5 5 9 3 2 2 2 2" xfId="41534"/>
    <cellStyle name="Moneda 18 10 5 5 9 3 2 2 3" xfId="31131"/>
    <cellStyle name="Moneda 18 10 5 5 9 3 2 3" xfId="15558"/>
    <cellStyle name="Moneda 18 10 5 5 9 3 2 3 2" xfId="36377"/>
    <cellStyle name="Moneda 18 10 5 5 9 3 2 4" xfId="25974"/>
    <cellStyle name="Moneda 18 10 5 5 9 3 3" xfId="7737"/>
    <cellStyle name="Moneda 18 10 5 5 9 3 3 2" xfId="18142"/>
    <cellStyle name="Moneda 18 10 5 5 9 3 3 2 2" xfId="38961"/>
    <cellStyle name="Moneda 18 10 5 5 9 3 3 3" xfId="28558"/>
    <cellStyle name="Moneda 18 10 5 5 9 3 4" xfId="12985"/>
    <cellStyle name="Moneda 18 10 5 5 9 3 4 2" xfId="33804"/>
    <cellStyle name="Moneda 18 10 5 5 9 3 5" xfId="23401"/>
    <cellStyle name="Moneda 18 10 5 5 9 4" xfId="4250"/>
    <cellStyle name="Moneda 18 10 5 5 9 4 2" xfId="9410"/>
    <cellStyle name="Moneda 18 10 5 5 9 4 2 2" xfId="19815"/>
    <cellStyle name="Moneda 18 10 5 5 9 4 2 2 2" xfId="40634"/>
    <cellStyle name="Moneda 18 10 5 5 9 4 2 3" xfId="30231"/>
    <cellStyle name="Moneda 18 10 5 5 9 4 3" xfId="14658"/>
    <cellStyle name="Moneda 18 10 5 5 9 4 3 2" xfId="35477"/>
    <cellStyle name="Moneda 18 10 5 5 9 4 4" xfId="25074"/>
    <cellStyle name="Moneda 18 10 5 5 9 5" xfId="6837"/>
    <cellStyle name="Moneda 18 10 5 5 9 5 2" xfId="17242"/>
    <cellStyle name="Moneda 18 10 5 5 9 5 2 2" xfId="38061"/>
    <cellStyle name="Moneda 18 10 5 5 9 5 3" xfId="27658"/>
    <cellStyle name="Moneda 18 10 5 5 9 6" xfId="12085"/>
    <cellStyle name="Moneda 18 10 5 5 9 6 2" xfId="32904"/>
    <cellStyle name="Moneda 18 10 5 5 9 7" xfId="22501"/>
    <cellStyle name="Moneda 18 10 5 5 9 8" xfId="41908"/>
    <cellStyle name="Moneda 18 10 5 6" xfId="1950"/>
    <cellStyle name="Moneda 18 10 5 6 2" xfId="4526"/>
    <cellStyle name="Moneda 18 10 5 6 2 2" xfId="9686"/>
    <cellStyle name="Moneda 18 10 5 6 2 2 2" xfId="20091"/>
    <cellStyle name="Moneda 18 10 5 6 2 2 2 2" xfId="40910"/>
    <cellStyle name="Moneda 18 10 5 6 2 2 3" xfId="30507"/>
    <cellStyle name="Moneda 18 10 5 6 2 3" xfId="14934"/>
    <cellStyle name="Moneda 18 10 5 6 2 3 2" xfId="35753"/>
    <cellStyle name="Moneda 18 10 5 6 2 4" xfId="25350"/>
    <cellStyle name="Moneda 18 10 5 6 3" xfId="7113"/>
    <cellStyle name="Moneda 18 10 5 6 3 2" xfId="17518"/>
    <cellStyle name="Moneda 18 10 5 6 3 2 2" xfId="38337"/>
    <cellStyle name="Moneda 18 10 5 6 3 3" xfId="27934"/>
    <cellStyle name="Moneda 18 10 5 6 4" xfId="12361"/>
    <cellStyle name="Moneda 18 10 5 6 4 2" xfId="33180"/>
    <cellStyle name="Moneda 18 10 5 6 5" xfId="22777"/>
    <cellStyle name="Moneda 18 10 5 7" xfId="2400"/>
    <cellStyle name="Moneda 18 10 5 7 2" xfId="4976"/>
    <cellStyle name="Moneda 18 10 5 7 2 2" xfId="10136"/>
    <cellStyle name="Moneda 18 10 5 7 2 2 2" xfId="20541"/>
    <cellStyle name="Moneda 18 10 5 7 2 2 2 2" xfId="41360"/>
    <cellStyle name="Moneda 18 10 5 7 2 2 3" xfId="30957"/>
    <cellStyle name="Moneda 18 10 5 7 2 3" xfId="15384"/>
    <cellStyle name="Moneda 18 10 5 7 2 3 2" xfId="36203"/>
    <cellStyle name="Moneda 18 10 5 7 2 4" xfId="25800"/>
    <cellStyle name="Moneda 18 10 5 7 3" xfId="7563"/>
    <cellStyle name="Moneda 18 10 5 7 3 2" xfId="17968"/>
    <cellStyle name="Moneda 18 10 5 7 3 2 2" xfId="38787"/>
    <cellStyle name="Moneda 18 10 5 7 3 3" xfId="28384"/>
    <cellStyle name="Moneda 18 10 5 7 4" xfId="12811"/>
    <cellStyle name="Moneda 18 10 5 7 4 2" xfId="33630"/>
    <cellStyle name="Moneda 18 10 5 7 5" xfId="23227"/>
    <cellStyle name="Moneda 18 10 5 8" xfId="4076"/>
    <cellStyle name="Moneda 18 10 5 8 2" xfId="9236"/>
    <cellStyle name="Moneda 18 10 5 8 2 2" xfId="19641"/>
    <cellStyle name="Moneda 18 10 5 8 2 2 2" xfId="40460"/>
    <cellStyle name="Moneda 18 10 5 8 2 3" xfId="30057"/>
    <cellStyle name="Moneda 18 10 5 8 3" xfId="14484"/>
    <cellStyle name="Moneda 18 10 5 8 3 2" xfId="35303"/>
    <cellStyle name="Moneda 18 10 5 8 4" xfId="24900"/>
    <cellStyle name="Moneda 18 10 5 9" xfId="6663"/>
    <cellStyle name="Moneda 18 10 5 9 2" xfId="17068"/>
    <cellStyle name="Moneda 18 10 5 9 2 2" xfId="37887"/>
    <cellStyle name="Moneda 18 10 5 9 3" xfId="27484"/>
    <cellStyle name="Moneda 18 10 6" xfId="1900"/>
    <cellStyle name="Moneda 18 10 6 2" xfId="4476"/>
    <cellStyle name="Moneda 18 10 6 2 2" xfId="9636"/>
    <cellStyle name="Moneda 18 10 6 2 2 2" xfId="20041"/>
    <cellStyle name="Moneda 18 10 6 2 2 2 2" xfId="40860"/>
    <cellStyle name="Moneda 18 10 6 2 2 3" xfId="30457"/>
    <cellStyle name="Moneda 18 10 6 2 3" xfId="14884"/>
    <cellStyle name="Moneda 18 10 6 2 3 2" xfId="35703"/>
    <cellStyle name="Moneda 18 10 6 2 4" xfId="25300"/>
    <cellStyle name="Moneda 18 10 6 3" xfId="7063"/>
    <cellStyle name="Moneda 18 10 6 3 2" xfId="17468"/>
    <cellStyle name="Moneda 18 10 6 3 2 2" xfId="38287"/>
    <cellStyle name="Moneda 18 10 6 3 3" xfId="27884"/>
    <cellStyle name="Moneda 18 10 6 4" xfId="12311"/>
    <cellStyle name="Moneda 18 10 6 4 2" xfId="33130"/>
    <cellStyle name="Moneda 18 10 6 5" xfId="22727"/>
    <cellStyle name="Moneda 18 10 7" xfId="2350"/>
    <cellStyle name="Moneda 18 10 7 2" xfId="4926"/>
    <cellStyle name="Moneda 18 10 7 2 2" xfId="10086"/>
    <cellStyle name="Moneda 18 10 7 2 2 2" xfId="20491"/>
    <cellStyle name="Moneda 18 10 7 2 2 2 2" xfId="41310"/>
    <cellStyle name="Moneda 18 10 7 2 2 3" xfId="30907"/>
    <cellStyle name="Moneda 18 10 7 2 3" xfId="15334"/>
    <cellStyle name="Moneda 18 10 7 2 3 2" xfId="36153"/>
    <cellStyle name="Moneda 18 10 7 2 4" xfId="25750"/>
    <cellStyle name="Moneda 18 10 7 3" xfId="7513"/>
    <cellStyle name="Moneda 18 10 7 3 2" xfId="17918"/>
    <cellStyle name="Moneda 18 10 7 3 2 2" xfId="38737"/>
    <cellStyle name="Moneda 18 10 7 3 3" xfId="28334"/>
    <cellStyle name="Moneda 18 10 7 4" xfId="12761"/>
    <cellStyle name="Moneda 18 10 7 4 2" xfId="33580"/>
    <cellStyle name="Moneda 18 10 7 5" xfId="23177"/>
    <cellStyle name="Moneda 18 10 8" xfId="4026"/>
    <cellStyle name="Moneda 18 10 8 2" xfId="9186"/>
    <cellStyle name="Moneda 18 10 8 2 2" xfId="19591"/>
    <cellStyle name="Moneda 18 10 8 2 2 2" xfId="40410"/>
    <cellStyle name="Moneda 18 10 8 2 3" xfId="30007"/>
    <cellStyle name="Moneda 18 10 8 3" xfId="14434"/>
    <cellStyle name="Moneda 18 10 8 3 2" xfId="35253"/>
    <cellStyle name="Moneda 18 10 8 4" xfId="24850"/>
    <cellStyle name="Moneda 18 10 9" xfId="6613"/>
    <cellStyle name="Moneda 18 10 9 2" xfId="17018"/>
    <cellStyle name="Moneda 18 10 9 2 2" xfId="37837"/>
    <cellStyle name="Moneda 18 10 9 3" xfId="27434"/>
    <cellStyle name="Moneda 18 11" xfId="1529"/>
    <cellStyle name="Moneda 18 11 2" xfId="1552"/>
    <cellStyle name="Moneda 18 11 2 10" xfId="2004"/>
    <cellStyle name="Moneda 18 11 2 10 2" xfId="4580"/>
    <cellStyle name="Moneda 18 11 2 10 2 2" xfId="9740"/>
    <cellStyle name="Moneda 18 11 2 10 2 2 2" xfId="20145"/>
    <cellStyle name="Moneda 18 11 2 10 2 2 2 2" xfId="40964"/>
    <cellStyle name="Moneda 18 11 2 10 2 2 3" xfId="30561"/>
    <cellStyle name="Moneda 18 11 2 10 2 3" xfId="14988"/>
    <cellStyle name="Moneda 18 11 2 10 2 3 2" xfId="35807"/>
    <cellStyle name="Moneda 18 11 2 10 2 4" xfId="25404"/>
    <cellStyle name="Moneda 18 11 2 10 3" xfId="7167"/>
    <cellStyle name="Moneda 18 11 2 10 3 2" xfId="17572"/>
    <cellStyle name="Moneda 18 11 2 10 3 2 2" xfId="38391"/>
    <cellStyle name="Moneda 18 11 2 10 3 3" xfId="27988"/>
    <cellStyle name="Moneda 18 11 2 10 4" xfId="12415"/>
    <cellStyle name="Moneda 18 11 2 10 4 2" xfId="33234"/>
    <cellStyle name="Moneda 18 11 2 10 5" xfId="22831"/>
    <cellStyle name="Moneda 18 11 2 11" xfId="2454"/>
    <cellStyle name="Moneda 18 11 2 11 2" xfId="5030"/>
    <cellStyle name="Moneda 18 11 2 11 2 2" xfId="10190"/>
    <cellStyle name="Moneda 18 11 2 11 2 2 2" xfId="20595"/>
    <cellStyle name="Moneda 18 11 2 11 2 2 2 2" xfId="41414"/>
    <cellStyle name="Moneda 18 11 2 11 2 2 3" xfId="31011"/>
    <cellStyle name="Moneda 18 11 2 11 2 3" xfId="15438"/>
    <cellStyle name="Moneda 18 11 2 11 2 3 2" xfId="36257"/>
    <cellStyle name="Moneda 18 11 2 11 2 4" xfId="25854"/>
    <cellStyle name="Moneda 18 11 2 11 3" xfId="7617"/>
    <cellStyle name="Moneda 18 11 2 11 3 2" xfId="18022"/>
    <cellStyle name="Moneda 18 11 2 11 3 2 2" xfId="38841"/>
    <cellStyle name="Moneda 18 11 2 11 3 3" xfId="28438"/>
    <cellStyle name="Moneda 18 11 2 11 4" xfId="12865"/>
    <cellStyle name="Moneda 18 11 2 11 4 2" xfId="33684"/>
    <cellStyle name="Moneda 18 11 2 11 5" xfId="23281"/>
    <cellStyle name="Moneda 18 11 2 12" xfId="4130"/>
    <cellStyle name="Moneda 18 11 2 12 2" xfId="9290"/>
    <cellStyle name="Moneda 18 11 2 12 2 2" xfId="19695"/>
    <cellStyle name="Moneda 18 11 2 12 2 2 2" xfId="40514"/>
    <cellStyle name="Moneda 18 11 2 12 2 3" xfId="30111"/>
    <cellStyle name="Moneda 18 11 2 12 3" xfId="14538"/>
    <cellStyle name="Moneda 18 11 2 12 3 2" xfId="35357"/>
    <cellStyle name="Moneda 18 11 2 12 4" xfId="24954"/>
    <cellStyle name="Moneda 18 11 2 13" xfId="6717"/>
    <cellStyle name="Moneda 18 11 2 13 2" xfId="17122"/>
    <cellStyle name="Moneda 18 11 2 13 2 2" xfId="37941"/>
    <cellStyle name="Moneda 18 11 2 13 3" xfId="27538"/>
    <cellStyle name="Moneda 18 11 2 14" xfId="11965"/>
    <cellStyle name="Moneda 18 11 2 14 2" xfId="32784"/>
    <cellStyle name="Moneda 18 11 2 15" xfId="22381"/>
    <cellStyle name="Moneda 18 11 2 16" xfId="41910"/>
    <cellStyle name="Moneda 18 11 2 2" xfId="1559"/>
    <cellStyle name="Moneda 18 11 2 2 2" xfId="2011"/>
    <cellStyle name="Moneda 18 11 2 2 2 2" xfId="4587"/>
    <cellStyle name="Moneda 18 11 2 2 2 2 2" xfId="9747"/>
    <cellStyle name="Moneda 18 11 2 2 2 2 2 2" xfId="20152"/>
    <cellStyle name="Moneda 18 11 2 2 2 2 2 2 2" xfId="40971"/>
    <cellStyle name="Moneda 18 11 2 2 2 2 2 3" xfId="30568"/>
    <cellStyle name="Moneda 18 11 2 2 2 2 3" xfId="14995"/>
    <cellStyle name="Moneda 18 11 2 2 2 2 3 2" xfId="35814"/>
    <cellStyle name="Moneda 18 11 2 2 2 2 4" xfId="25411"/>
    <cellStyle name="Moneda 18 11 2 2 2 3" xfId="7174"/>
    <cellStyle name="Moneda 18 11 2 2 2 3 2" xfId="17579"/>
    <cellStyle name="Moneda 18 11 2 2 2 3 2 2" xfId="38398"/>
    <cellStyle name="Moneda 18 11 2 2 2 3 3" xfId="27995"/>
    <cellStyle name="Moneda 18 11 2 2 2 4" xfId="12422"/>
    <cellStyle name="Moneda 18 11 2 2 2 4 2" xfId="33241"/>
    <cellStyle name="Moneda 18 11 2 2 2 5" xfId="22838"/>
    <cellStyle name="Moneda 18 11 2 2 3" xfId="2461"/>
    <cellStyle name="Moneda 18 11 2 2 3 2" xfId="5037"/>
    <cellStyle name="Moneda 18 11 2 2 3 2 2" xfId="10197"/>
    <cellStyle name="Moneda 18 11 2 2 3 2 2 2" xfId="20602"/>
    <cellStyle name="Moneda 18 11 2 2 3 2 2 2 2" xfId="41421"/>
    <cellStyle name="Moneda 18 11 2 2 3 2 2 3" xfId="31018"/>
    <cellStyle name="Moneda 18 11 2 2 3 2 3" xfId="15445"/>
    <cellStyle name="Moneda 18 11 2 2 3 2 3 2" xfId="36264"/>
    <cellStyle name="Moneda 18 11 2 2 3 2 4" xfId="25861"/>
    <cellStyle name="Moneda 18 11 2 2 3 3" xfId="7624"/>
    <cellStyle name="Moneda 18 11 2 2 3 3 2" xfId="18029"/>
    <cellStyle name="Moneda 18 11 2 2 3 3 2 2" xfId="38848"/>
    <cellStyle name="Moneda 18 11 2 2 3 3 3" xfId="28445"/>
    <cellStyle name="Moneda 18 11 2 2 3 4" xfId="12872"/>
    <cellStyle name="Moneda 18 11 2 2 3 4 2" xfId="33691"/>
    <cellStyle name="Moneda 18 11 2 2 3 5" xfId="23288"/>
    <cellStyle name="Moneda 18 11 2 2 4" xfId="4137"/>
    <cellStyle name="Moneda 18 11 2 2 4 2" xfId="9297"/>
    <cellStyle name="Moneda 18 11 2 2 4 2 2" xfId="19702"/>
    <cellStyle name="Moneda 18 11 2 2 4 2 2 2" xfId="40521"/>
    <cellStyle name="Moneda 18 11 2 2 4 2 3" xfId="30118"/>
    <cellStyle name="Moneda 18 11 2 2 4 3" xfId="14545"/>
    <cellStyle name="Moneda 18 11 2 2 4 3 2" xfId="35364"/>
    <cellStyle name="Moneda 18 11 2 2 4 4" xfId="24961"/>
    <cellStyle name="Moneda 18 11 2 2 5" xfId="6724"/>
    <cellStyle name="Moneda 18 11 2 2 5 2" xfId="17129"/>
    <cellStyle name="Moneda 18 11 2 2 5 2 2" xfId="37948"/>
    <cellStyle name="Moneda 18 11 2 2 5 3" xfId="27545"/>
    <cellStyle name="Moneda 18 11 2 2 6" xfId="11972"/>
    <cellStyle name="Moneda 18 11 2 2 6 2" xfId="32791"/>
    <cellStyle name="Moneda 18 11 2 2 7" xfId="22388"/>
    <cellStyle name="Moneda 18 11 2 2 8" xfId="41911"/>
    <cellStyle name="Moneda 18 11 2 3" xfId="1572"/>
    <cellStyle name="Moneda 18 11 2 3 2" xfId="1587"/>
    <cellStyle name="Moneda 18 11 2 3 2 2" xfId="2039"/>
    <cellStyle name="Moneda 18 11 2 3 2 2 2" xfId="4615"/>
    <cellStyle name="Moneda 18 11 2 3 2 2 2 2" xfId="9775"/>
    <cellStyle name="Moneda 18 11 2 3 2 2 2 2 2" xfId="20180"/>
    <cellStyle name="Moneda 18 11 2 3 2 2 2 2 2 2" xfId="40999"/>
    <cellStyle name="Moneda 18 11 2 3 2 2 2 2 3" xfId="30596"/>
    <cellStyle name="Moneda 18 11 2 3 2 2 2 3" xfId="15023"/>
    <cellStyle name="Moneda 18 11 2 3 2 2 2 3 2" xfId="35842"/>
    <cellStyle name="Moneda 18 11 2 3 2 2 2 4" xfId="25439"/>
    <cellStyle name="Moneda 18 11 2 3 2 2 3" xfId="7202"/>
    <cellStyle name="Moneda 18 11 2 3 2 2 3 2" xfId="17607"/>
    <cellStyle name="Moneda 18 11 2 3 2 2 3 2 2" xfId="38426"/>
    <cellStyle name="Moneda 18 11 2 3 2 2 3 3" xfId="28023"/>
    <cellStyle name="Moneda 18 11 2 3 2 2 4" xfId="12450"/>
    <cellStyle name="Moneda 18 11 2 3 2 2 4 2" xfId="33269"/>
    <cellStyle name="Moneda 18 11 2 3 2 2 5" xfId="22866"/>
    <cellStyle name="Moneda 18 11 2 3 2 3" xfId="2489"/>
    <cellStyle name="Moneda 18 11 2 3 2 3 2" xfId="5065"/>
    <cellStyle name="Moneda 18 11 2 3 2 3 2 2" xfId="10225"/>
    <cellStyle name="Moneda 18 11 2 3 2 3 2 2 2" xfId="20630"/>
    <cellStyle name="Moneda 18 11 2 3 2 3 2 2 2 2" xfId="41449"/>
    <cellStyle name="Moneda 18 11 2 3 2 3 2 2 3" xfId="31046"/>
    <cellStyle name="Moneda 18 11 2 3 2 3 2 3" xfId="15473"/>
    <cellStyle name="Moneda 18 11 2 3 2 3 2 3 2" xfId="36292"/>
    <cellStyle name="Moneda 18 11 2 3 2 3 2 4" xfId="25889"/>
    <cellStyle name="Moneda 18 11 2 3 2 3 3" xfId="7652"/>
    <cellStyle name="Moneda 18 11 2 3 2 3 3 2" xfId="18057"/>
    <cellStyle name="Moneda 18 11 2 3 2 3 3 2 2" xfId="38876"/>
    <cellStyle name="Moneda 18 11 2 3 2 3 3 3" xfId="28473"/>
    <cellStyle name="Moneda 18 11 2 3 2 3 4" xfId="12900"/>
    <cellStyle name="Moneda 18 11 2 3 2 3 4 2" xfId="33719"/>
    <cellStyle name="Moneda 18 11 2 3 2 3 5" xfId="23316"/>
    <cellStyle name="Moneda 18 11 2 3 2 4" xfId="4165"/>
    <cellStyle name="Moneda 18 11 2 3 2 4 2" xfId="9325"/>
    <cellStyle name="Moneda 18 11 2 3 2 4 2 2" xfId="19730"/>
    <cellStyle name="Moneda 18 11 2 3 2 4 2 2 2" xfId="40549"/>
    <cellStyle name="Moneda 18 11 2 3 2 4 2 3" xfId="30146"/>
    <cellStyle name="Moneda 18 11 2 3 2 4 3" xfId="14573"/>
    <cellStyle name="Moneda 18 11 2 3 2 4 3 2" xfId="35392"/>
    <cellStyle name="Moneda 18 11 2 3 2 4 4" xfId="24989"/>
    <cellStyle name="Moneda 18 11 2 3 2 5" xfId="6752"/>
    <cellStyle name="Moneda 18 11 2 3 2 5 2" xfId="17157"/>
    <cellStyle name="Moneda 18 11 2 3 2 5 2 2" xfId="37976"/>
    <cellStyle name="Moneda 18 11 2 3 2 5 3" xfId="27573"/>
    <cellStyle name="Moneda 18 11 2 3 2 6" xfId="12000"/>
    <cellStyle name="Moneda 18 11 2 3 2 6 2" xfId="32819"/>
    <cellStyle name="Moneda 18 11 2 3 2 7" xfId="22416"/>
    <cellStyle name="Moneda 18 11 2 3 2 8" xfId="41913"/>
    <cellStyle name="Moneda 18 11 2 3 3" xfId="2024"/>
    <cellStyle name="Moneda 18 11 2 3 3 2" xfId="4600"/>
    <cellStyle name="Moneda 18 11 2 3 3 2 2" xfId="9760"/>
    <cellStyle name="Moneda 18 11 2 3 3 2 2 2" xfId="20165"/>
    <cellStyle name="Moneda 18 11 2 3 3 2 2 2 2" xfId="40984"/>
    <cellStyle name="Moneda 18 11 2 3 3 2 2 3" xfId="30581"/>
    <cellStyle name="Moneda 18 11 2 3 3 2 3" xfId="15008"/>
    <cellStyle name="Moneda 18 11 2 3 3 2 3 2" xfId="35827"/>
    <cellStyle name="Moneda 18 11 2 3 3 2 4" xfId="25424"/>
    <cellStyle name="Moneda 18 11 2 3 3 3" xfId="7187"/>
    <cellStyle name="Moneda 18 11 2 3 3 3 2" xfId="17592"/>
    <cellStyle name="Moneda 18 11 2 3 3 3 2 2" xfId="38411"/>
    <cellStyle name="Moneda 18 11 2 3 3 3 3" xfId="28008"/>
    <cellStyle name="Moneda 18 11 2 3 3 4" xfId="12435"/>
    <cellStyle name="Moneda 18 11 2 3 3 4 2" xfId="33254"/>
    <cellStyle name="Moneda 18 11 2 3 3 5" xfId="22851"/>
    <cellStyle name="Moneda 18 11 2 3 4" xfId="2474"/>
    <cellStyle name="Moneda 18 11 2 3 4 2" xfId="5050"/>
    <cellStyle name="Moneda 18 11 2 3 4 2 2" xfId="10210"/>
    <cellStyle name="Moneda 18 11 2 3 4 2 2 2" xfId="20615"/>
    <cellStyle name="Moneda 18 11 2 3 4 2 2 2 2" xfId="41434"/>
    <cellStyle name="Moneda 18 11 2 3 4 2 2 3" xfId="31031"/>
    <cellStyle name="Moneda 18 11 2 3 4 2 3" xfId="15458"/>
    <cellStyle name="Moneda 18 11 2 3 4 2 3 2" xfId="36277"/>
    <cellStyle name="Moneda 18 11 2 3 4 2 4" xfId="25874"/>
    <cellStyle name="Moneda 18 11 2 3 4 3" xfId="7637"/>
    <cellStyle name="Moneda 18 11 2 3 4 3 2" xfId="18042"/>
    <cellStyle name="Moneda 18 11 2 3 4 3 2 2" xfId="38861"/>
    <cellStyle name="Moneda 18 11 2 3 4 3 3" xfId="28458"/>
    <cellStyle name="Moneda 18 11 2 3 4 4" xfId="12885"/>
    <cellStyle name="Moneda 18 11 2 3 4 4 2" xfId="33704"/>
    <cellStyle name="Moneda 18 11 2 3 4 5" xfId="23301"/>
    <cellStyle name="Moneda 18 11 2 3 5" xfId="4150"/>
    <cellStyle name="Moneda 18 11 2 3 5 2" xfId="9310"/>
    <cellStyle name="Moneda 18 11 2 3 5 2 2" xfId="19715"/>
    <cellStyle name="Moneda 18 11 2 3 5 2 2 2" xfId="40534"/>
    <cellStyle name="Moneda 18 11 2 3 5 2 3" xfId="30131"/>
    <cellStyle name="Moneda 18 11 2 3 5 3" xfId="14558"/>
    <cellStyle name="Moneda 18 11 2 3 5 3 2" xfId="35377"/>
    <cellStyle name="Moneda 18 11 2 3 5 4" xfId="24974"/>
    <cellStyle name="Moneda 18 11 2 3 6" xfId="6737"/>
    <cellStyle name="Moneda 18 11 2 3 6 2" xfId="17142"/>
    <cellStyle name="Moneda 18 11 2 3 6 2 2" xfId="37961"/>
    <cellStyle name="Moneda 18 11 2 3 6 3" xfId="27558"/>
    <cellStyle name="Moneda 18 11 2 3 7" xfId="11985"/>
    <cellStyle name="Moneda 18 11 2 3 7 2" xfId="32804"/>
    <cellStyle name="Moneda 18 11 2 3 8" xfId="22401"/>
    <cellStyle name="Moneda 18 11 2 3 9" xfId="41912"/>
    <cellStyle name="Moneda 18 11 2 4" xfId="1602"/>
    <cellStyle name="Moneda 18 11 2 4 2" xfId="2054"/>
    <cellStyle name="Moneda 18 11 2 4 2 2" xfId="4630"/>
    <cellStyle name="Moneda 18 11 2 4 2 2 2" xfId="9790"/>
    <cellStyle name="Moneda 18 11 2 4 2 2 2 2" xfId="20195"/>
    <cellStyle name="Moneda 18 11 2 4 2 2 2 2 2" xfId="41014"/>
    <cellStyle name="Moneda 18 11 2 4 2 2 2 3" xfId="30611"/>
    <cellStyle name="Moneda 18 11 2 4 2 2 3" xfId="15038"/>
    <cellStyle name="Moneda 18 11 2 4 2 2 3 2" xfId="35857"/>
    <cellStyle name="Moneda 18 11 2 4 2 2 4" xfId="25454"/>
    <cellStyle name="Moneda 18 11 2 4 2 3" xfId="7217"/>
    <cellStyle name="Moneda 18 11 2 4 2 3 2" xfId="17622"/>
    <cellStyle name="Moneda 18 11 2 4 2 3 2 2" xfId="38441"/>
    <cellStyle name="Moneda 18 11 2 4 2 3 3" xfId="28038"/>
    <cellStyle name="Moneda 18 11 2 4 2 4" xfId="12465"/>
    <cellStyle name="Moneda 18 11 2 4 2 4 2" xfId="33284"/>
    <cellStyle name="Moneda 18 11 2 4 2 5" xfId="22881"/>
    <cellStyle name="Moneda 18 11 2 4 3" xfId="2504"/>
    <cellStyle name="Moneda 18 11 2 4 3 2" xfId="5080"/>
    <cellStyle name="Moneda 18 11 2 4 3 2 2" xfId="10240"/>
    <cellStyle name="Moneda 18 11 2 4 3 2 2 2" xfId="20645"/>
    <cellStyle name="Moneda 18 11 2 4 3 2 2 2 2" xfId="41464"/>
    <cellStyle name="Moneda 18 11 2 4 3 2 2 3" xfId="31061"/>
    <cellStyle name="Moneda 18 11 2 4 3 2 3" xfId="15488"/>
    <cellStyle name="Moneda 18 11 2 4 3 2 3 2" xfId="36307"/>
    <cellStyle name="Moneda 18 11 2 4 3 2 4" xfId="25904"/>
    <cellStyle name="Moneda 18 11 2 4 3 3" xfId="7667"/>
    <cellStyle name="Moneda 18 11 2 4 3 3 2" xfId="18072"/>
    <cellStyle name="Moneda 18 11 2 4 3 3 2 2" xfId="38891"/>
    <cellStyle name="Moneda 18 11 2 4 3 3 3" xfId="28488"/>
    <cellStyle name="Moneda 18 11 2 4 3 4" xfId="12915"/>
    <cellStyle name="Moneda 18 11 2 4 3 4 2" xfId="33734"/>
    <cellStyle name="Moneda 18 11 2 4 3 5" xfId="23331"/>
    <cellStyle name="Moneda 18 11 2 4 4" xfId="4180"/>
    <cellStyle name="Moneda 18 11 2 4 4 2" xfId="9340"/>
    <cellStyle name="Moneda 18 11 2 4 4 2 2" xfId="19745"/>
    <cellStyle name="Moneda 18 11 2 4 4 2 2 2" xfId="40564"/>
    <cellStyle name="Moneda 18 11 2 4 4 2 3" xfId="30161"/>
    <cellStyle name="Moneda 18 11 2 4 4 3" xfId="14588"/>
    <cellStyle name="Moneda 18 11 2 4 4 3 2" xfId="35407"/>
    <cellStyle name="Moneda 18 11 2 4 4 4" xfId="25004"/>
    <cellStyle name="Moneda 18 11 2 4 5" xfId="6767"/>
    <cellStyle name="Moneda 18 11 2 4 5 2" xfId="17172"/>
    <cellStyle name="Moneda 18 11 2 4 5 2 2" xfId="37991"/>
    <cellStyle name="Moneda 18 11 2 4 5 3" xfId="27588"/>
    <cellStyle name="Moneda 18 11 2 4 6" xfId="12015"/>
    <cellStyle name="Moneda 18 11 2 4 6 2" xfId="32834"/>
    <cellStyle name="Moneda 18 11 2 4 7" xfId="22431"/>
    <cellStyle name="Moneda 18 11 2 4 8" xfId="41914"/>
    <cellStyle name="Moneda 18 11 2 5" xfId="1617"/>
    <cellStyle name="Moneda 18 11 2 5 2" xfId="2069"/>
    <cellStyle name="Moneda 18 11 2 5 2 2" xfId="4645"/>
    <cellStyle name="Moneda 18 11 2 5 2 2 2" xfId="9805"/>
    <cellStyle name="Moneda 18 11 2 5 2 2 2 2" xfId="20210"/>
    <cellStyle name="Moneda 18 11 2 5 2 2 2 2 2" xfId="41029"/>
    <cellStyle name="Moneda 18 11 2 5 2 2 2 3" xfId="30626"/>
    <cellStyle name="Moneda 18 11 2 5 2 2 3" xfId="15053"/>
    <cellStyle name="Moneda 18 11 2 5 2 2 3 2" xfId="35872"/>
    <cellStyle name="Moneda 18 11 2 5 2 2 4" xfId="25469"/>
    <cellStyle name="Moneda 18 11 2 5 2 3" xfId="7232"/>
    <cellStyle name="Moneda 18 11 2 5 2 3 2" xfId="17637"/>
    <cellStyle name="Moneda 18 11 2 5 2 3 2 2" xfId="38456"/>
    <cellStyle name="Moneda 18 11 2 5 2 3 3" xfId="28053"/>
    <cellStyle name="Moneda 18 11 2 5 2 4" xfId="12480"/>
    <cellStyle name="Moneda 18 11 2 5 2 4 2" xfId="33299"/>
    <cellStyle name="Moneda 18 11 2 5 2 5" xfId="22896"/>
    <cellStyle name="Moneda 18 11 2 5 3" xfId="2519"/>
    <cellStyle name="Moneda 18 11 2 5 3 2" xfId="5095"/>
    <cellStyle name="Moneda 18 11 2 5 3 2 2" xfId="10255"/>
    <cellStyle name="Moneda 18 11 2 5 3 2 2 2" xfId="20660"/>
    <cellStyle name="Moneda 18 11 2 5 3 2 2 2 2" xfId="41479"/>
    <cellStyle name="Moneda 18 11 2 5 3 2 2 3" xfId="31076"/>
    <cellStyle name="Moneda 18 11 2 5 3 2 3" xfId="15503"/>
    <cellStyle name="Moneda 18 11 2 5 3 2 3 2" xfId="36322"/>
    <cellStyle name="Moneda 18 11 2 5 3 2 4" xfId="25919"/>
    <cellStyle name="Moneda 18 11 2 5 3 3" xfId="7682"/>
    <cellStyle name="Moneda 18 11 2 5 3 3 2" xfId="18087"/>
    <cellStyle name="Moneda 18 11 2 5 3 3 2 2" xfId="38906"/>
    <cellStyle name="Moneda 18 11 2 5 3 3 3" xfId="28503"/>
    <cellStyle name="Moneda 18 11 2 5 3 4" xfId="12930"/>
    <cellStyle name="Moneda 18 11 2 5 3 4 2" xfId="33749"/>
    <cellStyle name="Moneda 18 11 2 5 3 5" xfId="23346"/>
    <cellStyle name="Moneda 18 11 2 5 4" xfId="4195"/>
    <cellStyle name="Moneda 18 11 2 5 4 2" xfId="9355"/>
    <cellStyle name="Moneda 18 11 2 5 4 2 2" xfId="19760"/>
    <cellStyle name="Moneda 18 11 2 5 4 2 2 2" xfId="40579"/>
    <cellStyle name="Moneda 18 11 2 5 4 2 3" xfId="30176"/>
    <cellStyle name="Moneda 18 11 2 5 4 3" xfId="14603"/>
    <cellStyle name="Moneda 18 11 2 5 4 3 2" xfId="35422"/>
    <cellStyle name="Moneda 18 11 2 5 4 4" xfId="25019"/>
    <cellStyle name="Moneda 18 11 2 5 5" xfId="6782"/>
    <cellStyle name="Moneda 18 11 2 5 5 2" xfId="17187"/>
    <cellStyle name="Moneda 18 11 2 5 5 2 2" xfId="38006"/>
    <cellStyle name="Moneda 18 11 2 5 5 3" xfId="27603"/>
    <cellStyle name="Moneda 18 11 2 5 6" xfId="12030"/>
    <cellStyle name="Moneda 18 11 2 5 6 2" xfId="32849"/>
    <cellStyle name="Moneda 18 11 2 5 7" xfId="22446"/>
    <cellStyle name="Moneda 18 11 2 5 8" xfId="41915"/>
    <cellStyle name="Moneda 18 11 2 6" xfId="1632"/>
    <cellStyle name="Moneda 18 11 2 6 2" xfId="2084"/>
    <cellStyle name="Moneda 18 11 2 6 2 2" xfId="4660"/>
    <cellStyle name="Moneda 18 11 2 6 2 2 2" xfId="9820"/>
    <cellStyle name="Moneda 18 11 2 6 2 2 2 2" xfId="20225"/>
    <cellStyle name="Moneda 18 11 2 6 2 2 2 2 2" xfId="41044"/>
    <cellStyle name="Moneda 18 11 2 6 2 2 2 3" xfId="30641"/>
    <cellStyle name="Moneda 18 11 2 6 2 2 3" xfId="15068"/>
    <cellStyle name="Moneda 18 11 2 6 2 2 3 2" xfId="35887"/>
    <cellStyle name="Moneda 18 11 2 6 2 2 4" xfId="25484"/>
    <cellStyle name="Moneda 18 11 2 6 2 3" xfId="7247"/>
    <cellStyle name="Moneda 18 11 2 6 2 3 2" xfId="17652"/>
    <cellStyle name="Moneda 18 11 2 6 2 3 2 2" xfId="38471"/>
    <cellStyle name="Moneda 18 11 2 6 2 3 3" xfId="28068"/>
    <cellStyle name="Moneda 18 11 2 6 2 4" xfId="12495"/>
    <cellStyle name="Moneda 18 11 2 6 2 4 2" xfId="33314"/>
    <cellStyle name="Moneda 18 11 2 6 2 5" xfId="22911"/>
    <cellStyle name="Moneda 18 11 2 6 3" xfId="2534"/>
    <cellStyle name="Moneda 18 11 2 6 3 2" xfId="5110"/>
    <cellStyle name="Moneda 18 11 2 6 3 2 2" xfId="10270"/>
    <cellStyle name="Moneda 18 11 2 6 3 2 2 2" xfId="20675"/>
    <cellStyle name="Moneda 18 11 2 6 3 2 2 2 2" xfId="41494"/>
    <cellStyle name="Moneda 18 11 2 6 3 2 2 3" xfId="31091"/>
    <cellStyle name="Moneda 18 11 2 6 3 2 3" xfId="15518"/>
    <cellStyle name="Moneda 18 11 2 6 3 2 3 2" xfId="36337"/>
    <cellStyle name="Moneda 18 11 2 6 3 2 4" xfId="25934"/>
    <cellStyle name="Moneda 18 11 2 6 3 3" xfId="7697"/>
    <cellStyle name="Moneda 18 11 2 6 3 3 2" xfId="18102"/>
    <cellStyle name="Moneda 18 11 2 6 3 3 2 2" xfId="38921"/>
    <cellStyle name="Moneda 18 11 2 6 3 3 3" xfId="28518"/>
    <cellStyle name="Moneda 18 11 2 6 3 4" xfId="12945"/>
    <cellStyle name="Moneda 18 11 2 6 3 4 2" xfId="33764"/>
    <cellStyle name="Moneda 18 11 2 6 3 5" xfId="23361"/>
    <cellStyle name="Moneda 18 11 2 6 4" xfId="4210"/>
    <cellStyle name="Moneda 18 11 2 6 4 2" xfId="9370"/>
    <cellStyle name="Moneda 18 11 2 6 4 2 2" xfId="19775"/>
    <cellStyle name="Moneda 18 11 2 6 4 2 2 2" xfId="40594"/>
    <cellStyle name="Moneda 18 11 2 6 4 2 3" xfId="30191"/>
    <cellStyle name="Moneda 18 11 2 6 4 3" xfId="14618"/>
    <cellStyle name="Moneda 18 11 2 6 4 3 2" xfId="35437"/>
    <cellStyle name="Moneda 18 11 2 6 4 4" xfId="25034"/>
    <cellStyle name="Moneda 18 11 2 6 5" xfId="6797"/>
    <cellStyle name="Moneda 18 11 2 6 5 2" xfId="17202"/>
    <cellStyle name="Moneda 18 11 2 6 5 2 2" xfId="38021"/>
    <cellStyle name="Moneda 18 11 2 6 5 3" xfId="27618"/>
    <cellStyle name="Moneda 18 11 2 6 6" xfId="12045"/>
    <cellStyle name="Moneda 18 11 2 6 6 2" xfId="32864"/>
    <cellStyle name="Moneda 18 11 2 6 7" xfId="22461"/>
    <cellStyle name="Moneda 18 11 2 6 8" xfId="41916"/>
    <cellStyle name="Moneda 18 11 2 7" xfId="1658"/>
    <cellStyle name="Moneda 18 11 2 7 2" xfId="2108"/>
    <cellStyle name="Moneda 18 11 2 7 2 2" xfId="4684"/>
    <cellStyle name="Moneda 18 11 2 7 2 2 2" xfId="9844"/>
    <cellStyle name="Moneda 18 11 2 7 2 2 2 2" xfId="20249"/>
    <cellStyle name="Moneda 18 11 2 7 2 2 2 2 2" xfId="41068"/>
    <cellStyle name="Moneda 18 11 2 7 2 2 2 3" xfId="30665"/>
    <cellStyle name="Moneda 18 11 2 7 2 2 3" xfId="15092"/>
    <cellStyle name="Moneda 18 11 2 7 2 2 3 2" xfId="35911"/>
    <cellStyle name="Moneda 18 11 2 7 2 2 4" xfId="25508"/>
    <cellStyle name="Moneda 18 11 2 7 2 3" xfId="7271"/>
    <cellStyle name="Moneda 18 11 2 7 2 3 2" xfId="17676"/>
    <cellStyle name="Moneda 18 11 2 7 2 3 2 2" xfId="38495"/>
    <cellStyle name="Moneda 18 11 2 7 2 3 3" xfId="28092"/>
    <cellStyle name="Moneda 18 11 2 7 2 4" xfId="12519"/>
    <cellStyle name="Moneda 18 11 2 7 2 4 2" xfId="33338"/>
    <cellStyle name="Moneda 18 11 2 7 2 5" xfId="22935"/>
    <cellStyle name="Moneda 18 11 2 7 3" xfId="2558"/>
    <cellStyle name="Moneda 18 11 2 7 3 2" xfId="5134"/>
    <cellStyle name="Moneda 18 11 2 7 3 2 2" xfId="10294"/>
    <cellStyle name="Moneda 18 11 2 7 3 2 2 2" xfId="20699"/>
    <cellStyle name="Moneda 18 11 2 7 3 2 2 2 2" xfId="41518"/>
    <cellStyle name="Moneda 18 11 2 7 3 2 2 3" xfId="31115"/>
    <cellStyle name="Moneda 18 11 2 7 3 2 3" xfId="15542"/>
    <cellStyle name="Moneda 18 11 2 7 3 2 3 2" xfId="36361"/>
    <cellStyle name="Moneda 18 11 2 7 3 2 4" xfId="25958"/>
    <cellStyle name="Moneda 18 11 2 7 3 3" xfId="7721"/>
    <cellStyle name="Moneda 18 11 2 7 3 3 2" xfId="18126"/>
    <cellStyle name="Moneda 18 11 2 7 3 3 2 2" xfId="38945"/>
    <cellStyle name="Moneda 18 11 2 7 3 3 3" xfId="28542"/>
    <cellStyle name="Moneda 18 11 2 7 3 4" xfId="12969"/>
    <cellStyle name="Moneda 18 11 2 7 3 4 2" xfId="33788"/>
    <cellStyle name="Moneda 18 11 2 7 3 5" xfId="23385"/>
    <cellStyle name="Moneda 18 11 2 7 4" xfId="4234"/>
    <cellStyle name="Moneda 18 11 2 7 4 2" xfId="9394"/>
    <cellStyle name="Moneda 18 11 2 7 4 2 2" xfId="19799"/>
    <cellStyle name="Moneda 18 11 2 7 4 2 2 2" xfId="40618"/>
    <cellStyle name="Moneda 18 11 2 7 4 2 3" xfId="30215"/>
    <cellStyle name="Moneda 18 11 2 7 4 3" xfId="14642"/>
    <cellStyle name="Moneda 18 11 2 7 4 3 2" xfId="35461"/>
    <cellStyle name="Moneda 18 11 2 7 4 4" xfId="25058"/>
    <cellStyle name="Moneda 18 11 2 7 5" xfId="6821"/>
    <cellStyle name="Moneda 18 11 2 7 5 2" xfId="17226"/>
    <cellStyle name="Moneda 18 11 2 7 5 2 2" xfId="38045"/>
    <cellStyle name="Moneda 18 11 2 7 5 3" xfId="27642"/>
    <cellStyle name="Moneda 18 11 2 7 6" xfId="12069"/>
    <cellStyle name="Moneda 18 11 2 7 6 2" xfId="32888"/>
    <cellStyle name="Moneda 18 11 2 7 7" xfId="22485"/>
    <cellStyle name="Moneda 18 11 2 7 8" xfId="41917"/>
    <cellStyle name="Moneda 18 11 2 8" xfId="1670"/>
    <cellStyle name="Moneda 18 11 2 8 2" xfId="2120"/>
    <cellStyle name="Moneda 18 11 2 8 2 2" xfId="4696"/>
    <cellStyle name="Moneda 18 11 2 8 2 2 2" xfId="9856"/>
    <cellStyle name="Moneda 18 11 2 8 2 2 2 2" xfId="20261"/>
    <cellStyle name="Moneda 18 11 2 8 2 2 2 2 2" xfId="41080"/>
    <cellStyle name="Moneda 18 11 2 8 2 2 2 3" xfId="30677"/>
    <cellStyle name="Moneda 18 11 2 8 2 2 3" xfId="15104"/>
    <cellStyle name="Moneda 18 11 2 8 2 2 3 2" xfId="35923"/>
    <cellStyle name="Moneda 18 11 2 8 2 2 4" xfId="25520"/>
    <cellStyle name="Moneda 18 11 2 8 2 3" xfId="7283"/>
    <cellStyle name="Moneda 18 11 2 8 2 3 2" xfId="17688"/>
    <cellStyle name="Moneda 18 11 2 8 2 3 2 2" xfId="38507"/>
    <cellStyle name="Moneda 18 11 2 8 2 3 3" xfId="28104"/>
    <cellStyle name="Moneda 18 11 2 8 2 4" xfId="12531"/>
    <cellStyle name="Moneda 18 11 2 8 2 4 2" xfId="33350"/>
    <cellStyle name="Moneda 18 11 2 8 2 5" xfId="22947"/>
    <cellStyle name="Moneda 18 11 2 8 3" xfId="2570"/>
    <cellStyle name="Moneda 18 11 2 8 3 2" xfId="5146"/>
    <cellStyle name="Moneda 18 11 2 8 3 2 2" xfId="10306"/>
    <cellStyle name="Moneda 18 11 2 8 3 2 2 2" xfId="20711"/>
    <cellStyle name="Moneda 18 11 2 8 3 2 2 2 2" xfId="41530"/>
    <cellStyle name="Moneda 18 11 2 8 3 2 2 3" xfId="31127"/>
    <cellStyle name="Moneda 18 11 2 8 3 2 3" xfId="15554"/>
    <cellStyle name="Moneda 18 11 2 8 3 2 3 2" xfId="36373"/>
    <cellStyle name="Moneda 18 11 2 8 3 2 4" xfId="25970"/>
    <cellStyle name="Moneda 18 11 2 8 3 3" xfId="7733"/>
    <cellStyle name="Moneda 18 11 2 8 3 3 2" xfId="18138"/>
    <cellStyle name="Moneda 18 11 2 8 3 3 2 2" xfId="38957"/>
    <cellStyle name="Moneda 18 11 2 8 3 3 3" xfId="28554"/>
    <cellStyle name="Moneda 18 11 2 8 3 4" xfId="12981"/>
    <cellStyle name="Moneda 18 11 2 8 3 4 2" xfId="33800"/>
    <cellStyle name="Moneda 18 11 2 8 3 5" xfId="23397"/>
    <cellStyle name="Moneda 18 11 2 8 4" xfId="4246"/>
    <cellStyle name="Moneda 18 11 2 8 4 2" xfId="9406"/>
    <cellStyle name="Moneda 18 11 2 8 4 2 2" xfId="19811"/>
    <cellStyle name="Moneda 18 11 2 8 4 2 2 2" xfId="40630"/>
    <cellStyle name="Moneda 18 11 2 8 4 2 3" xfId="30227"/>
    <cellStyle name="Moneda 18 11 2 8 4 3" xfId="14654"/>
    <cellStyle name="Moneda 18 11 2 8 4 3 2" xfId="35473"/>
    <cellStyle name="Moneda 18 11 2 8 4 4" xfId="25070"/>
    <cellStyle name="Moneda 18 11 2 8 5" xfId="6833"/>
    <cellStyle name="Moneda 18 11 2 8 5 2" xfId="17238"/>
    <cellStyle name="Moneda 18 11 2 8 5 2 2" xfId="38057"/>
    <cellStyle name="Moneda 18 11 2 8 5 3" xfId="27654"/>
    <cellStyle name="Moneda 18 11 2 8 6" xfId="12081"/>
    <cellStyle name="Moneda 18 11 2 8 6 2" xfId="32900"/>
    <cellStyle name="Moneda 18 11 2 8 7" xfId="22497"/>
    <cellStyle name="Moneda 18 11 2 8 8" xfId="41918"/>
    <cellStyle name="Moneda 18 11 2 9" xfId="1684"/>
    <cellStyle name="Moneda 18 11 2 9 2" xfId="2134"/>
    <cellStyle name="Moneda 18 11 2 9 2 2" xfId="4710"/>
    <cellStyle name="Moneda 18 11 2 9 2 2 2" xfId="9870"/>
    <cellStyle name="Moneda 18 11 2 9 2 2 2 2" xfId="20275"/>
    <cellStyle name="Moneda 18 11 2 9 2 2 2 2 2" xfId="41094"/>
    <cellStyle name="Moneda 18 11 2 9 2 2 2 3" xfId="30691"/>
    <cellStyle name="Moneda 18 11 2 9 2 2 3" xfId="15118"/>
    <cellStyle name="Moneda 18 11 2 9 2 2 3 2" xfId="35937"/>
    <cellStyle name="Moneda 18 11 2 9 2 2 4" xfId="25534"/>
    <cellStyle name="Moneda 18 11 2 9 2 3" xfId="7297"/>
    <cellStyle name="Moneda 18 11 2 9 2 3 2" xfId="17702"/>
    <cellStyle name="Moneda 18 11 2 9 2 3 2 2" xfId="38521"/>
    <cellStyle name="Moneda 18 11 2 9 2 3 3" xfId="28118"/>
    <cellStyle name="Moneda 18 11 2 9 2 4" xfId="12545"/>
    <cellStyle name="Moneda 18 11 2 9 2 4 2" xfId="33364"/>
    <cellStyle name="Moneda 18 11 2 9 2 5" xfId="22961"/>
    <cellStyle name="Moneda 18 11 2 9 3" xfId="2584"/>
    <cellStyle name="Moneda 18 11 2 9 3 2" xfId="5160"/>
    <cellStyle name="Moneda 18 11 2 9 3 2 2" xfId="10320"/>
    <cellStyle name="Moneda 18 11 2 9 3 2 2 2" xfId="20725"/>
    <cellStyle name="Moneda 18 11 2 9 3 2 2 2 2" xfId="41544"/>
    <cellStyle name="Moneda 18 11 2 9 3 2 2 3" xfId="31141"/>
    <cellStyle name="Moneda 18 11 2 9 3 2 3" xfId="15568"/>
    <cellStyle name="Moneda 18 11 2 9 3 2 3 2" xfId="36387"/>
    <cellStyle name="Moneda 18 11 2 9 3 2 4" xfId="25984"/>
    <cellStyle name="Moneda 18 11 2 9 3 3" xfId="7747"/>
    <cellStyle name="Moneda 18 11 2 9 3 3 2" xfId="18152"/>
    <cellStyle name="Moneda 18 11 2 9 3 3 2 2" xfId="38971"/>
    <cellStyle name="Moneda 18 11 2 9 3 3 3" xfId="28568"/>
    <cellStyle name="Moneda 18 11 2 9 3 4" xfId="12995"/>
    <cellStyle name="Moneda 18 11 2 9 3 4 2" xfId="33814"/>
    <cellStyle name="Moneda 18 11 2 9 3 5" xfId="23411"/>
    <cellStyle name="Moneda 18 11 2 9 4" xfId="4260"/>
    <cellStyle name="Moneda 18 11 2 9 4 2" xfId="9420"/>
    <cellStyle name="Moneda 18 11 2 9 4 2 2" xfId="19825"/>
    <cellStyle name="Moneda 18 11 2 9 4 2 2 2" xfId="40644"/>
    <cellStyle name="Moneda 18 11 2 9 4 2 3" xfId="30241"/>
    <cellStyle name="Moneda 18 11 2 9 4 3" xfId="14668"/>
    <cellStyle name="Moneda 18 11 2 9 4 3 2" xfId="35487"/>
    <cellStyle name="Moneda 18 11 2 9 4 4" xfId="25084"/>
    <cellStyle name="Moneda 18 11 2 9 5" xfId="6847"/>
    <cellStyle name="Moneda 18 11 2 9 5 2" xfId="17252"/>
    <cellStyle name="Moneda 18 11 2 9 5 2 2" xfId="38071"/>
    <cellStyle name="Moneda 18 11 2 9 5 3" xfId="27668"/>
    <cellStyle name="Moneda 18 11 2 9 6" xfId="12095"/>
    <cellStyle name="Moneda 18 11 2 9 6 2" xfId="32914"/>
    <cellStyle name="Moneda 18 11 2 9 7" xfId="22511"/>
    <cellStyle name="Moneda 18 11 2 9 8" xfId="41919"/>
    <cellStyle name="Moneda 18 11 3" xfId="1981"/>
    <cellStyle name="Moneda 18 11 3 2" xfId="4557"/>
    <cellStyle name="Moneda 18 11 3 2 2" xfId="9717"/>
    <cellStyle name="Moneda 18 11 3 2 2 2" xfId="20122"/>
    <cellStyle name="Moneda 18 11 3 2 2 2 2" xfId="40941"/>
    <cellStyle name="Moneda 18 11 3 2 2 3" xfId="30538"/>
    <cellStyle name="Moneda 18 11 3 2 3" xfId="14965"/>
    <cellStyle name="Moneda 18 11 3 2 3 2" xfId="35784"/>
    <cellStyle name="Moneda 18 11 3 2 4" xfId="25381"/>
    <cellStyle name="Moneda 18 11 3 3" xfId="7144"/>
    <cellStyle name="Moneda 18 11 3 3 2" xfId="17549"/>
    <cellStyle name="Moneda 18 11 3 3 2 2" xfId="38368"/>
    <cellStyle name="Moneda 18 11 3 3 3" xfId="27965"/>
    <cellStyle name="Moneda 18 11 3 4" xfId="12392"/>
    <cellStyle name="Moneda 18 11 3 4 2" xfId="33211"/>
    <cellStyle name="Moneda 18 11 3 5" xfId="22808"/>
    <cellStyle name="Moneda 18 11 4" xfId="2431"/>
    <cellStyle name="Moneda 18 11 4 2" xfId="5007"/>
    <cellStyle name="Moneda 18 11 4 2 2" xfId="10167"/>
    <cellStyle name="Moneda 18 11 4 2 2 2" xfId="20572"/>
    <cellStyle name="Moneda 18 11 4 2 2 2 2" xfId="41391"/>
    <cellStyle name="Moneda 18 11 4 2 2 3" xfId="30988"/>
    <cellStyle name="Moneda 18 11 4 2 3" xfId="15415"/>
    <cellStyle name="Moneda 18 11 4 2 3 2" xfId="36234"/>
    <cellStyle name="Moneda 18 11 4 2 4" xfId="25831"/>
    <cellStyle name="Moneda 18 11 4 3" xfId="7594"/>
    <cellStyle name="Moneda 18 11 4 3 2" xfId="17999"/>
    <cellStyle name="Moneda 18 11 4 3 2 2" xfId="38818"/>
    <cellStyle name="Moneda 18 11 4 3 3" xfId="28415"/>
    <cellStyle name="Moneda 18 11 4 4" xfId="12842"/>
    <cellStyle name="Moneda 18 11 4 4 2" xfId="33661"/>
    <cellStyle name="Moneda 18 11 4 5" xfId="23258"/>
    <cellStyle name="Moneda 18 11 5" xfId="4107"/>
    <cellStyle name="Moneda 18 11 5 2" xfId="9267"/>
    <cellStyle name="Moneda 18 11 5 2 2" xfId="19672"/>
    <cellStyle name="Moneda 18 11 5 2 2 2" xfId="40491"/>
    <cellStyle name="Moneda 18 11 5 2 3" xfId="30088"/>
    <cellStyle name="Moneda 18 11 5 3" xfId="14515"/>
    <cellStyle name="Moneda 18 11 5 3 2" xfId="35334"/>
    <cellStyle name="Moneda 18 11 5 4" xfId="24931"/>
    <cellStyle name="Moneda 18 11 6" xfId="6694"/>
    <cellStyle name="Moneda 18 11 6 2" xfId="17099"/>
    <cellStyle name="Moneda 18 11 6 2 2" xfId="37918"/>
    <cellStyle name="Moneda 18 11 6 3" xfId="27515"/>
    <cellStyle name="Moneda 18 11 7" xfId="11942"/>
    <cellStyle name="Moneda 18 11 7 2" xfId="32761"/>
    <cellStyle name="Moneda 18 11 8" xfId="22358"/>
    <cellStyle name="Moneda 18 11 9" xfId="41909"/>
    <cellStyle name="Moneda 18 12" xfId="1811"/>
    <cellStyle name="Moneda 18 12 2" xfId="4387"/>
    <cellStyle name="Moneda 18 12 2 2" xfId="9547"/>
    <cellStyle name="Moneda 18 12 2 2 2" xfId="19952"/>
    <cellStyle name="Moneda 18 12 2 2 2 2" xfId="40771"/>
    <cellStyle name="Moneda 18 12 2 2 3" xfId="30368"/>
    <cellStyle name="Moneda 18 12 2 3" xfId="14795"/>
    <cellStyle name="Moneda 18 12 2 3 2" xfId="35614"/>
    <cellStyle name="Moneda 18 12 2 4" xfId="25211"/>
    <cellStyle name="Moneda 18 12 3" xfId="6974"/>
    <cellStyle name="Moneda 18 12 3 2" xfId="17379"/>
    <cellStyle name="Moneda 18 12 3 2 2" xfId="38198"/>
    <cellStyle name="Moneda 18 12 3 3" xfId="27795"/>
    <cellStyle name="Moneda 18 12 4" xfId="12222"/>
    <cellStyle name="Moneda 18 12 4 2" xfId="33041"/>
    <cellStyle name="Moneda 18 12 5" xfId="22638"/>
    <cellStyle name="Moneda 18 13" xfId="2261"/>
    <cellStyle name="Moneda 18 13 2" xfId="4837"/>
    <cellStyle name="Moneda 18 13 2 2" xfId="9997"/>
    <cellStyle name="Moneda 18 13 2 2 2" xfId="20402"/>
    <cellStyle name="Moneda 18 13 2 2 2 2" xfId="41221"/>
    <cellStyle name="Moneda 18 13 2 2 3" xfId="30818"/>
    <cellStyle name="Moneda 18 13 2 3" xfId="15245"/>
    <cellStyle name="Moneda 18 13 2 3 2" xfId="36064"/>
    <cellStyle name="Moneda 18 13 2 4" xfId="25661"/>
    <cellStyle name="Moneda 18 13 3" xfId="7424"/>
    <cellStyle name="Moneda 18 13 3 2" xfId="17829"/>
    <cellStyle name="Moneda 18 13 3 2 2" xfId="38648"/>
    <cellStyle name="Moneda 18 13 3 3" xfId="28245"/>
    <cellStyle name="Moneda 18 13 4" xfId="12672"/>
    <cellStyle name="Moneda 18 13 4 2" xfId="33491"/>
    <cellStyle name="Moneda 18 13 5" xfId="23088"/>
    <cellStyle name="Moneda 18 14" xfId="3937"/>
    <cellStyle name="Moneda 18 14 2" xfId="9097"/>
    <cellStyle name="Moneda 18 14 2 2" xfId="19502"/>
    <cellStyle name="Moneda 18 14 2 2 2" xfId="40321"/>
    <cellStyle name="Moneda 18 14 2 3" xfId="29918"/>
    <cellStyle name="Moneda 18 14 3" xfId="14345"/>
    <cellStyle name="Moneda 18 14 3 2" xfId="35164"/>
    <cellStyle name="Moneda 18 14 4" xfId="24761"/>
    <cellStyle name="Moneda 18 15" xfId="6524"/>
    <cellStyle name="Moneda 18 15 2" xfId="16929"/>
    <cellStyle name="Moneda 18 15 2 2" xfId="37748"/>
    <cellStyle name="Moneda 18 15 3" xfId="27345"/>
    <cellStyle name="Moneda 18 16" xfId="11772"/>
    <cellStyle name="Moneda 18 16 2" xfId="32591"/>
    <cellStyle name="Moneda 18 17" xfId="22188"/>
    <cellStyle name="Moneda 18 18" xfId="41887"/>
    <cellStyle name="Moneda 18 2" xfId="1371"/>
    <cellStyle name="Moneda 18 2 2" xfId="1823"/>
    <cellStyle name="Moneda 18 2 2 2" xfId="4399"/>
    <cellStyle name="Moneda 18 2 2 2 2" xfId="9559"/>
    <cellStyle name="Moneda 18 2 2 2 2 2" xfId="19964"/>
    <cellStyle name="Moneda 18 2 2 2 2 2 2" xfId="40783"/>
    <cellStyle name="Moneda 18 2 2 2 2 3" xfId="30380"/>
    <cellStyle name="Moneda 18 2 2 2 3" xfId="14807"/>
    <cellStyle name="Moneda 18 2 2 2 3 2" xfId="35626"/>
    <cellStyle name="Moneda 18 2 2 2 4" xfId="25223"/>
    <cellStyle name="Moneda 18 2 2 3" xfId="6986"/>
    <cellStyle name="Moneda 18 2 2 3 2" xfId="17391"/>
    <cellStyle name="Moneda 18 2 2 3 2 2" xfId="38210"/>
    <cellStyle name="Moneda 18 2 2 3 3" xfId="27807"/>
    <cellStyle name="Moneda 18 2 2 4" xfId="12234"/>
    <cellStyle name="Moneda 18 2 2 4 2" xfId="33053"/>
    <cellStyle name="Moneda 18 2 2 5" xfId="22650"/>
    <cellStyle name="Moneda 18 2 3" xfId="2273"/>
    <cellStyle name="Moneda 18 2 3 2" xfId="4849"/>
    <cellStyle name="Moneda 18 2 3 2 2" xfId="10009"/>
    <cellStyle name="Moneda 18 2 3 2 2 2" xfId="20414"/>
    <cellStyle name="Moneda 18 2 3 2 2 2 2" xfId="41233"/>
    <cellStyle name="Moneda 18 2 3 2 2 3" xfId="30830"/>
    <cellStyle name="Moneda 18 2 3 2 3" xfId="15257"/>
    <cellStyle name="Moneda 18 2 3 2 3 2" xfId="36076"/>
    <cellStyle name="Moneda 18 2 3 2 4" xfId="25673"/>
    <cellStyle name="Moneda 18 2 3 3" xfId="7436"/>
    <cellStyle name="Moneda 18 2 3 3 2" xfId="17841"/>
    <cellStyle name="Moneda 18 2 3 3 2 2" xfId="38660"/>
    <cellStyle name="Moneda 18 2 3 3 3" xfId="28257"/>
    <cellStyle name="Moneda 18 2 3 4" xfId="12684"/>
    <cellStyle name="Moneda 18 2 3 4 2" xfId="33503"/>
    <cellStyle name="Moneda 18 2 3 5" xfId="23100"/>
    <cellStyle name="Moneda 18 2 4" xfId="3949"/>
    <cellStyle name="Moneda 18 2 4 2" xfId="9109"/>
    <cellStyle name="Moneda 18 2 4 2 2" xfId="19514"/>
    <cellStyle name="Moneda 18 2 4 2 2 2" xfId="40333"/>
    <cellStyle name="Moneda 18 2 4 2 3" xfId="29930"/>
    <cellStyle name="Moneda 18 2 4 3" xfId="14357"/>
    <cellStyle name="Moneda 18 2 4 3 2" xfId="35176"/>
    <cellStyle name="Moneda 18 2 4 4" xfId="24773"/>
    <cellStyle name="Moneda 18 2 5" xfId="6536"/>
    <cellStyle name="Moneda 18 2 5 2" xfId="16941"/>
    <cellStyle name="Moneda 18 2 5 2 2" xfId="37760"/>
    <cellStyle name="Moneda 18 2 5 3" xfId="27357"/>
    <cellStyle name="Moneda 18 2 6" xfId="11784"/>
    <cellStyle name="Moneda 18 2 6 2" xfId="32603"/>
    <cellStyle name="Moneda 18 2 7" xfId="22200"/>
    <cellStyle name="Moneda 18 2 8" xfId="41920"/>
    <cellStyle name="Moneda 18 3" xfId="1379"/>
    <cellStyle name="Moneda 18 3 10" xfId="2281"/>
    <cellStyle name="Moneda 18 3 10 2" xfId="4857"/>
    <cellStyle name="Moneda 18 3 10 2 2" xfId="10017"/>
    <cellStyle name="Moneda 18 3 10 2 2 2" xfId="20422"/>
    <cellStyle name="Moneda 18 3 10 2 2 2 2" xfId="41241"/>
    <cellStyle name="Moneda 18 3 10 2 2 3" xfId="30838"/>
    <cellStyle name="Moneda 18 3 10 2 3" xfId="15265"/>
    <cellStyle name="Moneda 18 3 10 2 3 2" xfId="36084"/>
    <cellStyle name="Moneda 18 3 10 2 4" xfId="25681"/>
    <cellStyle name="Moneda 18 3 10 3" xfId="7444"/>
    <cellStyle name="Moneda 18 3 10 3 2" xfId="17849"/>
    <cellStyle name="Moneda 18 3 10 3 2 2" xfId="38668"/>
    <cellStyle name="Moneda 18 3 10 3 3" xfId="28265"/>
    <cellStyle name="Moneda 18 3 10 4" xfId="12692"/>
    <cellStyle name="Moneda 18 3 10 4 2" xfId="33511"/>
    <cellStyle name="Moneda 18 3 10 5" xfId="23108"/>
    <cellStyle name="Moneda 18 3 11" xfId="3957"/>
    <cellStyle name="Moneda 18 3 11 2" xfId="9117"/>
    <cellStyle name="Moneda 18 3 11 2 2" xfId="19522"/>
    <cellStyle name="Moneda 18 3 11 2 2 2" xfId="40341"/>
    <cellStyle name="Moneda 18 3 11 2 3" xfId="29938"/>
    <cellStyle name="Moneda 18 3 11 3" xfId="14365"/>
    <cellStyle name="Moneda 18 3 11 3 2" xfId="35184"/>
    <cellStyle name="Moneda 18 3 11 4" xfId="24781"/>
    <cellStyle name="Moneda 18 3 12" xfId="6544"/>
    <cellStyle name="Moneda 18 3 12 2" xfId="16949"/>
    <cellStyle name="Moneda 18 3 12 2 2" xfId="37768"/>
    <cellStyle name="Moneda 18 3 12 3" xfId="27365"/>
    <cellStyle name="Moneda 18 3 13" xfId="11792"/>
    <cellStyle name="Moneda 18 3 13 2" xfId="32611"/>
    <cellStyle name="Moneda 18 3 14" xfId="22208"/>
    <cellStyle name="Moneda 18 3 15" xfId="41921"/>
    <cellStyle name="Moneda 18 3 2" xfId="1392"/>
    <cellStyle name="Moneda 18 3 2 2" xfId="1844"/>
    <cellStyle name="Moneda 18 3 2 2 2" xfId="4420"/>
    <cellStyle name="Moneda 18 3 2 2 2 2" xfId="9580"/>
    <cellStyle name="Moneda 18 3 2 2 2 2 2" xfId="19985"/>
    <cellStyle name="Moneda 18 3 2 2 2 2 2 2" xfId="40804"/>
    <cellStyle name="Moneda 18 3 2 2 2 2 3" xfId="30401"/>
    <cellStyle name="Moneda 18 3 2 2 2 3" xfId="14828"/>
    <cellStyle name="Moneda 18 3 2 2 2 3 2" xfId="35647"/>
    <cellStyle name="Moneda 18 3 2 2 2 4" xfId="25244"/>
    <cellStyle name="Moneda 18 3 2 2 3" xfId="7007"/>
    <cellStyle name="Moneda 18 3 2 2 3 2" xfId="17412"/>
    <cellStyle name="Moneda 18 3 2 2 3 2 2" xfId="38231"/>
    <cellStyle name="Moneda 18 3 2 2 3 3" xfId="27828"/>
    <cellStyle name="Moneda 18 3 2 2 4" xfId="12255"/>
    <cellStyle name="Moneda 18 3 2 2 4 2" xfId="33074"/>
    <cellStyle name="Moneda 18 3 2 2 5" xfId="22671"/>
    <cellStyle name="Moneda 18 3 2 3" xfId="2294"/>
    <cellStyle name="Moneda 18 3 2 3 2" xfId="4870"/>
    <cellStyle name="Moneda 18 3 2 3 2 2" xfId="10030"/>
    <cellStyle name="Moneda 18 3 2 3 2 2 2" xfId="20435"/>
    <cellStyle name="Moneda 18 3 2 3 2 2 2 2" xfId="41254"/>
    <cellStyle name="Moneda 18 3 2 3 2 2 3" xfId="30851"/>
    <cellStyle name="Moneda 18 3 2 3 2 3" xfId="15278"/>
    <cellStyle name="Moneda 18 3 2 3 2 3 2" xfId="36097"/>
    <cellStyle name="Moneda 18 3 2 3 2 4" xfId="25694"/>
    <cellStyle name="Moneda 18 3 2 3 3" xfId="7457"/>
    <cellStyle name="Moneda 18 3 2 3 3 2" xfId="17862"/>
    <cellStyle name="Moneda 18 3 2 3 3 2 2" xfId="38681"/>
    <cellStyle name="Moneda 18 3 2 3 3 3" xfId="28278"/>
    <cellStyle name="Moneda 18 3 2 3 4" xfId="12705"/>
    <cellStyle name="Moneda 18 3 2 3 4 2" xfId="33524"/>
    <cellStyle name="Moneda 18 3 2 3 5" xfId="23121"/>
    <cellStyle name="Moneda 18 3 2 4" xfId="3970"/>
    <cellStyle name="Moneda 18 3 2 4 2" xfId="9130"/>
    <cellStyle name="Moneda 18 3 2 4 2 2" xfId="19535"/>
    <cellStyle name="Moneda 18 3 2 4 2 2 2" xfId="40354"/>
    <cellStyle name="Moneda 18 3 2 4 2 3" xfId="29951"/>
    <cellStyle name="Moneda 18 3 2 4 3" xfId="14378"/>
    <cellStyle name="Moneda 18 3 2 4 3 2" xfId="35197"/>
    <cellStyle name="Moneda 18 3 2 4 4" xfId="24794"/>
    <cellStyle name="Moneda 18 3 2 5" xfId="6557"/>
    <cellStyle name="Moneda 18 3 2 5 2" xfId="16962"/>
    <cellStyle name="Moneda 18 3 2 5 2 2" xfId="37781"/>
    <cellStyle name="Moneda 18 3 2 5 3" xfId="27378"/>
    <cellStyle name="Moneda 18 3 2 6" xfId="11805"/>
    <cellStyle name="Moneda 18 3 2 6 2" xfId="32624"/>
    <cellStyle name="Moneda 18 3 2 7" xfId="22221"/>
    <cellStyle name="Moneda 18 3 2 8" xfId="41922"/>
    <cellStyle name="Moneda 18 3 3" xfId="1402"/>
    <cellStyle name="Moneda 18 3 3 2" xfId="1854"/>
    <cellStyle name="Moneda 18 3 3 2 2" xfId="4430"/>
    <cellStyle name="Moneda 18 3 3 2 2 2" xfId="9590"/>
    <cellStyle name="Moneda 18 3 3 2 2 2 2" xfId="19995"/>
    <cellStyle name="Moneda 18 3 3 2 2 2 2 2" xfId="40814"/>
    <cellStyle name="Moneda 18 3 3 2 2 2 3" xfId="30411"/>
    <cellStyle name="Moneda 18 3 3 2 2 3" xfId="14838"/>
    <cellStyle name="Moneda 18 3 3 2 2 3 2" xfId="35657"/>
    <cellStyle name="Moneda 18 3 3 2 2 4" xfId="25254"/>
    <cellStyle name="Moneda 18 3 3 2 3" xfId="7017"/>
    <cellStyle name="Moneda 18 3 3 2 3 2" xfId="17422"/>
    <cellStyle name="Moneda 18 3 3 2 3 2 2" xfId="38241"/>
    <cellStyle name="Moneda 18 3 3 2 3 3" xfId="27838"/>
    <cellStyle name="Moneda 18 3 3 2 4" xfId="12265"/>
    <cellStyle name="Moneda 18 3 3 2 4 2" xfId="33084"/>
    <cellStyle name="Moneda 18 3 3 2 5" xfId="22681"/>
    <cellStyle name="Moneda 18 3 3 3" xfId="2304"/>
    <cellStyle name="Moneda 18 3 3 3 2" xfId="4880"/>
    <cellStyle name="Moneda 18 3 3 3 2 2" xfId="10040"/>
    <cellStyle name="Moneda 18 3 3 3 2 2 2" xfId="20445"/>
    <cellStyle name="Moneda 18 3 3 3 2 2 2 2" xfId="41264"/>
    <cellStyle name="Moneda 18 3 3 3 2 2 3" xfId="30861"/>
    <cellStyle name="Moneda 18 3 3 3 2 3" xfId="15288"/>
    <cellStyle name="Moneda 18 3 3 3 2 3 2" xfId="36107"/>
    <cellStyle name="Moneda 18 3 3 3 2 4" xfId="25704"/>
    <cellStyle name="Moneda 18 3 3 3 3" xfId="7467"/>
    <cellStyle name="Moneda 18 3 3 3 3 2" xfId="17872"/>
    <cellStyle name="Moneda 18 3 3 3 3 2 2" xfId="38691"/>
    <cellStyle name="Moneda 18 3 3 3 3 3" xfId="28288"/>
    <cellStyle name="Moneda 18 3 3 3 4" xfId="12715"/>
    <cellStyle name="Moneda 18 3 3 3 4 2" xfId="33534"/>
    <cellStyle name="Moneda 18 3 3 3 5" xfId="23131"/>
    <cellStyle name="Moneda 18 3 3 4" xfId="3980"/>
    <cellStyle name="Moneda 18 3 3 4 2" xfId="9140"/>
    <cellStyle name="Moneda 18 3 3 4 2 2" xfId="19545"/>
    <cellStyle name="Moneda 18 3 3 4 2 2 2" xfId="40364"/>
    <cellStyle name="Moneda 18 3 3 4 2 3" xfId="29961"/>
    <cellStyle name="Moneda 18 3 3 4 3" xfId="14388"/>
    <cellStyle name="Moneda 18 3 3 4 3 2" xfId="35207"/>
    <cellStyle name="Moneda 18 3 3 4 4" xfId="24804"/>
    <cellStyle name="Moneda 18 3 3 5" xfId="6567"/>
    <cellStyle name="Moneda 18 3 3 5 2" xfId="16972"/>
    <cellStyle name="Moneda 18 3 3 5 2 2" xfId="37791"/>
    <cellStyle name="Moneda 18 3 3 5 3" xfId="27388"/>
    <cellStyle name="Moneda 18 3 3 6" xfId="11815"/>
    <cellStyle name="Moneda 18 3 3 6 2" xfId="32634"/>
    <cellStyle name="Moneda 18 3 3 7" xfId="22231"/>
    <cellStyle name="Moneda 18 3 3 8" xfId="41923"/>
    <cellStyle name="Moneda 18 3 4" xfId="1413"/>
    <cellStyle name="Moneda 18 3 4 2" xfId="1865"/>
    <cellStyle name="Moneda 18 3 4 2 2" xfId="4441"/>
    <cellStyle name="Moneda 18 3 4 2 2 2" xfId="9601"/>
    <cellStyle name="Moneda 18 3 4 2 2 2 2" xfId="20006"/>
    <cellStyle name="Moneda 18 3 4 2 2 2 2 2" xfId="40825"/>
    <cellStyle name="Moneda 18 3 4 2 2 2 3" xfId="30422"/>
    <cellStyle name="Moneda 18 3 4 2 2 3" xfId="14849"/>
    <cellStyle name="Moneda 18 3 4 2 2 3 2" xfId="35668"/>
    <cellStyle name="Moneda 18 3 4 2 2 4" xfId="25265"/>
    <cellStyle name="Moneda 18 3 4 2 3" xfId="7028"/>
    <cellStyle name="Moneda 18 3 4 2 3 2" xfId="17433"/>
    <cellStyle name="Moneda 18 3 4 2 3 2 2" xfId="38252"/>
    <cellStyle name="Moneda 18 3 4 2 3 3" xfId="27849"/>
    <cellStyle name="Moneda 18 3 4 2 4" xfId="12276"/>
    <cellStyle name="Moneda 18 3 4 2 4 2" xfId="33095"/>
    <cellStyle name="Moneda 18 3 4 2 5" xfId="22692"/>
    <cellStyle name="Moneda 18 3 4 3" xfId="2315"/>
    <cellStyle name="Moneda 18 3 4 3 2" xfId="4891"/>
    <cellStyle name="Moneda 18 3 4 3 2 2" xfId="10051"/>
    <cellStyle name="Moneda 18 3 4 3 2 2 2" xfId="20456"/>
    <cellStyle name="Moneda 18 3 4 3 2 2 2 2" xfId="41275"/>
    <cellStyle name="Moneda 18 3 4 3 2 2 3" xfId="30872"/>
    <cellStyle name="Moneda 18 3 4 3 2 3" xfId="15299"/>
    <cellStyle name="Moneda 18 3 4 3 2 3 2" xfId="36118"/>
    <cellStyle name="Moneda 18 3 4 3 2 4" xfId="25715"/>
    <cellStyle name="Moneda 18 3 4 3 3" xfId="7478"/>
    <cellStyle name="Moneda 18 3 4 3 3 2" xfId="17883"/>
    <cellStyle name="Moneda 18 3 4 3 3 2 2" xfId="38702"/>
    <cellStyle name="Moneda 18 3 4 3 3 3" xfId="28299"/>
    <cellStyle name="Moneda 18 3 4 3 4" xfId="12726"/>
    <cellStyle name="Moneda 18 3 4 3 4 2" xfId="33545"/>
    <cellStyle name="Moneda 18 3 4 3 5" xfId="23142"/>
    <cellStyle name="Moneda 18 3 4 4" xfId="3991"/>
    <cellStyle name="Moneda 18 3 4 4 2" xfId="9151"/>
    <cellStyle name="Moneda 18 3 4 4 2 2" xfId="19556"/>
    <cellStyle name="Moneda 18 3 4 4 2 2 2" xfId="40375"/>
    <cellStyle name="Moneda 18 3 4 4 2 3" xfId="29972"/>
    <cellStyle name="Moneda 18 3 4 4 3" xfId="14399"/>
    <cellStyle name="Moneda 18 3 4 4 3 2" xfId="35218"/>
    <cellStyle name="Moneda 18 3 4 4 4" xfId="24815"/>
    <cellStyle name="Moneda 18 3 4 5" xfId="6578"/>
    <cellStyle name="Moneda 18 3 4 5 2" xfId="16983"/>
    <cellStyle name="Moneda 18 3 4 5 2 2" xfId="37802"/>
    <cellStyle name="Moneda 18 3 4 5 3" xfId="27399"/>
    <cellStyle name="Moneda 18 3 4 6" xfId="11826"/>
    <cellStyle name="Moneda 18 3 4 6 2" xfId="32645"/>
    <cellStyle name="Moneda 18 3 4 7" xfId="22242"/>
    <cellStyle name="Moneda 18 3 4 8" xfId="41924"/>
    <cellStyle name="Moneda 18 3 5" xfId="1423"/>
    <cellStyle name="Moneda 18 3 5 2" xfId="1875"/>
    <cellStyle name="Moneda 18 3 5 2 2" xfId="4451"/>
    <cellStyle name="Moneda 18 3 5 2 2 2" xfId="9611"/>
    <cellStyle name="Moneda 18 3 5 2 2 2 2" xfId="20016"/>
    <cellStyle name="Moneda 18 3 5 2 2 2 2 2" xfId="40835"/>
    <cellStyle name="Moneda 18 3 5 2 2 2 3" xfId="30432"/>
    <cellStyle name="Moneda 18 3 5 2 2 3" xfId="14859"/>
    <cellStyle name="Moneda 18 3 5 2 2 3 2" xfId="35678"/>
    <cellStyle name="Moneda 18 3 5 2 2 4" xfId="25275"/>
    <cellStyle name="Moneda 18 3 5 2 3" xfId="7038"/>
    <cellStyle name="Moneda 18 3 5 2 3 2" xfId="17443"/>
    <cellStyle name="Moneda 18 3 5 2 3 2 2" xfId="38262"/>
    <cellStyle name="Moneda 18 3 5 2 3 3" xfId="27859"/>
    <cellStyle name="Moneda 18 3 5 2 4" xfId="12286"/>
    <cellStyle name="Moneda 18 3 5 2 4 2" xfId="33105"/>
    <cellStyle name="Moneda 18 3 5 2 5" xfId="22702"/>
    <cellStyle name="Moneda 18 3 5 3" xfId="2325"/>
    <cellStyle name="Moneda 18 3 5 3 2" xfId="4901"/>
    <cellStyle name="Moneda 18 3 5 3 2 2" xfId="10061"/>
    <cellStyle name="Moneda 18 3 5 3 2 2 2" xfId="20466"/>
    <cellStyle name="Moneda 18 3 5 3 2 2 2 2" xfId="41285"/>
    <cellStyle name="Moneda 18 3 5 3 2 2 3" xfId="30882"/>
    <cellStyle name="Moneda 18 3 5 3 2 3" xfId="15309"/>
    <cellStyle name="Moneda 18 3 5 3 2 3 2" xfId="36128"/>
    <cellStyle name="Moneda 18 3 5 3 2 4" xfId="25725"/>
    <cellStyle name="Moneda 18 3 5 3 3" xfId="7488"/>
    <cellStyle name="Moneda 18 3 5 3 3 2" xfId="17893"/>
    <cellStyle name="Moneda 18 3 5 3 3 2 2" xfId="38712"/>
    <cellStyle name="Moneda 18 3 5 3 3 3" xfId="28309"/>
    <cellStyle name="Moneda 18 3 5 3 4" xfId="12736"/>
    <cellStyle name="Moneda 18 3 5 3 4 2" xfId="33555"/>
    <cellStyle name="Moneda 18 3 5 3 5" xfId="23152"/>
    <cellStyle name="Moneda 18 3 5 4" xfId="4001"/>
    <cellStyle name="Moneda 18 3 5 4 2" xfId="9161"/>
    <cellStyle name="Moneda 18 3 5 4 2 2" xfId="19566"/>
    <cellStyle name="Moneda 18 3 5 4 2 2 2" xfId="40385"/>
    <cellStyle name="Moneda 18 3 5 4 2 3" xfId="29982"/>
    <cellStyle name="Moneda 18 3 5 4 3" xfId="14409"/>
    <cellStyle name="Moneda 18 3 5 4 3 2" xfId="35228"/>
    <cellStyle name="Moneda 18 3 5 4 4" xfId="24825"/>
    <cellStyle name="Moneda 18 3 5 5" xfId="6588"/>
    <cellStyle name="Moneda 18 3 5 5 2" xfId="16993"/>
    <cellStyle name="Moneda 18 3 5 5 2 2" xfId="37812"/>
    <cellStyle name="Moneda 18 3 5 5 3" xfId="27409"/>
    <cellStyle name="Moneda 18 3 5 6" xfId="11836"/>
    <cellStyle name="Moneda 18 3 5 6 2" xfId="32655"/>
    <cellStyle name="Moneda 18 3 5 7" xfId="22252"/>
    <cellStyle name="Moneda 18 3 5 8" xfId="41925"/>
    <cellStyle name="Moneda 18 3 6" xfId="1433"/>
    <cellStyle name="Moneda 18 3 6 2" xfId="1885"/>
    <cellStyle name="Moneda 18 3 6 2 2" xfId="4461"/>
    <cellStyle name="Moneda 18 3 6 2 2 2" xfId="9621"/>
    <cellStyle name="Moneda 18 3 6 2 2 2 2" xfId="20026"/>
    <cellStyle name="Moneda 18 3 6 2 2 2 2 2" xfId="40845"/>
    <cellStyle name="Moneda 18 3 6 2 2 2 3" xfId="30442"/>
    <cellStyle name="Moneda 18 3 6 2 2 3" xfId="14869"/>
    <cellStyle name="Moneda 18 3 6 2 2 3 2" xfId="35688"/>
    <cellStyle name="Moneda 18 3 6 2 2 4" xfId="25285"/>
    <cellStyle name="Moneda 18 3 6 2 3" xfId="7048"/>
    <cellStyle name="Moneda 18 3 6 2 3 2" xfId="17453"/>
    <cellStyle name="Moneda 18 3 6 2 3 2 2" xfId="38272"/>
    <cellStyle name="Moneda 18 3 6 2 3 3" xfId="27869"/>
    <cellStyle name="Moneda 18 3 6 2 4" xfId="12296"/>
    <cellStyle name="Moneda 18 3 6 2 4 2" xfId="33115"/>
    <cellStyle name="Moneda 18 3 6 2 5" xfId="22712"/>
    <cellStyle name="Moneda 18 3 6 3" xfId="2335"/>
    <cellStyle name="Moneda 18 3 6 3 2" xfId="4911"/>
    <cellStyle name="Moneda 18 3 6 3 2 2" xfId="10071"/>
    <cellStyle name="Moneda 18 3 6 3 2 2 2" xfId="20476"/>
    <cellStyle name="Moneda 18 3 6 3 2 2 2 2" xfId="41295"/>
    <cellStyle name="Moneda 18 3 6 3 2 2 3" xfId="30892"/>
    <cellStyle name="Moneda 18 3 6 3 2 3" xfId="15319"/>
    <cellStyle name="Moneda 18 3 6 3 2 3 2" xfId="36138"/>
    <cellStyle name="Moneda 18 3 6 3 2 4" xfId="25735"/>
    <cellStyle name="Moneda 18 3 6 3 3" xfId="7498"/>
    <cellStyle name="Moneda 18 3 6 3 3 2" xfId="17903"/>
    <cellStyle name="Moneda 18 3 6 3 3 2 2" xfId="38722"/>
    <cellStyle name="Moneda 18 3 6 3 3 3" xfId="28319"/>
    <cellStyle name="Moneda 18 3 6 3 4" xfId="12746"/>
    <cellStyle name="Moneda 18 3 6 3 4 2" xfId="33565"/>
    <cellStyle name="Moneda 18 3 6 3 5" xfId="23162"/>
    <cellStyle name="Moneda 18 3 6 4" xfId="4011"/>
    <cellStyle name="Moneda 18 3 6 4 2" xfId="9171"/>
    <cellStyle name="Moneda 18 3 6 4 2 2" xfId="19576"/>
    <cellStyle name="Moneda 18 3 6 4 2 2 2" xfId="40395"/>
    <cellStyle name="Moneda 18 3 6 4 2 3" xfId="29992"/>
    <cellStyle name="Moneda 18 3 6 4 3" xfId="14419"/>
    <cellStyle name="Moneda 18 3 6 4 3 2" xfId="35238"/>
    <cellStyle name="Moneda 18 3 6 4 4" xfId="24835"/>
    <cellStyle name="Moneda 18 3 6 5" xfId="6598"/>
    <cellStyle name="Moneda 18 3 6 5 2" xfId="17003"/>
    <cellStyle name="Moneda 18 3 6 5 2 2" xfId="37822"/>
    <cellStyle name="Moneda 18 3 6 5 3" xfId="27419"/>
    <cellStyle name="Moneda 18 3 6 6" xfId="11846"/>
    <cellStyle name="Moneda 18 3 6 6 2" xfId="32665"/>
    <cellStyle name="Moneda 18 3 6 7" xfId="22262"/>
    <cellStyle name="Moneda 18 3 6 8" xfId="41926"/>
    <cellStyle name="Moneda 18 3 7" xfId="1443"/>
    <cellStyle name="Moneda 18 3 7 2" xfId="1895"/>
    <cellStyle name="Moneda 18 3 7 2 2" xfId="4471"/>
    <cellStyle name="Moneda 18 3 7 2 2 2" xfId="9631"/>
    <cellStyle name="Moneda 18 3 7 2 2 2 2" xfId="20036"/>
    <cellStyle name="Moneda 18 3 7 2 2 2 2 2" xfId="40855"/>
    <cellStyle name="Moneda 18 3 7 2 2 2 3" xfId="30452"/>
    <cellStyle name="Moneda 18 3 7 2 2 3" xfId="14879"/>
    <cellStyle name="Moneda 18 3 7 2 2 3 2" xfId="35698"/>
    <cellStyle name="Moneda 18 3 7 2 2 4" xfId="25295"/>
    <cellStyle name="Moneda 18 3 7 2 3" xfId="7058"/>
    <cellStyle name="Moneda 18 3 7 2 3 2" xfId="17463"/>
    <cellStyle name="Moneda 18 3 7 2 3 2 2" xfId="38282"/>
    <cellStyle name="Moneda 18 3 7 2 3 3" xfId="27879"/>
    <cellStyle name="Moneda 18 3 7 2 4" xfId="12306"/>
    <cellStyle name="Moneda 18 3 7 2 4 2" xfId="33125"/>
    <cellStyle name="Moneda 18 3 7 2 5" xfId="22722"/>
    <cellStyle name="Moneda 18 3 7 3" xfId="2345"/>
    <cellStyle name="Moneda 18 3 7 3 2" xfId="4921"/>
    <cellStyle name="Moneda 18 3 7 3 2 2" xfId="10081"/>
    <cellStyle name="Moneda 18 3 7 3 2 2 2" xfId="20486"/>
    <cellStyle name="Moneda 18 3 7 3 2 2 2 2" xfId="41305"/>
    <cellStyle name="Moneda 18 3 7 3 2 2 3" xfId="30902"/>
    <cellStyle name="Moneda 18 3 7 3 2 3" xfId="15329"/>
    <cellStyle name="Moneda 18 3 7 3 2 3 2" xfId="36148"/>
    <cellStyle name="Moneda 18 3 7 3 2 4" xfId="25745"/>
    <cellStyle name="Moneda 18 3 7 3 3" xfId="7508"/>
    <cellStyle name="Moneda 18 3 7 3 3 2" xfId="17913"/>
    <cellStyle name="Moneda 18 3 7 3 3 2 2" xfId="38732"/>
    <cellStyle name="Moneda 18 3 7 3 3 3" xfId="28329"/>
    <cellStyle name="Moneda 18 3 7 3 4" xfId="12756"/>
    <cellStyle name="Moneda 18 3 7 3 4 2" xfId="33575"/>
    <cellStyle name="Moneda 18 3 7 3 5" xfId="23172"/>
    <cellStyle name="Moneda 18 3 7 4" xfId="4021"/>
    <cellStyle name="Moneda 18 3 7 4 2" xfId="9181"/>
    <cellStyle name="Moneda 18 3 7 4 2 2" xfId="19586"/>
    <cellStyle name="Moneda 18 3 7 4 2 2 2" xfId="40405"/>
    <cellStyle name="Moneda 18 3 7 4 2 3" xfId="30002"/>
    <cellStyle name="Moneda 18 3 7 4 3" xfId="14429"/>
    <cellStyle name="Moneda 18 3 7 4 3 2" xfId="35248"/>
    <cellStyle name="Moneda 18 3 7 4 4" xfId="24845"/>
    <cellStyle name="Moneda 18 3 7 5" xfId="6608"/>
    <cellStyle name="Moneda 18 3 7 5 2" xfId="17013"/>
    <cellStyle name="Moneda 18 3 7 5 2 2" xfId="37832"/>
    <cellStyle name="Moneda 18 3 7 5 3" xfId="27429"/>
    <cellStyle name="Moneda 18 3 7 6" xfId="11856"/>
    <cellStyle name="Moneda 18 3 7 6 2" xfId="32675"/>
    <cellStyle name="Moneda 18 3 7 7" xfId="22272"/>
    <cellStyle name="Moneda 18 3 7 8" xfId="41927"/>
    <cellStyle name="Moneda 18 3 8" xfId="1453"/>
    <cellStyle name="Moneda 18 3 8 10" xfId="11866"/>
    <cellStyle name="Moneda 18 3 8 10 2" xfId="32685"/>
    <cellStyle name="Moneda 18 3 8 11" xfId="22282"/>
    <cellStyle name="Moneda 18 3 8 12" xfId="41928"/>
    <cellStyle name="Moneda 18 3 8 2" xfId="1464"/>
    <cellStyle name="Moneda 18 3 8 2 2" xfId="1916"/>
    <cellStyle name="Moneda 18 3 8 2 2 2" xfId="4492"/>
    <cellStyle name="Moneda 18 3 8 2 2 2 2" xfId="9652"/>
    <cellStyle name="Moneda 18 3 8 2 2 2 2 2" xfId="20057"/>
    <cellStyle name="Moneda 18 3 8 2 2 2 2 2 2" xfId="40876"/>
    <cellStyle name="Moneda 18 3 8 2 2 2 2 3" xfId="30473"/>
    <cellStyle name="Moneda 18 3 8 2 2 2 3" xfId="14900"/>
    <cellStyle name="Moneda 18 3 8 2 2 2 3 2" xfId="35719"/>
    <cellStyle name="Moneda 18 3 8 2 2 2 4" xfId="25316"/>
    <cellStyle name="Moneda 18 3 8 2 2 3" xfId="7079"/>
    <cellStyle name="Moneda 18 3 8 2 2 3 2" xfId="17484"/>
    <cellStyle name="Moneda 18 3 8 2 2 3 2 2" xfId="38303"/>
    <cellStyle name="Moneda 18 3 8 2 2 3 3" xfId="27900"/>
    <cellStyle name="Moneda 18 3 8 2 2 4" xfId="12327"/>
    <cellStyle name="Moneda 18 3 8 2 2 4 2" xfId="33146"/>
    <cellStyle name="Moneda 18 3 8 2 2 5" xfId="22743"/>
    <cellStyle name="Moneda 18 3 8 2 3" xfId="2366"/>
    <cellStyle name="Moneda 18 3 8 2 3 2" xfId="4942"/>
    <cellStyle name="Moneda 18 3 8 2 3 2 2" xfId="10102"/>
    <cellStyle name="Moneda 18 3 8 2 3 2 2 2" xfId="20507"/>
    <cellStyle name="Moneda 18 3 8 2 3 2 2 2 2" xfId="41326"/>
    <cellStyle name="Moneda 18 3 8 2 3 2 2 3" xfId="30923"/>
    <cellStyle name="Moneda 18 3 8 2 3 2 3" xfId="15350"/>
    <cellStyle name="Moneda 18 3 8 2 3 2 3 2" xfId="36169"/>
    <cellStyle name="Moneda 18 3 8 2 3 2 4" xfId="25766"/>
    <cellStyle name="Moneda 18 3 8 2 3 3" xfId="7529"/>
    <cellStyle name="Moneda 18 3 8 2 3 3 2" xfId="17934"/>
    <cellStyle name="Moneda 18 3 8 2 3 3 2 2" xfId="38753"/>
    <cellStyle name="Moneda 18 3 8 2 3 3 3" xfId="28350"/>
    <cellStyle name="Moneda 18 3 8 2 3 4" xfId="12777"/>
    <cellStyle name="Moneda 18 3 8 2 3 4 2" xfId="33596"/>
    <cellStyle name="Moneda 18 3 8 2 3 5" xfId="23193"/>
    <cellStyle name="Moneda 18 3 8 2 4" xfId="4042"/>
    <cellStyle name="Moneda 18 3 8 2 4 2" xfId="9202"/>
    <cellStyle name="Moneda 18 3 8 2 4 2 2" xfId="19607"/>
    <cellStyle name="Moneda 18 3 8 2 4 2 2 2" xfId="40426"/>
    <cellStyle name="Moneda 18 3 8 2 4 2 3" xfId="30023"/>
    <cellStyle name="Moneda 18 3 8 2 4 3" xfId="14450"/>
    <cellStyle name="Moneda 18 3 8 2 4 3 2" xfId="35269"/>
    <cellStyle name="Moneda 18 3 8 2 4 4" xfId="24866"/>
    <cellStyle name="Moneda 18 3 8 2 5" xfId="6629"/>
    <cellStyle name="Moneda 18 3 8 2 5 2" xfId="17034"/>
    <cellStyle name="Moneda 18 3 8 2 5 2 2" xfId="37853"/>
    <cellStyle name="Moneda 18 3 8 2 5 3" xfId="27450"/>
    <cellStyle name="Moneda 18 3 8 2 6" xfId="11877"/>
    <cellStyle name="Moneda 18 3 8 2 6 2" xfId="32696"/>
    <cellStyle name="Moneda 18 3 8 2 7" xfId="22293"/>
    <cellStyle name="Moneda 18 3 8 2 8" xfId="41929"/>
    <cellStyle name="Moneda 18 3 8 3" xfId="1476"/>
    <cellStyle name="Moneda 18 3 8 3 2" xfId="1928"/>
    <cellStyle name="Moneda 18 3 8 3 2 2" xfId="4504"/>
    <cellStyle name="Moneda 18 3 8 3 2 2 2" xfId="9664"/>
    <cellStyle name="Moneda 18 3 8 3 2 2 2 2" xfId="20069"/>
    <cellStyle name="Moneda 18 3 8 3 2 2 2 2 2" xfId="40888"/>
    <cellStyle name="Moneda 18 3 8 3 2 2 2 3" xfId="30485"/>
    <cellStyle name="Moneda 18 3 8 3 2 2 3" xfId="14912"/>
    <cellStyle name="Moneda 18 3 8 3 2 2 3 2" xfId="35731"/>
    <cellStyle name="Moneda 18 3 8 3 2 2 4" xfId="25328"/>
    <cellStyle name="Moneda 18 3 8 3 2 3" xfId="7091"/>
    <cellStyle name="Moneda 18 3 8 3 2 3 2" xfId="17496"/>
    <cellStyle name="Moneda 18 3 8 3 2 3 2 2" xfId="38315"/>
    <cellStyle name="Moneda 18 3 8 3 2 3 3" xfId="27912"/>
    <cellStyle name="Moneda 18 3 8 3 2 4" xfId="12339"/>
    <cellStyle name="Moneda 18 3 8 3 2 4 2" xfId="33158"/>
    <cellStyle name="Moneda 18 3 8 3 2 5" xfId="22755"/>
    <cellStyle name="Moneda 18 3 8 3 3" xfId="2378"/>
    <cellStyle name="Moneda 18 3 8 3 3 2" xfId="4954"/>
    <cellStyle name="Moneda 18 3 8 3 3 2 2" xfId="10114"/>
    <cellStyle name="Moneda 18 3 8 3 3 2 2 2" xfId="20519"/>
    <cellStyle name="Moneda 18 3 8 3 3 2 2 2 2" xfId="41338"/>
    <cellStyle name="Moneda 18 3 8 3 3 2 2 3" xfId="30935"/>
    <cellStyle name="Moneda 18 3 8 3 3 2 3" xfId="15362"/>
    <cellStyle name="Moneda 18 3 8 3 3 2 3 2" xfId="36181"/>
    <cellStyle name="Moneda 18 3 8 3 3 2 4" xfId="25778"/>
    <cellStyle name="Moneda 18 3 8 3 3 3" xfId="7541"/>
    <cellStyle name="Moneda 18 3 8 3 3 3 2" xfId="17946"/>
    <cellStyle name="Moneda 18 3 8 3 3 3 2 2" xfId="38765"/>
    <cellStyle name="Moneda 18 3 8 3 3 3 3" xfId="28362"/>
    <cellStyle name="Moneda 18 3 8 3 3 4" xfId="12789"/>
    <cellStyle name="Moneda 18 3 8 3 3 4 2" xfId="33608"/>
    <cellStyle name="Moneda 18 3 8 3 3 5" xfId="23205"/>
    <cellStyle name="Moneda 18 3 8 3 4" xfId="4054"/>
    <cellStyle name="Moneda 18 3 8 3 4 2" xfId="9214"/>
    <cellStyle name="Moneda 18 3 8 3 4 2 2" xfId="19619"/>
    <cellStyle name="Moneda 18 3 8 3 4 2 2 2" xfId="40438"/>
    <cellStyle name="Moneda 18 3 8 3 4 2 3" xfId="30035"/>
    <cellStyle name="Moneda 18 3 8 3 4 3" xfId="14462"/>
    <cellStyle name="Moneda 18 3 8 3 4 3 2" xfId="35281"/>
    <cellStyle name="Moneda 18 3 8 3 4 4" xfId="24878"/>
    <cellStyle name="Moneda 18 3 8 3 5" xfId="6641"/>
    <cellStyle name="Moneda 18 3 8 3 5 2" xfId="17046"/>
    <cellStyle name="Moneda 18 3 8 3 5 2 2" xfId="37865"/>
    <cellStyle name="Moneda 18 3 8 3 5 3" xfId="27462"/>
    <cellStyle name="Moneda 18 3 8 3 6" xfId="11889"/>
    <cellStyle name="Moneda 18 3 8 3 6 2" xfId="32708"/>
    <cellStyle name="Moneda 18 3 8 3 7" xfId="22305"/>
    <cellStyle name="Moneda 18 3 8 3 8" xfId="41930"/>
    <cellStyle name="Moneda 18 3 8 4" xfId="1490"/>
    <cellStyle name="Moneda 18 3 8 4 2" xfId="1942"/>
    <cellStyle name="Moneda 18 3 8 4 2 2" xfId="4518"/>
    <cellStyle name="Moneda 18 3 8 4 2 2 2" xfId="9678"/>
    <cellStyle name="Moneda 18 3 8 4 2 2 2 2" xfId="20083"/>
    <cellStyle name="Moneda 18 3 8 4 2 2 2 2 2" xfId="40902"/>
    <cellStyle name="Moneda 18 3 8 4 2 2 2 3" xfId="30499"/>
    <cellStyle name="Moneda 18 3 8 4 2 2 3" xfId="14926"/>
    <cellStyle name="Moneda 18 3 8 4 2 2 3 2" xfId="35745"/>
    <cellStyle name="Moneda 18 3 8 4 2 2 4" xfId="25342"/>
    <cellStyle name="Moneda 18 3 8 4 2 3" xfId="7105"/>
    <cellStyle name="Moneda 18 3 8 4 2 3 2" xfId="17510"/>
    <cellStyle name="Moneda 18 3 8 4 2 3 2 2" xfId="38329"/>
    <cellStyle name="Moneda 18 3 8 4 2 3 3" xfId="27926"/>
    <cellStyle name="Moneda 18 3 8 4 2 4" xfId="12353"/>
    <cellStyle name="Moneda 18 3 8 4 2 4 2" xfId="33172"/>
    <cellStyle name="Moneda 18 3 8 4 2 5" xfId="22769"/>
    <cellStyle name="Moneda 18 3 8 4 3" xfId="2392"/>
    <cellStyle name="Moneda 18 3 8 4 3 2" xfId="4968"/>
    <cellStyle name="Moneda 18 3 8 4 3 2 2" xfId="10128"/>
    <cellStyle name="Moneda 18 3 8 4 3 2 2 2" xfId="20533"/>
    <cellStyle name="Moneda 18 3 8 4 3 2 2 2 2" xfId="41352"/>
    <cellStyle name="Moneda 18 3 8 4 3 2 2 3" xfId="30949"/>
    <cellStyle name="Moneda 18 3 8 4 3 2 3" xfId="15376"/>
    <cellStyle name="Moneda 18 3 8 4 3 2 3 2" xfId="36195"/>
    <cellStyle name="Moneda 18 3 8 4 3 2 4" xfId="25792"/>
    <cellStyle name="Moneda 18 3 8 4 3 3" xfId="7555"/>
    <cellStyle name="Moneda 18 3 8 4 3 3 2" xfId="17960"/>
    <cellStyle name="Moneda 18 3 8 4 3 3 2 2" xfId="38779"/>
    <cellStyle name="Moneda 18 3 8 4 3 3 3" xfId="28376"/>
    <cellStyle name="Moneda 18 3 8 4 3 4" xfId="12803"/>
    <cellStyle name="Moneda 18 3 8 4 3 4 2" xfId="33622"/>
    <cellStyle name="Moneda 18 3 8 4 3 5" xfId="23219"/>
    <cellStyle name="Moneda 18 3 8 4 4" xfId="4068"/>
    <cellStyle name="Moneda 18 3 8 4 4 2" xfId="9228"/>
    <cellStyle name="Moneda 18 3 8 4 4 2 2" xfId="19633"/>
    <cellStyle name="Moneda 18 3 8 4 4 2 2 2" xfId="40452"/>
    <cellStyle name="Moneda 18 3 8 4 4 2 3" xfId="30049"/>
    <cellStyle name="Moneda 18 3 8 4 4 3" xfId="14476"/>
    <cellStyle name="Moneda 18 3 8 4 4 3 2" xfId="35295"/>
    <cellStyle name="Moneda 18 3 8 4 4 4" xfId="24892"/>
    <cellStyle name="Moneda 18 3 8 4 5" xfId="6655"/>
    <cellStyle name="Moneda 18 3 8 4 5 2" xfId="17060"/>
    <cellStyle name="Moneda 18 3 8 4 5 2 2" xfId="37879"/>
    <cellStyle name="Moneda 18 3 8 4 5 3" xfId="27476"/>
    <cellStyle name="Moneda 18 3 8 4 6" xfId="11903"/>
    <cellStyle name="Moneda 18 3 8 4 6 2" xfId="32722"/>
    <cellStyle name="Moneda 18 3 8 4 7" xfId="22319"/>
    <cellStyle name="Moneda 18 3 8 4 8" xfId="41931"/>
    <cellStyle name="Moneda 18 3 8 5" xfId="1500"/>
    <cellStyle name="Moneda 18 3 8 5 10" xfId="11913"/>
    <cellStyle name="Moneda 18 3 8 5 10 2" xfId="32732"/>
    <cellStyle name="Moneda 18 3 8 5 11" xfId="22329"/>
    <cellStyle name="Moneda 18 3 8 5 12" xfId="41932"/>
    <cellStyle name="Moneda 18 3 8 5 2" xfId="1511"/>
    <cellStyle name="Moneda 18 3 8 5 2 2" xfId="1963"/>
    <cellStyle name="Moneda 18 3 8 5 2 2 2" xfId="4539"/>
    <cellStyle name="Moneda 18 3 8 5 2 2 2 2" xfId="9699"/>
    <cellStyle name="Moneda 18 3 8 5 2 2 2 2 2" xfId="20104"/>
    <cellStyle name="Moneda 18 3 8 5 2 2 2 2 2 2" xfId="40923"/>
    <cellStyle name="Moneda 18 3 8 5 2 2 2 2 3" xfId="30520"/>
    <cellStyle name="Moneda 18 3 8 5 2 2 2 3" xfId="14947"/>
    <cellStyle name="Moneda 18 3 8 5 2 2 2 3 2" xfId="35766"/>
    <cellStyle name="Moneda 18 3 8 5 2 2 2 4" xfId="25363"/>
    <cellStyle name="Moneda 18 3 8 5 2 2 3" xfId="7126"/>
    <cellStyle name="Moneda 18 3 8 5 2 2 3 2" xfId="17531"/>
    <cellStyle name="Moneda 18 3 8 5 2 2 3 2 2" xfId="38350"/>
    <cellStyle name="Moneda 18 3 8 5 2 2 3 3" xfId="27947"/>
    <cellStyle name="Moneda 18 3 8 5 2 2 4" xfId="12374"/>
    <cellStyle name="Moneda 18 3 8 5 2 2 4 2" xfId="33193"/>
    <cellStyle name="Moneda 18 3 8 5 2 2 5" xfId="22790"/>
    <cellStyle name="Moneda 18 3 8 5 2 3" xfId="2413"/>
    <cellStyle name="Moneda 18 3 8 5 2 3 2" xfId="4989"/>
    <cellStyle name="Moneda 18 3 8 5 2 3 2 2" xfId="10149"/>
    <cellStyle name="Moneda 18 3 8 5 2 3 2 2 2" xfId="20554"/>
    <cellStyle name="Moneda 18 3 8 5 2 3 2 2 2 2" xfId="41373"/>
    <cellStyle name="Moneda 18 3 8 5 2 3 2 2 3" xfId="30970"/>
    <cellStyle name="Moneda 18 3 8 5 2 3 2 3" xfId="15397"/>
    <cellStyle name="Moneda 18 3 8 5 2 3 2 3 2" xfId="36216"/>
    <cellStyle name="Moneda 18 3 8 5 2 3 2 4" xfId="25813"/>
    <cellStyle name="Moneda 18 3 8 5 2 3 3" xfId="7576"/>
    <cellStyle name="Moneda 18 3 8 5 2 3 3 2" xfId="17981"/>
    <cellStyle name="Moneda 18 3 8 5 2 3 3 2 2" xfId="38800"/>
    <cellStyle name="Moneda 18 3 8 5 2 3 3 3" xfId="28397"/>
    <cellStyle name="Moneda 18 3 8 5 2 3 4" xfId="12824"/>
    <cellStyle name="Moneda 18 3 8 5 2 3 4 2" xfId="33643"/>
    <cellStyle name="Moneda 18 3 8 5 2 3 5" xfId="23240"/>
    <cellStyle name="Moneda 18 3 8 5 2 4" xfId="4089"/>
    <cellStyle name="Moneda 18 3 8 5 2 4 2" xfId="9249"/>
    <cellStyle name="Moneda 18 3 8 5 2 4 2 2" xfId="19654"/>
    <cellStyle name="Moneda 18 3 8 5 2 4 2 2 2" xfId="40473"/>
    <cellStyle name="Moneda 18 3 8 5 2 4 2 3" xfId="30070"/>
    <cellStyle name="Moneda 18 3 8 5 2 4 3" xfId="14497"/>
    <cellStyle name="Moneda 18 3 8 5 2 4 3 2" xfId="35316"/>
    <cellStyle name="Moneda 18 3 8 5 2 4 4" xfId="24913"/>
    <cellStyle name="Moneda 18 3 8 5 2 5" xfId="6676"/>
    <cellStyle name="Moneda 18 3 8 5 2 5 2" xfId="17081"/>
    <cellStyle name="Moneda 18 3 8 5 2 5 2 2" xfId="37900"/>
    <cellStyle name="Moneda 18 3 8 5 2 5 3" xfId="27497"/>
    <cellStyle name="Moneda 18 3 8 5 2 6" xfId="11924"/>
    <cellStyle name="Moneda 18 3 8 5 2 6 2" xfId="32743"/>
    <cellStyle name="Moneda 18 3 8 5 2 7" xfId="22340"/>
    <cellStyle name="Moneda 18 3 8 5 2 8" xfId="41933"/>
    <cellStyle name="Moneda 18 3 8 5 3" xfId="1521"/>
    <cellStyle name="Moneda 18 3 8 5 3 2" xfId="1973"/>
    <cellStyle name="Moneda 18 3 8 5 3 2 2" xfId="4549"/>
    <cellStyle name="Moneda 18 3 8 5 3 2 2 2" xfId="9709"/>
    <cellStyle name="Moneda 18 3 8 5 3 2 2 2 2" xfId="20114"/>
    <cellStyle name="Moneda 18 3 8 5 3 2 2 2 2 2" xfId="40933"/>
    <cellStyle name="Moneda 18 3 8 5 3 2 2 2 3" xfId="30530"/>
    <cellStyle name="Moneda 18 3 8 5 3 2 2 3" xfId="14957"/>
    <cellStyle name="Moneda 18 3 8 5 3 2 2 3 2" xfId="35776"/>
    <cellStyle name="Moneda 18 3 8 5 3 2 2 4" xfId="25373"/>
    <cellStyle name="Moneda 18 3 8 5 3 2 3" xfId="7136"/>
    <cellStyle name="Moneda 18 3 8 5 3 2 3 2" xfId="17541"/>
    <cellStyle name="Moneda 18 3 8 5 3 2 3 2 2" xfId="38360"/>
    <cellStyle name="Moneda 18 3 8 5 3 2 3 3" xfId="27957"/>
    <cellStyle name="Moneda 18 3 8 5 3 2 4" xfId="12384"/>
    <cellStyle name="Moneda 18 3 8 5 3 2 4 2" xfId="33203"/>
    <cellStyle name="Moneda 18 3 8 5 3 2 5" xfId="22800"/>
    <cellStyle name="Moneda 18 3 8 5 3 3" xfId="2423"/>
    <cellStyle name="Moneda 18 3 8 5 3 3 2" xfId="4999"/>
    <cellStyle name="Moneda 18 3 8 5 3 3 2 2" xfId="10159"/>
    <cellStyle name="Moneda 18 3 8 5 3 3 2 2 2" xfId="20564"/>
    <cellStyle name="Moneda 18 3 8 5 3 3 2 2 2 2" xfId="41383"/>
    <cellStyle name="Moneda 18 3 8 5 3 3 2 2 3" xfId="30980"/>
    <cellStyle name="Moneda 18 3 8 5 3 3 2 3" xfId="15407"/>
    <cellStyle name="Moneda 18 3 8 5 3 3 2 3 2" xfId="36226"/>
    <cellStyle name="Moneda 18 3 8 5 3 3 2 4" xfId="25823"/>
    <cellStyle name="Moneda 18 3 8 5 3 3 3" xfId="7586"/>
    <cellStyle name="Moneda 18 3 8 5 3 3 3 2" xfId="17991"/>
    <cellStyle name="Moneda 18 3 8 5 3 3 3 2 2" xfId="38810"/>
    <cellStyle name="Moneda 18 3 8 5 3 3 3 3" xfId="28407"/>
    <cellStyle name="Moneda 18 3 8 5 3 3 4" xfId="12834"/>
    <cellStyle name="Moneda 18 3 8 5 3 3 4 2" xfId="33653"/>
    <cellStyle name="Moneda 18 3 8 5 3 3 5" xfId="23250"/>
    <cellStyle name="Moneda 18 3 8 5 3 4" xfId="4099"/>
    <cellStyle name="Moneda 18 3 8 5 3 4 2" xfId="9259"/>
    <cellStyle name="Moneda 18 3 8 5 3 4 2 2" xfId="19664"/>
    <cellStyle name="Moneda 18 3 8 5 3 4 2 2 2" xfId="40483"/>
    <cellStyle name="Moneda 18 3 8 5 3 4 2 3" xfId="30080"/>
    <cellStyle name="Moneda 18 3 8 5 3 4 3" xfId="14507"/>
    <cellStyle name="Moneda 18 3 8 5 3 4 3 2" xfId="35326"/>
    <cellStyle name="Moneda 18 3 8 5 3 4 4" xfId="24923"/>
    <cellStyle name="Moneda 18 3 8 5 3 5" xfId="6686"/>
    <cellStyle name="Moneda 18 3 8 5 3 5 2" xfId="17091"/>
    <cellStyle name="Moneda 18 3 8 5 3 5 2 2" xfId="37910"/>
    <cellStyle name="Moneda 18 3 8 5 3 5 3" xfId="27507"/>
    <cellStyle name="Moneda 18 3 8 5 3 6" xfId="11934"/>
    <cellStyle name="Moneda 18 3 8 5 3 6 2" xfId="32753"/>
    <cellStyle name="Moneda 18 3 8 5 3 7" xfId="22350"/>
    <cellStyle name="Moneda 18 3 8 5 3 8" xfId="41934"/>
    <cellStyle name="Moneda 18 3 8 5 4" xfId="1536"/>
    <cellStyle name="Moneda 18 3 8 5 4 2" xfId="1988"/>
    <cellStyle name="Moneda 18 3 8 5 4 2 2" xfId="4564"/>
    <cellStyle name="Moneda 18 3 8 5 4 2 2 2" xfId="9724"/>
    <cellStyle name="Moneda 18 3 8 5 4 2 2 2 2" xfId="20129"/>
    <cellStyle name="Moneda 18 3 8 5 4 2 2 2 2 2" xfId="40948"/>
    <cellStyle name="Moneda 18 3 8 5 4 2 2 2 3" xfId="30545"/>
    <cellStyle name="Moneda 18 3 8 5 4 2 2 3" xfId="14972"/>
    <cellStyle name="Moneda 18 3 8 5 4 2 2 3 2" xfId="35791"/>
    <cellStyle name="Moneda 18 3 8 5 4 2 2 4" xfId="25388"/>
    <cellStyle name="Moneda 18 3 8 5 4 2 3" xfId="7151"/>
    <cellStyle name="Moneda 18 3 8 5 4 2 3 2" xfId="17556"/>
    <cellStyle name="Moneda 18 3 8 5 4 2 3 2 2" xfId="38375"/>
    <cellStyle name="Moneda 18 3 8 5 4 2 3 3" xfId="27972"/>
    <cellStyle name="Moneda 18 3 8 5 4 2 4" xfId="12399"/>
    <cellStyle name="Moneda 18 3 8 5 4 2 4 2" xfId="33218"/>
    <cellStyle name="Moneda 18 3 8 5 4 2 5" xfId="22815"/>
    <cellStyle name="Moneda 18 3 8 5 4 3" xfId="2438"/>
    <cellStyle name="Moneda 18 3 8 5 4 3 2" xfId="5014"/>
    <cellStyle name="Moneda 18 3 8 5 4 3 2 2" xfId="10174"/>
    <cellStyle name="Moneda 18 3 8 5 4 3 2 2 2" xfId="20579"/>
    <cellStyle name="Moneda 18 3 8 5 4 3 2 2 2 2" xfId="41398"/>
    <cellStyle name="Moneda 18 3 8 5 4 3 2 2 3" xfId="30995"/>
    <cellStyle name="Moneda 18 3 8 5 4 3 2 3" xfId="15422"/>
    <cellStyle name="Moneda 18 3 8 5 4 3 2 3 2" xfId="36241"/>
    <cellStyle name="Moneda 18 3 8 5 4 3 2 4" xfId="25838"/>
    <cellStyle name="Moneda 18 3 8 5 4 3 3" xfId="7601"/>
    <cellStyle name="Moneda 18 3 8 5 4 3 3 2" xfId="18006"/>
    <cellStyle name="Moneda 18 3 8 5 4 3 3 2 2" xfId="38825"/>
    <cellStyle name="Moneda 18 3 8 5 4 3 3 3" xfId="28422"/>
    <cellStyle name="Moneda 18 3 8 5 4 3 4" xfId="12849"/>
    <cellStyle name="Moneda 18 3 8 5 4 3 4 2" xfId="33668"/>
    <cellStyle name="Moneda 18 3 8 5 4 3 5" xfId="23265"/>
    <cellStyle name="Moneda 18 3 8 5 4 4" xfId="4114"/>
    <cellStyle name="Moneda 18 3 8 5 4 4 2" xfId="9274"/>
    <cellStyle name="Moneda 18 3 8 5 4 4 2 2" xfId="19679"/>
    <cellStyle name="Moneda 18 3 8 5 4 4 2 2 2" xfId="40498"/>
    <cellStyle name="Moneda 18 3 8 5 4 4 2 3" xfId="30095"/>
    <cellStyle name="Moneda 18 3 8 5 4 4 3" xfId="14522"/>
    <cellStyle name="Moneda 18 3 8 5 4 4 3 2" xfId="35341"/>
    <cellStyle name="Moneda 18 3 8 5 4 4 4" xfId="24938"/>
    <cellStyle name="Moneda 18 3 8 5 4 5" xfId="6701"/>
    <cellStyle name="Moneda 18 3 8 5 4 5 2" xfId="17106"/>
    <cellStyle name="Moneda 18 3 8 5 4 5 2 2" xfId="37925"/>
    <cellStyle name="Moneda 18 3 8 5 4 5 3" xfId="27522"/>
    <cellStyle name="Moneda 18 3 8 5 4 6" xfId="11949"/>
    <cellStyle name="Moneda 18 3 8 5 4 6 2" xfId="32768"/>
    <cellStyle name="Moneda 18 3 8 5 4 7" xfId="22365"/>
    <cellStyle name="Moneda 18 3 8 5 4 8" xfId="41935"/>
    <cellStyle name="Moneda 18 3 8 5 5" xfId="1548"/>
    <cellStyle name="Moneda 18 3 8 5 5 10" xfId="1691"/>
    <cellStyle name="Moneda 18 3 8 5 5 10 2" xfId="2141"/>
    <cellStyle name="Moneda 18 3 8 5 5 10 2 2" xfId="4717"/>
    <cellStyle name="Moneda 18 3 8 5 5 10 2 2 2" xfId="9877"/>
    <cellStyle name="Moneda 18 3 8 5 5 10 2 2 2 2" xfId="20282"/>
    <cellStyle name="Moneda 18 3 8 5 5 10 2 2 2 2 2" xfId="41101"/>
    <cellStyle name="Moneda 18 3 8 5 5 10 2 2 2 3" xfId="30698"/>
    <cellStyle name="Moneda 18 3 8 5 5 10 2 2 3" xfId="15125"/>
    <cellStyle name="Moneda 18 3 8 5 5 10 2 2 3 2" xfId="35944"/>
    <cellStyle name="Moneda 18 3 8 5 5 10 2 2 4" xfId="25541"/>
    <cellStyle name="Moneda 18 3 8 5 5 10 2 3" xfId="7304"/>
    <cellStyle name="Moneda 18 3 8 5 5 10 2 3 2" xfId="17709"/>
    <cellStyle name="Moneda 18 3 8 5 5 10 2 3 2 2" xfId="38528"/>
    <cellStyle name="Moneda 18 3 8 5 5 10 2 3 3" xfId="28125"/>
    <cellStyle name="Moneda 18 3 8 5 5 10 2 4" xfId="12552"/>
    <cellStyle name="Moneda 18 3 8 5 5 10 2 4 2" xfId="33371"/>
    <cellStyle name="Moneda 18 3 8 5 5 10 2 5" xfId="22968"/>
    <cellStyle name="Moneda 18 3 8 5 5 10 3" xfId="2591"/>
    <cellStyle name="Moneda 18 3 8 5 5 10 3 2" xfId="5167"/>
    <cellStyle name="Moneda 18 3 8 5 5 10 3 2 2" xfId="10327"/>
    <cellStyle name="Moneda 18 3 8 5 5 10 3 2 2 2" xfId="20732"/>
    <cellStyle name="Moneda 18 3 8 5 5 10 3 2 2 2 2" xfId="41551"/>
    <cellStyle name="Moneda 18 3 8 5 5 10 3 2 2 3" xfId="31148"/>
    <cellStyle name="Moneda 18 3 8 5 5 10 3 2 3" xfId="15575"/>
    <cellStyle name="Moneda 18 3 8 5 5 10 3 2 3 2" xfId="36394"/>
    <cellStyle name="Moneda 18 3 8 5 5 10 3 2 4" xfId="25991"/>
    <cellStyle name="Moneda 18 3 8 5 5 10 3 3" xfId="7754"/>
    <cellStyle name="Moneda 18 3 8 5 5 10 3 3 2" xfId="18159"/>
    <cellStyle name="Moneda 18 3 8 5 5 10 3 3 2 2" xfId="38978"/>
    <cellStyle name="Moneda 18 3 8 5 5 10 3 3 3" xfId="28575"/>
    <cellStyle name="Moneda 18 3 8 5 5 10 3 4" xfId="13002"/>
    <cellStyle name="Moneda 18 3 8 5 5 10 3 4 2" xfId="33821"/>
    <cellStyle name="Moneda 18 3 8 5 5 10 3 5" xfId="23418"/>
    <cellStyle name="Moneda 18 3 8 5 5 10 4" xfId="4267"/>
    <cellStyle name="Moneda 18 3 8 5 5 10 4 2" xfId="9427"/>
    <cellStyle name="Moneda 18 3 8 5 5 10 4 2 2" xfId="19832"/>
    <cellStyle name="Moneda 18 3 8 5 5 10 4 2 2 2" xfId="40651"/>
    <cellStyle name="Moneda 18 3 8 5 5 10 4 2 3" xfId="30248"/>
    <cellStyle name="Moneda 18 3 8 5 5 10 4 3" xfId="14675"/>
    <cellStyle name="Moneda 18 3 8 5 5 10 4 3 2" xfId="35494"/>
    <cellStyle name="Moneda 18 3 8 5 5 10 4 4" xfId="25091"/>
    <cellStyle name="Moneda 18 3 8 5 5 10 5" xfId="6854"/>
    <cellStyle name="Moneda 18 3 8 5 5 10 5 2" xfId="17259"/>
    <cellStyle name="Moneda 18 3 8 5 5 10 5 2 2" xfId="38078"/>
    <cellStyle name="Moneda 18 3 8 5 5 10 5 3" xfId="27675"/>
    <cellStyle name="Moneda 18 3 8 5 5 10 6" xfId="12102"/>
    <cellStyle name="Moneda 18 3 8 5 5 10 6 2" xfId="32921"/>
    <cellStyle name="Moneda 18 3 8 5 5 10 7" xfId="22518"/>
    <cellStyle name="Moneda 18 3 8 5 5 10 8" xfId="41937"/>
    <cellStyle name="Moneda 18 3 8 5 5 11" xfId="1702"/>
    <cellStyle name="Moneda 18 3 8 5 5 11 2" xfId="2152"/>
    <cellStyle name="Moneda 18 3 8 5 5 11 2 2" xfId="4728"/>
    <cellStyle name="Moneda 18 3 8 5 5 11 2 2 2" xfId="9888"/>
    <cellStyle name="Moneda 18 3 8 5 5 11 2 2 2 2" xfId="20293"/>
    <cellStyle name="Moneda 18 3 8 5 5 11 2 2 2 2 2" xfId="41112"/>
    <cellStyle name="Moneda 18 3 8 5 5 11 2 2 2 3" xfId="30709"/>
    <cellStyle name="Moneda 18 3 8 5 5 11 2 2 3" xfId="15136"/>
    <cellStyle name="Moneda 18 3 8 5 5 11 2 2 3 2" xfId="35955"/>
    <cellStyle name="Moneda 18 3 8 5 5 11 2 2 4" xfId="25552"/>
    <cellStyle name="Moneda 18 3 8 5 5 11 2 3" xfId="7315"/>
    <cellStyle name="Moneda 18 3 8 5 5 11 2 3 2" xfId="17720"/>
    <cellStyle name="Moneda 18 3 8 5 5 11 2 3 2 2" xfId="38539"/>
    <cellStyle name="Moneda 18 3 8 5 5 11 2 3 3" xfId="28136"/>
    <cellStyle name="Moneda 18 3 8 5 5 11 2 4" xfId="12563"/>
    <cellStyle name="Moneda 18 3 8 5 5 11 2 4 2" xfId="33382"/>
    <cellStyle name="Moneda 18 3 8 5 5 11 2 5" xfId="22979"/>
    <cellStyle name="Moneda 18 3 8 5 5 11 3" xfId="2602"/>
    <cellStyle name="Moneda 18 3 8 5 5 11 3 2" xfId="5178"/>
    <cellStyle name="Moneda 18 3 8 5 5 11 3 2 2" xfId="10338"/>
    <cellStyle name="Moneda 18 3 8 5 5 11 3 2 2 2" xfId="20743"/>
    <cellStyle name="Moneda 18 3 8 5 5 11 3 2 2 2 2" xfId="41562"/>
    <cellStyle name="Moneda 18 3 8 5 5 11 3 2 2 3" xfId="31159"/>
    <cellStyle name="Moneda 18 3 8 5 5 11 3 2 3" xfId="15586"/>
    <cellStyle name="Moneda 18 3 8 5 5 11 3 2 3 2" xfId="36405"/>
    <cellStyle name="Moneda 18 3 8 5 5 11 3 2 4" xfId="26002"/>
    <cellStyle name="Moneda 18 3 8 5 5 11 3 3" xfId="7765"/>
    <cellStyle name="Moneda 18 3 8 5 5 11 3 3 2" xfId="18170"/>
    <cellStyle name="Moneda 18 3 8 5 5 11 3 3 2 2" xfId="38989"/>
    <cellStyle name="Moneda 18 3 8 5 5 11 3 3 3" xfId="28586"/>
    <cellStyle name="Moneda 18 3 8 5 5 11 3 4" xfId="13013"/>
    <cellStyle name="Moneda 18 3 8 5 5 11 3 4 2" xfId="33832"/>
    <cellStyle name="Moneda 18 3 8 5 5 11 3 5" xfId="23429"/>
    <cellStyle name="Moneda 18 3 8 5 5 11 4" xfId="4278"/>
    <cellStyle name="Moneda 18 3 8 5 5 11 4 2" xfId="9438"/>
    <cellStyle name="Moneda 18 3 8 5 5 11 4 2 2" xfId="19843"/>
    <cellStyle name="Moneda 18 3 8 5 5 11 4 2 2 2" xfId="40662"/>
    <cellStyle name="Moneda 18 3 8 5 5 11 4 2 3" xfId="30259"/>
    <cellStyle name="Moneda 18 3 8 5 5 11 4 3" xfId="14686"/>
    <cellStyle name="Moneda 18 3 8 5 5 11 4 3 2" xfId="35505"/>
    <cellStyle name="Moneda 18 3 8 5 5 11 4 4" xfId="25102"/>
    <cellStyle name="Moneda 18 3 8 5 5 11 5" xfId="6865"/>
    <cellStyle name="Moneda 18 3 8 5 5 11 5 2" xfId="17270"/>
    <cellStyle name="Moneda 18 3 8 5 5 11 5 2 2" xfId="38089"/>
    <cellStyle name="Moneda 18 3 8 5 5 11 5 3" xfId="27686"/>
    <cellStyle name="Moneda 18 3 8 5 5 11 6" xfId="12113"/>
    <cellStyle name="Moneda 18 3 8 5 5 11 6 2" xfId="32932"/>
    <cellStyle name="Moneda 18 3 8 5 5 11 7" xfId="22529"/>
    <cellStyle name="Moneda 18 3 8 5 5 11 8" xfId="41938"/>
    <cellStyle name="Moneda 18 3 8 5 5 12" xfId="1711"/>
    <cellStyle name="Moneda 18 3 8 5 5 12 2" xfId="2161"/>
    <cellStyle name="Moneda 18 3 8 5 5 12 2 2" xfId="4737"/>
    <cellStyle name="Moneda 18 3 8 5 5 12 2 2 2" xfId="9897"/>
    <cellStyle name="Moneda 18 3 8 5 5 12 2 2 2 2" xfId="20302"/>
    <cellStyle name="Moneda 18 3 8 5 5 12 2 2 2 2 2" xfId="41121"/>
    <cellStyle name="Moneda 18 3 8 5 5 12 2 2 2 3" xfId="30718"/>
    <cellStyle name="Moneda 18 3 8 5 5 12 2 2 3" xfId="15145"/>
    <cellStyle name="Moneda 18 3 8 5 5 12 2 2 3 2" xfId="35964"/>
    <cellStyle name="Moneda 18 3 8 5 5 12 2 2 4" xfId="25561"/>
    <cellStyle name="Moneda 18 3 8 5 5 12 2 3" xfId="7324"/>
    <cellStyle name="Moneda 18 3 8 5 5 12 2 3 2" xfId="17729"/>
    <cellStyle name="Moneda 18 3 8 5 5 12 2 3 2 2" xfId="38548"/>
    <cellStyle name="Moneda 18 3 8 5 5 12 2 3 3" xfId="28145"/>
    <cellStyle name="Moneda 18 3 8 5 5 12 2 4" xfId="12572"/>
    <cellStyle name="Moneda 18 3 8 5 5 12 2 4 2" xfId="33391"/>
    <cellStyle name="Moneda 18 3 8 5 5 12 2 5" xfId="22988"/>
    <cellStyle name="Moneda 18 3 8 5 5 12 3" xfId="2611"/>
    <cellStyle name="Moneda 18 3 8 5 5 12 3 2" xfId="5187"/>
    <cellStyle name="Moneda 18 3 8 5 5 12 3 2 2" xfId="10347"/>
    <cellStyle name="Moneda 18 3 8 5 5 12 3 2 2 2" xfId="20752"/>
    <cellStyle name="Moneda 18 3 8 5 5 12 3 2 2 2 2" xfId="41571"/>
    <cellStyle name="Moneda 18 3 8 5 5 12 3 2 2 3" xfId="31168"/>
    <cellStyle name="Moneda 18 3 8 5 5 12 3 2 3" xfId="15595"/>
    <cellStyle name="Moneda 18 3 8 5 5 12 3 2 3 2" xfId="36414"/>
    <cellStyle name="Moneda 18 3 8 5 5 12 3 2 4" xfId="26011"/>
    <cellStyle name="Moneda 18 3 8 5 5 12 3 3" xfId="7774"/>
    <cellStyle name="Moneda 18 3 8 5 5 12 3 3 2" xfId="18179"/>
    <cellStyle name="Moneda 18 3 8 5 5 12 3 3 2 2" xfId="38998"/>
    <cellStyle name="Moneda 18 3 8 5 5 12 3 3 3" xfId="28595"/>
    <cellStyle name="Moneda 18 3 8 5 5 12 3 4" xfId="13022"/>
    <cellStyle name="Moneda 18 3 8 5 5 12 3 4 2" xfId="33841"/>
    <cellStyle name="Moneda 18 3 8 5 5 12 3 5" xfId="23438"/>
    <cellStyle name="Moneda 18 3 8 5 5 12 4" xfId="4287"/>
    <cellStyle name="Moneda 18 3 8 5 5 12 4 2" xfId="9447"/>
    <cellStyle name="Moneda 18 3 8 5 5 12 4 2 2" xfId="19852"/>
    <cellStyle name="Moneda 18 3 8 5 5 12 4 2 2 2" xfId="40671"/>
    <cellStyle name="Moneda 18 3 8 5 5 12 4 2 3" xfId="30268"/>
    <cellStyle name="Moneda 18 3 8 5 5 12 4 3" xfId="14695"/>
    <cellStyle name="Moneda 18 3 8 5 5 12 4 3 2" xfId="35514"/>
    <cellStyle name="Moneda 18 3 8 5 5 12 4 4" xfId="25111"/>
    <cellStyle name="Moneda 18 3 8 5 5 12 5" xfId="6874"/>
    <cellStyle name="Moneda 18 3 8 5 5 12 5 2" xfId="17279"/>
    <cellStyle name="Moneda 18 3 8 5 5 12 5 2 2" xfId="38098"/>
    <cellStyle name="Moneda 18 3 8 5 5 12 5 3" xfId="27695"/>
    <cellStyle name="Moneda 18 3 8 5 5 12 6" xfId="12122"/>
    <cellStyle name="Moneda 18 3 8 5 5 12 6 2" xfId="32941"/>
    <cellStyle name="Moneda 18 3 8 5 5 12 7" xfId="22538"/>
    <cellStyle name="Moneda 18 3 8 5 5 12 8" xfId="41939"/>
    <cellStyle name="Moneda 18 3 8 5 5 13" xfId="2000"/>
    <cellStyle name="Moneda 18 3 8 5 5 13 2" xfId="4576"/>
    <cellStyle name="Moneda 18 3 8 5 5 13 2 2" xfId="9736"/>
    <cellStyle name="Moneda 18 3 8 5 5 13 2 2 2" xfId="20141"/>
    <cellStyle name="Moneda 18 3 8 5 5 13 2 2 2 2" xfId="40960"/>
    <cellStyle name="Moneda 18 3 8 5 5 13 2 2 3" xfId="30557"/>
    <cellStyle name="Moneda 18 3 8 5 5 13 2 3" xfId="14984"/>
    <cellStyle name="Moneda 18 3 8 5 5 13 2 3 2" xfId="35803"/>
    <cellStyle name="Moneda 18 3 8 5 5 13 2 4" xfId="25400"/>
    <cellStyle name="Moneda 18 3 8 5 5 13 3" xfId="7163"/>
    <cellStyle name="Moneda 18 3 8 5 5 13 3 2" xfId="17568"/>
    <cellStyle name="Moneda 18 3 8 5 5 13 3 2 2" xfId="38387"/>
    <cellStyle name="Moneda 18 3 8 5 5 13 3 3" xfId="27984"/>
    <cellStyle name="Moneda 18 3 8 5 5 13 4" xfId="12411"/>
    <cellStyle name="Moneda 18 3 8 5 5 13 4 2" xfId="33230"/>
    <cellStyle name="Moneda 18 3 8 5 5 13 5" xfId="22827"/>
    <cellStyle name="Moneda 18 3 8 5 5 14" xfId="2450"/>
    <cellStyle name="Moneda 18 3 8 5 5 14 2" xfId="5026"/>
    <cellStyle name="Moneda 18 3 8 5 5 14 2 2" xfId="10186"/>
    <cellStyle name="Moneda 18 3 8 5 5 14 2 2 2" xfId="20591"/>
    <cellStyle name="Moneda 18 3 8 5 5 14 2 2 2 2" xfId="41410"/>
    <cellStyle name="Moneda 18 3 8 5 5 14 2 2 3" xfId="31007"/>
    <cellStyle name="Moneda 18 3 8 5 5 14 2 3" xfId="15434"/>
    <cellStyle name="Moneda 18 3 8 5 5 14 2 3 2" xfId="36253"/>
    <cellStyle name="Moneda 18 3 8 5 5 14 2 4" xfId="25850"/>
    <cellStyle name="Moneda 18 3 8 5 5 14 3" xfId="7613"/>
    <cellStyle name="Moneda 18 3 8 5 5 14 3 2" xfId="18018"/>
    <cellStyle name="Moneda 18 3 8 5 5 14 3 2 2" xfId="38837"/>
    <cellStyle name="Moneda 18 3 8 5 5 14 3 3" xfId="28434"/>
    <cellStyle name="Moneda 18 3 8 5 5 14 4" xfId="12861"/>
    <cellStyle name="Moneda 18 3 8 5 5 14 4 2" xfId="33680"/>
    <cellStyle name="Moneda 18 3 8 5 5 14 5" xfId="23277"/>
    <cellStyle name="Moneda 18 3 8 5 5 15" xfId="4126"/>
    <cellStyle name="Moneda 18 3 8 5 5 15 2" xfId="9286"/>
    <cellStyle name="Moneda 18 3 8 5 5 15 2 2" xfId="19691"/>
    <cellStyle name="Moneda 18 3 8 5 5 15 2 2 2" xfId="40510"/>
    <cellStyle name="Moneda 18 3 8 5 5 15 2 3" xfId="30107"/>
    <cellStyle name="Moneda 18 3 8 5 5 15 3" xfId="14534"/>
    <cellStyle name="Moneda 18 3 8 5 5 15 3 2" xfId="35353"/>
    <cellStyle name="Moneda 18 3 8 5 5 15 4" xfId="24950"/>
    <cellStyle name="Moneda 18 3 8 5 5 16" xfId="6713"/>
    <cellStyle name="Moneda 18 3 8 5 5 16 2" xfId="17118"/>
    <cellStyle name="Moneda 18 3 8 5 5 16 2 2" xfId="37937"/>
    <cellStyle name="Moneda 18 3 8 5 5 16 3" xfId="27534"/>
    <cellStyle name="Moneda 18 3 8 5 5 17" xfId="11961"/>
    <cellStyle name="Moneda 18 3 8 5 5 17 2" xfId="32780"/>
    <cellStyle name="Moneda 18 3 8 5 5 18" xfId="22377"/>
    <cellStyle name="Moneda 18 3 8 5 5 19" xfId="41936"/>
    <cellStyle name="Moneda 18 3 8 5 5 2" xfId="1566"/>
    <cellStyle name="Moneda 18 3 8 5 5 2 2" xfId="2018"/>
    <cellStyle name="Moneda 18 3 8 5 5 2 2 2" xfId="4594"/>
    <cellStyle name="Moneda 18 3 8 5 5 2 2 2 2" xfId="9754"/>
    <cellStyle name="Moneda 18 3 8 5 5 2 2 2 2 2" xfId="20159"/>
    <cellStyle name="Moneda 18 3 8 5 5 2 2 2 2 2 2" xfId="40978"/>
    <cellStyle name="Moneda 18 3 8 5 5 2 2 2 2 3" xfId="30575"/>
    <cellStyle name="Moneda 18 3 8 5 5 2 2 2 3" xfId="15002"/>
    <cellStyle name="Moneda 18 3 8 5 5 2 2 2 3 2" xfId="35821"/>
    <cellStyle name="Moneda 18 3 8 5 5 2 2 2 4" xfId="25418"/>
    <cellStyle name="Moneda 18 3 8 5 5 2 2 3" xfId="7181"/>
    <cellStyle name="Moneda 18 3 8 5 5 2 2 3 2" xfId="17586"/>
    <cellStyle name="Moneda 18 3 8 5 5 2 2 3 2 2" xfId="38405"/>
    <cellStyle name="Moneda 18 3 8 5 5 2 2 3 3" xfId="28002"/>
    <cellStyle name="Moneda 18 3 8 5 5 2 2 4" xfId="12429"/>
    <cellStyle name="Moneda 18 3 8 5 5 2 2 4 2" xfId="33248"/>
    <cellStyle name="Moneda 18 3 8 5 5 2 2 5" xfId="22845"/>
    <cellStyle name="Moneda 18 3 8 5 5 2 3" xfId="2468"/>
    <cellStyle name="Moneda 18 3 8 5 5 2 3 2" xfId="5044"/>
    <cellStyle name="Moneda 18 3 8 5 5 2 3 2 2" xfId="10204"/>
    <cellStyle name="Moneda 18 3 8 5 5 2 3 2 2 2" xfId="20609"/>
    <cellStyle name="Moneda 18 3 8 5 5 2 3 2 2 2 2" xfId="41428"/>
    <cellStyle name="Moneda 18 3 8 5 5 2 3 2 2 3" xfId="31025"/>
    <cellStyle name="Moneda 18 3 8 5 5 2 3 2 3" xfId="15452"/>
    <cellStyle name="Moneda 18 3 8 5 5 2 3 2 3 2" xfId="36271"/>
    <cellStyle name="Moneda 18 3 8 5 5 2 3 2 4" xfId="25868"/>
    <cellStyle name="Moneda 18 3 8 5 5 2 3 3" xfId="7631"/>
    <cellStyle name="Moneda 18 3 8 5 5 2 3 3 2" xfId="18036"/>
    <cellStyle name="Moneda 18 3 8 5 5 2 3 3 2 2" xfId="38855"/>
    <cellStyle name="Moneda 18 3 8 5 5 2 3 3 3" xfId="28452"/>
    <cellStyle name="Moneda 18 3 8 5 5 2 3 4" xfId="12879"/>
    <cellStyle name="Moneda 18 3 8 5 5 2 3 4 2" xfId="33698"/>
    <cellStyle name="Moneda 18 3 8 5 5 2 3 5" xfId="23295"/>
    <cellStyle name="Moneda 18 3 8 5 5 2 4" xfId="4144"/>
    <cellStyle name="Moneda 18 3 8 5 5 2 4 2" xfId="9304"/>
    <cellStyle name="Moneda 18 3 8 5 5 2 4 2 2" xfId="19709"/>
    <cellStyle name="Moneda 18 3 8 5 5 2 4 2 2 2" xfId="40528"/>
    <cellStyle name="Moneda 18 3 8 5 5 2 4 2 3" xfId="30125"/>
    <cellStyle name="Moneda 18 3 8 5 5 2 4 3" xfId="14552"/>
    <cellStyle name="Moneda 18 3 8 5 5 2 4 3 2" xfId="35371"/>
    <cellStyle name="Moneda 18 3 8 5 5 2 4 4" xfId="24968"/>
    <cellStyle name="Moneda 18 3 8 5 5 2 5" xfId="6731"/>
    <cellStyle name="Moneda 18 3 8 5 5 2 5 2" xfId="17136"/>
    <cellStyle name="Moneda 18 3 8 5 5 2 5 2 2" xfId="37955"/>
    <cellStyle name="Moneda 18 3 8 5 5 2 5 3" xfId="27552"/>
    <cellStyle name="Moneda 18 3 8 5 5 2 6" xfId="11979"/>
    <cellStyle name="Moneda 18 3 8 5 5 2 6 2" xfId="32798"/>
    <cellStyle name="Moneda 18 3 8 5 5 2 7" xfId="22395"/>
    <cellStyle name="Moneda 18 3 8 5 5 2 8" xfId="41940"/>
    <cellStyle name="Moneda 18 3 8 5 5 3" xfId="1579"/>
    <cellStyle name="Moneda 18 3 8 5 5 3 2" xfId="1594"/>
    <cellStyle name="Moneda 18 3 8 5 5 3 2 2" xfId="2046"/>
    <cellStyle name="Moneda 18 3 8 5 5 3 2 2 2" xfId="4622"/>
    <cellStyle name="Moneda 18 3 8 5 5 3 2 2 2 2" xfId="9782"/>
    <cellStyle name="Moneda 18 3 8 5 5 3 2 2 2 2 2" xfId="20187"/>
    <cellStyle name="Moneda 18 3 8 5 5 3 2 2 2 2 2 2" xfId="41006"/>
    <cellStyle name="Moneda 18 3 8 5 5 3 2 2 2 2 3" xfId="30603"/>
    <cellStyle name="Moneda 18 3 8 5 5 3 2 2 2 3" xfId="15030"/>
    <cellStyle name="Moneda 18 3 8 5 5 3 2 2 2 3 2" xfId="35849"/>
    <cellStyle name="Moneda 18 3 8 5 5 3 2 2 2 4" xfId="25446"/>
    <cellStyle name="Moneda 18 3 8 5 5 3 2 2 3" xfId="7209"/>
    <cellStyle name="Moneda 18 3 8 5 5 3 2 2 3 2" xfId="17614"/>
    <cellStyle name="Moneda 18 3 8 5 5 3 2 2 3 2 2" xfId="38433"/>
    <cellStyle name="Moneda 18 3 8 5 5 3 2 2 3 3" xfId="28030"/>
    <cellStyle name="Moneda 18 3 8 5 5 3 2 2 4" xfId="12457"/>
    <cellStyle name="Moneda 18 3 8 5 5 3 2 2 4 2" xfId="33276"/>
    <cellStyle name="Moneda 18 3 8 5 5 3 2 2 5" xfId="22873"/>
    <cellStyle name="Moneda 18 3 8 5 5 3 2 3" xfId="2496"/>
    <cellStyle name="Moneda 18 3 8 5 5 3 2 3 2" xfId="5072"/>
    <cellStyle name="Moneda 18 3 8 5 5 3 2 3 2 2" xfId="10232"/>
    <cellStyle name="Moneda 18 3 8 5 5 3 2 3 2 2 2" xfId="20637"/>
    <cellStyle name="Moneda 18 3 8 5 5 3 2 3 2 2 2 2" xfId="41456"/>
    <cellStyle name="Moneda 18 3 8 5 5 3 2 3 2 2 3" xfId="31053"/>
    <cellStyle name="Moneda 18 3 8 5 5 3 2 3 2 3" xfId="15480"/>
    <cellStyle name="Moneda 18 3 8 5 5 3 2 3 2 3 2" xfId="36299"/>
    <cellStyle name="Moneda 18 3 8 5 5 3 2 3 2 4" xfId="25896"/>
    <cellStyle name="Moneda 18 3 8 5 5 3 2 3 3" xfId="7659"/>
    <cellStyle name="Moneda 18 3 8 5 5 3 2 3 3 2" xfId="18064"/>
    <cellStyle name="Moneda 18 3 8 5 5 3 2 3 3 2 2" xfId="38883"/>
    <cellStyle name="Moneda 18 3 8 5 5 3 2 3 3 3" xfId="28480"/>
    <cellStyle name="Moneda 18 3 8 5 5 3 2 3 4" xfId="12907"/>
    <cellStyle name="Moneda 18 3 8 5 5 3 2 3 4 2" xfId="33726"/>
    <cellStyle name="Moneda 18 3 8 5 5 3 2 3 5" xfId="23323"/>
    <cellStyle name="Moneda 18 3 8 5 5 3 2 4" xfId="4172"/>
    <cellStyle name="Moneda 18 3 8 5 5 3 2 4 2" xfId="9332"/>
    <cellStyle name="Moneda 18 3 8 5 5 3 2 4 2 2" xfId="19737"/>
    <cellStyle name="Moneda 18 3 8 5 5 3 2 4 2 2 2" xfId="40556"/>
    <cellStyle name="Moneda 18 3 8 5 5 3 2 4 2 3" xfId="30153"/>
    <cellStyle name="Moneda 18 3 8 5 5 3 2 4 3" xfId="14580"/>
    <cellStyle name="Moneda 18 3 8 5 5 3 2 4 3 2" xfId="35399"/>
    <cellStyle name="Moneda 18 3 8 5 5 3 2 4 4" xfId="24996"/>
    <cellStyle name="Moneda 18 3 8 5 5 3 2 5" xfId="6759"/>
    <cellStyle name="Moneda 18 3 8 5 5 3 2 5 2" xfId="17164"/>
    <cellStyle name="Moneda 18 3 8 5 5 3 2 5 2 2" xfId="37983"/>
    <cellStyle name="Moneda 18 3 8 5 5 3 2 5 3" xfId="27580"/>
    <cellStyle name="Moneda 18 3 8 5 5 3 2 6" xfId="12007"/>
    <cellStyle name="Moneda 18 3 8 5 5 3 2 6 2" xfId="32826"/>
    <cellStyle name="Moneda 18 3 8 5 5 3 2 7" xfId="22423"/>
    <cellStyle name="Moneda 18 3 8 5 5 3 2 8" xfId="41942"/>
    <cellStyle name="Moneda 18 3 8 5 5 3 3" xfId="2031"/>
    <cellStyle name="Moneda 18 3 8 5 5 3 3 2" xfId="4607"/>
    <cellStyle name="Moneda 18 3 8 5 5 3 3 2 2" xfId="9767"/>
    <cellStyle name="Moneda 18 3 8 5 5 3 3 2 2 2" xfId="20172"/>
    <cellStyle name="Moneda 18 3 8 5 5 3 3 2 2 2 2" xfId="40991"/>
    <cellStyle name="Moneda 18 3 8 5 5 3 3 2 2 3" xfId="30588"/>
    <cellStyle name="Moneda 18 3 8 5 5 3 3 2 3" xfId="15015"/>
    <cellStyle name="Moneda 18 3 8 5 5 3 3 2 3 2" xfId="35834"/>
    <cellStyle name="Moneda 18 3 8 5 5 3 3 2 4" xfId="25431"/>
    <cellStyle name="Moneda 18 3 8 5 5 3 3 3" xfId="7194"/>
    <cellStyle name="Moneda 18 3 8 5 5 3 3 3 2" xfId="17599"/>
    <cellStyle name="Moneda 18 3 8 5 5 3 3 3 2 2" xfId="38418"/>
    <cellStyle name="Moneda 18 3 8 5 5 3 3 3 3" xfId="28015"/>
    <cellStyle name="Moneda 18 3 8 5 5 3 3 4" xfId="12442"/>
    <cellStyle name="Moneda 18 3 8 5 5 3 3 4 2" xfId="33261"/>
    <cellStyle name="Moneda 18 3 8 5 5 3 3 5" xfId="22858"/>
    <cellStyle name="Moneda 18 3 8 5 5 3 4" xfId="2481"/>
    <cellStyle name="Moneda 18 3 8 5 5 3 4 2" xfId="5057"/>
    <cellStyle name="Moneda 18 3 8 5 5 3 4 2 2" xfId="10217"/>
    <cellStyle name="Moneda 18 3 8 5 5 3 4 2 2 2" xfId="20622"/>
    <cellStyle name="Moneda 18 3 8 5 5 3 4 2 2 2 2" xfId="41441"/>
    <cellStyle name="Moneda 18 3 8 5 5 3 4 2 2 3" xfId="31038"/>
    <cellStyle name="Moneda 18 3 8 5 5 3 4 2 3" xfId="15465"/>
    <cellStyle name="Moneda 18 3 8 5 5 3 4 2 3 2" xfId="36284"/>
    <cellStyle name="Moneda 18 3 8 5 5 3 4 2 4" xfId="25881"/>
    <cellStyle name="Moneda 18 3 8 5 5 3 4 3" xfId="7644"/>
    <cellStyle name="Moneda 18 3 8 5 5 3 4 3 2" xfId="18049"/>
    <cellStyle name="Moneda 18 3 8 5 5 3 4 3 2 2" xfId="38868"/>
    <cellStyle name="Moneda 18 3 8 5 5 3 4 3 3" xfId="28465"/>
    <cellStyle name="Moneda 18 3 8 5 5 3 4 4" xfId="12892"/>
    <cellStyle name="Moneda 18 3 8 5 5 3 4 4 2" xfId="33711"/>
    <cellStyle name="Moneda 18 3 8 5 5 3 4 5" xfId="23308"/>
    <cellStyle name="Moneda 18 3 8 5 5 3 5" xfId="4157"/>
    <cellStyle name="Moneda 18 3 8 5 5 3 5 2" xfId="9317"/>
    <cellStyle name="Moneda 18 3 8 5 5 3 5 2 2" xfId="19722"/>
    <cellStyle name="Moneda 18 3 8 5 5 3 5 2 2 2" xfId="40541"/>
    <cellStyle name="Moneda 18 3 8 5 5 3 5 2 3" xfId="30138"/>
    <cellStyle name="Moneda 18 3 8 5 5 3 5 3" xfId="14565"/>
    <cellStyle name="Moneda 18 3 8 5 5 3 5 3 2" xfId="35384"/>
    <cellStyle name="Moneda 18 3 8 5 5 3 5 4" xfId="24981"/>
    <cellStyle name="Moneda 18 3 8 5 5 3 6" xfId="6744"/>
    <cellStyle name="Moneda 18 3 8 5 5 3 6 2" xfId="17149"/>
    <cellStyle name="Moneda 18 3 8 5 5 3 6 2 2" xfId="37968"/>
    <cellStyle name="Moneda 18 3 8 5 5 3 6 3" xfId="27565"/>
    <cellStyle name="Moneda 18 3 8 5 5 3 7" xfId="11992"/>
    <cellStyle name="Moneda 18 3 8 5 5 3 7 2" xfId="32811"/>
    <cellStyle name="Moneda 18 3 8 5 5 3 8" xfId="22408"/>
    <cellStyle name="Moneda 18 3 8 5 5 3 9" xfId="41941"/>
    <cellStyle name="Moneda 18 3 8 5 5 4" xfId="1609"/>
    <cellStyle name="Moneda 18 3 8 5 5 4 2" xfId="2061"/>
    <cellStyle name="Moneda 18 3 8 5 5 4 2 2" xfId="4637"/>
    <cellStyle name="Moneda 18 3 8 5 5 4 2 2 2" xfId="9797"/>
    <cellStyle name="Moneda 18 3 8 5 5 4 2 2 2 2" xfId="20202"/>
    <cellStyle name="Moneda 18 3 8 5 5 4 2 2 2 2 2" xfId="41021"/>
    <cellStyle name="Moneda 18 3 8 5 5 4 2 2 2 3" xfId="30618"/>
    <cellStyle name="Moneda 18 3 8 5 5 4 2 2 3" xfId="15045"/>
    <cellStyle name="Moneda 18 3 8 5 5 4 2 2 3 2" xfId="35864"/>
    <cellStyle name="Moneda 18 3 8 5 5 4 2 2 4" xfId="25461"/>
    <cellStyle name="Moneda 18 3 8 5 5 4 2 3" xfId="7224"/>
    <cellStyle name="Moneda 18 3 8 5 5 4 2 3 2" xfId="17629"/>
    <cellStyle name="Moneda 18 3 8 5 5 4 2 3 2 2" xfId="38448"/>
    <cellStyle name="Moneda 18 3 8 5 5 4 2 3 3" xfId="28045"/>
    <cellStyle name="Moneda 18 3 8 5 5 4 2 4" xfId="12472"/>
    <cellStyle name="Moneda 18 3 8 5 5 4 2 4 2" xfId="33291"/>
    <cellStyle name="Moneda 18 3 8 5 5 4 2 5" xfId="22888"/>
    <cellStyle name="Moneda 18 3 8 5 5 4 3" xfId="2511"/>
    <cellStyle name="Moneda 18 3 8 5 5 4 3 2" xfId="5087"/>
    <cellStyle name="Moneda 18 3 8 5 5 4 3 2 2" xfId="10247"/>
    <cellStyle name="Moneda 18 3 8 5 5 4 3 2 2 2" xfId="20652"/>
    <cellStyle name="Moneda 18 3 8 5 5 4 3 2 2 2 2" xfId="41471"/>
    <cellStyle name="Moneda 18 3 8 5 5 4 3 2 2 3" xfId="31068"/>
    <cellStyle name="Moneda 18 3 8 5 5 4 3 2 3" xfId="15495"/>
    <cellStyle name="Moneda 18 3 8 5 5 4 3 2 3 2" xfId="36314"/>
    <cellStyle name="Moneda 18 3 8 5 5 4 3 2 4" xfId="25911"/>
    <cellStyle name="Moneda 18 3 8 5 5 4 3 3" xfId="7674"/>
    <cellStyle name="Moneda 18 3 8 5 5 4 3 3 2" xfId="18079"/>
    <cellStyle name="Moneda 18 3 8 5 5 4 3 3 2 2" xfId="38898"/>
    <cellStyle name="Moneda 18 3 8 5 5 4 3 3 3" xfId="28495"/>
    <cellStyle name="Moneda 18 3 8 5 5 4 3 4" xfId="12922"/>
    <cellStyle name="Moneda 18 3 8 5 5 4 3 4 2" xfId="33741"/>
    <cellStyle name="Moneda 18 3 8 5 5 4 3 5" xfId="23338"/>
    <cellStyle name="Moneda 18 3 8 5 5 4 4" xfId="4187"/>
    <cellStyle name="Moneda 18 3 8 5 5 4 4 2" xfId="9347"/>
    <cellStyle name="Moneda 18 3 8 5 5 4 4 2 2" xfId="19752"/>
    <cellStyle name="Moneda 18 3 8 5 5 4 4 2 2 2" xfId="40571"/>
    <cellStyle name="Moneda 18 3 8 5 5 4 4 2 3" xfId="30168"/>
    <cellStyle name="Moneda 18 3 8 5 5 4 4 3" xfId="14595"/>
    <cellStyle name="Moneda 18 3 8 5 5 4 4 3 2" xfId="35414"/>
    <cellStyle name="Moneda 18 3 8 5 5 4 4 4" xfId="25011"/>
    <cellStyle name="Moneda 18 3 8 5 5 4 5" xfId="6774"/>
    <cellStyle name="Moneda 18 3 8 5 5 4 5 2" xfId="17179"/>
    <cellStyle name="Moneda 18 3 8 5 5 4 5 2 2" xfId="37998"/>
    <cellStyle name="Moneda 18 3 8 5 5 4 5 3" xfId="27595"/>
    <cellStyle name="Moneda 18 3 8 5 5 4 6" xfId="12022"/>
    <cellStyle name="Moneda 18 3 8 5 5 4 6 2" xfId="32841"/>
    <cellStyle name="Moneda 18 3 8 5 5 4 7" xfId="22438"/>
    <cellStyle name="Moneda 18 3 8 5 5 4 8" xfId="41943"/>
    <cellStyle name="Moneda 18 3 8 5 5 5" xfId="1624"/>
    <cellStyle name="Moneda 18 3 8 5 5 5 2" xfId="2076"/>
    <cellStyle name="Moneda 18 3 8 5 5 5 2 2" xfId="4652"/>
    <cellStyle name="Moneda 18 3 8 5 5 5 2 2 2" xfId="9812"/>
    <cellStyle name="Moneda 18 3 8 5 5 5 2 2 2 2" xfId="20217"/>
    <cellStyle name="Moneda 18 3 8 5 5 5 2 2 2 2 2" xfId="41036"/>
    <cellStyle name="Moneda 18 3 8 5 5 5 2 2 2 3" xfId="30633"/>
    <cellStyle name="Moneda 18 3 8 5 5 5 2 2 3" xfId="15060"/>
    <cellStyle name="Moneda 18 3 8 5 5 5 2 2 3 2" xfId="35879"/>
    <cellStyle name="Moneda 18 3 8 5 5 5 2 2 4" xfId="25476"/>
    <cellStyle name="Moneda 18 3 8 5 5 5 2 3" xfId="7239"/>
    <cellStyle name="Moneda 18 3 8 5 5 5 2 3 2" xfId="17644"/>
    <cellStyle name="Moneda 18 3 8 5 5 5 2 3 2 2" xfId="38463"/>
    <cellStyle name="Moneda 18 3 8 5 5 5 2 3 3" xfId="28060"/>
    <cellStyle name="Moneda 18 3 8 5 5 5 2 4" xfId="12487"/>
    <cellStyle name="Moneda 18 3 8 5 5 5 2 4 2" xfId="33306"/>
    <cellStyle name="Moneda 18 3 8 5 5 5 2 5" xfId="22903"/>
    <cellStyle name="Moneda 18 3 8 5 5 5 3" xfId="2526"/>
    <cellStyle name="Moneda 18 3 8 5 5 5 3 2" xfId="5102"/>
    <cellStyle name="Moneda 18 3 8 5 5 5 3 2 2" xfId="10262"/>
    <cellStyle name="Moneda 18 3 8 5 5 5 3 2 2 2" xfId="20667"/>
    <cellStyle name="Moneda 18 3 8 5 5 5 3 2 2 2 2" xfId="41486"/>
    <cellStyle name="Moneda 18 3 8 5 5 5 3 2 2 3" xfId="31083"/>
    <cellStyle name="Moneda 18 3 8 5 5 5 3 2 3" xfId="15510"/>
    <cellStyle name="Moneda 18 3 8 5 5 5 3 2 3 2" xfId="36329"/>
    <cellStyle name="Moneda 18 3 8 5 5 5 3 2 4" xfId="25926"/>
    <cellStyle name="Moneda 18 3 8 5 5 5 3 3" xfId="7689"/>
    <cellStyle name="Moneda 18 3 8 5 5 5 3 3 2" xfId="18094"/>
    <cellStyle name="Moneda 18 3 8 5 5 5 3 3 2 2" xfId="38913"/>
    <cellStyle name="Moneda 18 3 8 5 5 5 3 3 3" xfId="28510"/>
    <cellStyle name="Moneda 18 3 8 5 5 5 3 4" xfId="12937"/>
    <cellStyle name="Moneda 18 3 8 5 5 5 3 4 2" xfId="33756"/>
    <cellStyle name="Moneda 18 3 8 5 5 5 3 5" xfId="23353"/>
    <cellStyle name="Moneda 18 3 8 5 5 5 4" xfId="4202"/>
    <cellStyle name="Moneda 18 3 8 5 5 5 4 2" xfId="9362"/>
    <cellStyle name="Moneda 18 3 8 5 5 5 4 2 2" xfId="19767"/>
    <cellStyle name="Moneda 18 3 8 5 5 5 4 2 2 2" xfId="40586"/>
    <cellStyle name="Moneda 18 3 8 5 5 5 4 2 3" xfId="30183"/>
    <cellStyle name="Moneda 18 3 8 5 5 5 4 3" xfId="14610"/>
    <cellStyle name="Moneda 18 3 8 5 5 5 4 3 2" xfId="35429"/>
    <cellStyle name="Moneda 18 3 8 5 5 5 4 4" xfId="25026"/>
    <cellStyle name="Moneda 18 3 8 5 5 5 5" xfId="6789"/>
    <cellStyle name="Moneda 18 3 8 5 5 5 5 2" xfId="17194"/>
    <cellStyle name="Moneda 18 3 8 5 5 5 5 2 2" xfId="38013"/>
    <cellStyle name="Moneda 18 3 8 5 5 5 5 3" xfId="27610"/>
    <cellStyle name="Moneda 18 3 8 5 5 5 6" xfId="12037"/>
    <cellStyle name="Moneda 18 3 8 5 5 5 6 2" xfId="32856"/>
    <cellStyle name="Moneda 18 3 8 5 5 5 7" xfId="22453"/>
    <cellStyle name="Moneda 18 3 8 5 5 5 8" xfId="41944"/>
    <cellStyle name="Moneda 18 3 8 5 5 6" xfId="1639"/>
    <cellStyle name="Moneda 18 3 8 5 5 6 2" xfId="2091"/>
    <cellStyle name="Moneda 18 3 8 5 5 6 2 2" xfId="4667"/>
    <cellStyle name="Moneda 18 3 8 5 5 6 2 2 2" xfId="9827"/>
    <cellStyle name="Moneda 18 3 8 5 5 6 2 2 2 2" xfId="20232"/>
    <cellStyle name="Moneda 18 3 8 5 5 6 2 2 2 2 2" xfId="41051"/>
    <cellStyle name="Moneda 18 3 8 5 5 6 2 2 2 3" xfId="30648"/>
    <cellStyle name="Moneda 18 3 8 5 5 6 2 2 3" xfId="15075"/>
    <cellStyle name="Moneda 18 3 8 5 5 6 2 2 3 2" xfId="35894"/>
    <cellStyle name="Moneda 18 3 8 5 5 6 2 2 4" xfId="25491"/>
    <cellStyle name="Moneda 18 3 8 5 5 6 2 3" xfId="7254"/>
    <cellStyle name="Moneda 18 3 8 5 5 6 2 3 2" xfId="17659"/>
    <cellStyle name="Moneda 18 3 8 5 5 6 2 3 2 2" xfId="38478"/>
    <cellStyle name="Moneda 18 3 8 5 5 6 2 3 3" xfId="28075"/>
    <cellStyle name="Moneda 18 3 8 5 5 6 2 4" xfId="12502"/>
    <cellStyle name="Moneda 18 3 8 5 5 6 2 4 2" xfId="33321"/>
    <cellStyle name="Moneda 18 3 8 5 5 6 2 5" xfId="22918"/>
    <cellStyle name="Moneda 18 3 8 5 5 6 3" xfId="2541"/>
    <cellStyle name="Moneda 18 3 8 5 5 6 3 2" xfId="5117"/>
    <cellStyle name="Moneda 18 3 8 5 5 6 3 2 2" xfId="10277"/>
    <cellStyle name="Moneda 18 3 8 5 5 6 3 2 2 2" xfId="20682"/>
    <cellStyle name="Moneda 18 3 8 5 5 6 3 2 2 2 2" xfId="41501"/>
    <cellStyle name="Moneda 18 3 8 5 5 6 3 2 2 3" xfId="31098"/>
    <cellStyle name="Moneda 18 3 8 5 5 6 3 2 3" xfId="15525"/>
    <cellStyle name="Moneda 18 3 8 5 5 6 3 2 3 2" xfId="36344"/>
    <cellStyle name="Moneda 18 3 8 5 5 6 3 2 4" xfId="25941"/>
    <cellStyle name="Moneda 18 3 8 5 5 6 3 3" xfId="7704"/>
    <cellStyle name="Moneda 18 3 8 5 5 6 3 3 2" xfId="18109"/>
    <cellStyle name="Moneda 18 3 8 5 5 6 3 3 2 2" xfId="38928"/>
    <cellStyle name="Moneda 18 3 8 5 5 6 3 3 3" xfId="28525"/>
    <cellStyle name="Moneda 18 3 8 5 5 6 3 4" xfId="12952"/>
    <cellStyle name="Moneda 18 3 8 5 5 6 3 4 2" xfId="33771"/>
    <cellStyle name="Moneda 18 3 8 5 5 6 3 5" xfId="23368"/>
    <cellStyle name="Moneda 18 3 8 5 5 6 4" xfId="4217"/>
    <cellStyle name="Moneda 18 3 8 5 5 6 4 2" xfId="9377"/>
    <cellStyle name="Moneda 18 3 8 5 5 6 4 2 2" xfId="19782"/>
    <cellStyle name="Moneda 18 3 8 5 5 6 4 2 2 2" xfId="40601"/>
    <cellStyle name="Moneda 18 3 8 5 5 6 4 2 3" xfId="30198"/>
    <cellStyle name="Moneda 18 3 8 5 5 6 4 3" xfId="14625"/>
    <cellStyle name="Moneda 18 3 8 5 5 6 4 3 2" xfId="35444"/>
    <cellStyle name="Moneda 18 3 8 5 5 6 4 4" xfId="25041"/>
    <cellStyle name="Moneda 18 3 8 5 5 6 5" xfId="6804"/>
    <cellStyle name="Moneda 18 3 8 5 5 6 5 2" xfId="17209"/>
    <cellStyle name="Moneda 18 3 8 5 5 6 5 2 2" xfId="38028"/>
    <cellStyle name="Moneda 18 3 8 5 5 6 5 3" xfId="27625"/>
    <cellStyle name="Moneda 18 3 8 5 5 6 6" xfId="12052"/>
    <cellStyle name="Moneda 18 3 8 5 5 6 6 2" xfId="32871"/>
    <cellStyle name="Moneda 18 3 8 5 5 6 7" xfId="22468"/>
    <cellStyle name="Moneda 18 3 8 5 5 6 8" xfId="41945"/>
    <cellStyle name="Moneda 18 3 8 5 5 7" xfId="1650"/>
    <cellStyle name="Moneda 18 3 8 5 5 7 2" xfId="2102"/>
    <cellStyle name="Moneda 18 3 8 5 5 7 2 2" xfId="4678"/>
    <cellStyle name="Moneda 18 3 8 5 5 7 2 2 2" xfId="9838"/>
    <cellStyle name="Moneda 18 3 8 5 5 7 2 2 2 2" xfId="20243"/>
    <cellStyle name="Moneda 18 3 8 5 5 7 2 2 2 2 2" xfId="41062"/>
    <cellStyle name="Moneda 18 3 8 5 5 7 2 2 2 3" xfId="30659"/>
    <cellStyle name="Moneda 18 3 8 5 5 7 2 2 3" xfId="15086"/>
    <cellStyle name="Moneda 18 3 8 5 5 7 2 2 3 2" xfId="35905"/>
    <cellStyle name="Moneda 18 3 8 5 5 7 2 2 4" xfId="25502"/>
    <cellStyle name="Moneda 18 3 8 5 5 7 2 3" xfId="7265"/>
    <cellStyle name="Moneda 18 3 8 5 5 7 2 3 2" xfId="17670"/>
    <cellStyle name="Moneda 18 3 8 5 5 7 2 3 2 2" xfId="38489"/>
    <cellStyle name="Moneda 18 3 8 5 5 7 2 3 3" xfId="28086"/>
    <cellStyle name="Moneda 18 3 8 5 5 7 2 4" xfId="12513"/>
    <cellStyle name="Moneda 18 3 8 5 5 7 2 4 2" xfId="33332"/>
    <cellStyle name="Moneda 18 3 8 5 5 7 2 5" xfId="22929"/>
    <cellStyle name="Moneda 18 3 8 5 5 7 3" xfId="2552"/>
    <cellStyle name="Moneda 18 3 8 5 5 7 3 2" xfId="5128"/>
    <cellStyle name="Moneda 18 3 8 5 5 7 3 2 2" xfId="10288"/>
    <cellStyle name="Moneda 18 3 8 5 5 7 3 2 2 2" xfId="20693"/>
    <cellStyle name="Moneda 18 3 8 5 5 7 3 2 2 2 2" xfId="41512"/>
    <cellStyle name="Moneda 18 3 8 5 5 7 3 2 2 3" xfId="31109"/>
    <cellStyle name="Moneda 18 3 8 5 5 7 3 2 3" xfId="15536"/>
    <cellStyle name="Moneda 18 3 8 5 5 7 3 2 3 2" xfId="36355"/>
    <cellStyle name="Moneda 18 3 8 5 5 7 3 2 4" xfId="25952"/>
    <cellStyle name="Moneda 18 3 8 5 5 7 3 3" xfId="7715"/>
    <cellStyle name="Moneda 18 3 8 5 5 7 3 3 2" xfId="18120"/>
    <cellStyle name="Moneda 18 3 8 5 5 7 3 3 2 2" xfId="38939"/>
    <cellStyle name="Moneda 18 3 8 5 5 7 3 3 3" xfId="28536"/>
    <cellStyle name="Moneda 18 3 8 5 5 7 3 4" xfId="12963"/>
    <cellStyle name="Moneda 18 3 8 5 5 7 3 4 2" xfId="33782"/>
    <cellStyle name="Moneda 18 3 8 5 5 7 3 5" xfId="23379"/>
    <cellStyle name="Moneda 18 3 8 5 5 7 4" xfId="4228"/>
    <cellStyle name="Moneda 18 3 8 5 5 7 4 2" xfId="9388"/>
    <cellStyle name="Moneda 18 3 8 5 5 7 4 2 2" xfId="19793"/>
    <cellStyle name="Moneda 18 3 8 5 5 7 4 2 2 2" xfId="40612"/>
    <cellStyle name="Moneda 18 3 8 5 5 7 4 2 3" xfId="30209"/>
    <cellStyle name="Moneda 18 3 8 5 5 7 4 3" xfId="14636"/>
    <cellStyle name="Moneda 18 3 8 5 5 7 4 3 2" xfId="35455"/>
    <cellStyle name="Moneda 18 3 8 5 5 7 4 4" xfId="25052"/>
    <cellStyle name="Moneda 18 3 8 5 5 7 5" xfId="6815"/>
    <cellStyle name="Moneda 18 3 8 5 5 7 5 2" xfId="17220"/>
    <cellStyle name="Moneda 18 3 8 5 5 7 5 2 2" xfId="38039"/>
    <cellStyle name="Moneda 18 3 8 5 5 7 5 3" xfId="27636"/>
    <cellStyle name="Moneda 18 3 8 5 5 7 6" xfId="12063"/>
    <cellStyle name="Moneda 18 3 8 5 5 7 6 2" xfId="32882"/>
    <cellStyle name="Moneda 18 3 8 5 5 7 7" xfId="22479"/>
    <cellStyle name="Moneda 18 3 8 5 5 7 8" xfId="41946"/>
    <cellStyle name="Moneda 18 3 8 5 5 8" xfId="1665"/>
    <cellStyle name="Moneda 18 3 8 5 5 8 2" xfId="2115"/>
    <cellStyle name="Moneda 18 3 8 5 5 8 2 2" xfId="4691"/>
    <cellStyle name="Moneda 18 3 8 5 5 8 2 2 2" xfId="9851"/>
    <cellStyle name="Moneda 18 3 8 5 5 8 2 2 2 2" xfId="20256"/>
    <cellStyle name="Moneda 18 3 8 5 5 8 2 2 2 2 2" xfId="41075"/>
    <cellStyle name="Moneda 18 3 8 5 5 8 2 2 2 3" xfId="30672"/>
    <cellStyle name="Moneda 18 3 8 5 5 8 2 2 3" xfId="15099"/>
    <cellStyle name="Moneda 18 3 8 5 5 8 2 2 3 2" xfId="35918"/>
    <cellStyle name="Moneda 18 3 8 5 5 8 2 2 4" xfId="25515"/>
    <cellStyle name="Moneda 18 3 8 5 5 8 2 3" xfId="7278"/>
    <cellStyle name="Moneda 18 3 8 5 5 8 2 3 2" xfId="17683"/>
    <cellStyle name="Moneda 18 3 8 5 5 8 2 3 2 2" xfId="38502"/>
    <cellStyle name="Moneda 18 3 8 5 5 8 2 3 3" xfId="28099"/>
    <cellStyle name="Moneda 18 3 8 5 5 8 2 4" xfId="12526"/>
    <cellStyle name="Moneda 18 3 8 5 5 8 2 4 2" xfId="33345"/>
    <cellStyle name="Moneda 18 3 8 5 5 8 2 5" xfId="22942"/>
    <cellStyle name="Moneda 18 3 8 5 5 8 3" xfId="2565"/>
    <cellStyle name="Moneda 18 3 8 5 5 8 3 2" xfId="5141"/>
    <cellStyle name="Moneda 18 3 8 5 5 8 3 2 2" xfId="10301"/>
    <cellStyle name="Moneda 18 3 8 5 5 8 3 2 2 2" xfId="20706"/>
    <cellStyle name="Moneda 18 3 8 5 5 8 3 2 2 2 2" xfId="41525"/>
    <cellStyle name="Moneda 18 3 8 5 5 8 3 2 2 3" xfId="31122"/>
    <cellStyle name="Moneda 18 3 8 5 5 8 3 2 3" xfId="15549"/>
    <cellStyle name="Moneda 18 3 8 5 5 8 3 2 3 2" xfId="36368"/>
    <cellStyle name="Moneda 18 3 8 5 5 8 3 2 4" xfId="25965"/>
    <cellStyle name="Moneda 18 3 8 5 5 8 3 3" xfId="7728"/>
    <cellStyle name="Moneda 18 3 8 5 5 8 3 3 2" xfId="18133"/>
    <cellStyle name="Moneda 18 3 8 5 5 8 3 3 2 2" xfId="38952"/>
    <cellStyle name="Moneda 18 3 8 5 5 8 3 3 3" xfId="28549"/>
    <cellStyle name="Moneda 18 3 8 5 5 8 3 4" xfId="12976"/>
    <cellStyle name="Moneda 18 3 8 5 5 8 3 4 2" xfId="33795"/>
    <cellStyle name="Moneda 18 3 8 5 5 8 3 5" xfId="23392"/>
    <cellStyle name="Moneda 18 3 8 5 5 8 4" xfId="4241"/>
    <cellStyle name="Moneda 18 3 8 5 5 8 4 2" xfId="9401"/>
    <cellStyle name="Moneda 18 3 8 5 5 8 4 2 2" xfId="19806"/>
    <cellStyle name="Moneda 18 3 8 5 5 8 4 2 2 2" xfId="40625"/>
    <cellStyle name="Moneda 18 3 8 5 5 8 4 2 3" xfId="30222"/>
    <cellStyle name="Moneda 18 3 8 5 5 8 4 3" xfId="14649"/>
    <cellStyle name="Moneda 18 3 8 5 5 8 4 3 2" xfId="35468"/>
    <cellStyle name="Moneda 18 3 8 5 5 8 4 4" xfId="25065"/>
    <cellStyle name="Moneda 18 3 8 5 5 8 5" xfId="6828"/>
    <cellStyle name="Moneda 18 3 8 5 5 8 5 2" xfId="17233"/>
    <cellStyle name="Moneda 18 3 8 5 5 8 5 2 2" xfId="38052"/>
    <cellStyle name="Moneda 18 3 8 5 5 8 5 3" xfId="27649"/>
    <cellStyle name="Moneda 18 3 8 5 5 8 6" xfId="12076"/>
    <cellStyle name="Moneda 18 3 8 5 5 8 6 2" xfId="32895"/>
    <cellStyle name="Moneda 18 3 8 5 5 8 7" xfId="22492"/>
    <cellStyle name="Moneda 18 3 8 5 5 8 8" xfId="41947"/>
    <cellStyle name="Moneda 18 3 8 5 5 9" xfId="1677"/>
    <cellStyle name="Moneda 18 3 8 5 5 9 2" xfId="2127"/>
    <cellStyle name="Moneda 18 3 8 5 5 9 2 2" xfId="4703"/>
    <cellStyle name="Moneda 18 3 8 5 5 9 2 2 2" xfId="9863"/>
    <cellStyle name="Moneda 18 3 8 5 5 9 2 2 2 2" xfId="20268"/>
    <cellStyle name="Moneda 18 3 8 5 5 9 2 2 2 2 2" xfId="41087"/>
    <cellStyle name="Moneda 18 3 8 5 5 9 2 2 2 3" xfId="30684"/>
    <cellStyle name="Moneda 18 3 8 5 5 9 2 2 3" xfId="15111"/>
    <cellStyle name="Moneda 18 3 8 5 5 9 2 2 3 2" xfId="35930"/>
    <cellStyle name="Moneda 18 3 8 5 5 9 2 2 4" xfId="25527"/>
    <cellStyle name="Moneda 18 3 8 5 5 9 2 3" xfId="7290"/>
    <cellStyle name="Moneda 18 3 8 5 5 9 2 3 2" xfId="17695"/>
    <cellStyle name="Moneda 18 3 8 5 5 9 2 3 2 2" xfId="38514"/>
    <cellStyle name="Moneda 18 3 8 5 5 9 2 3 3" xfId="28111"/>
    <cellStyle name="Moneda 18 3 8 5 5 9 2 4" xfId="12538"/>
    <cellStyle name="Moneda 18 3 8 5 5 9 2 4 2" xfId="33357"/>
    <cellStyle name="Moneda 18 3 8 5 5 9 2 5" xfId="22954"/>
    <cellStyle name="Moneda 18 3 8 5 5 9 3" xfId="2577"/>
    <cellStyle name="Moneda 18 3 8 5 5 9 3 2" xfId="5153"/>
    <cellStyle name="Moneda 18 3 8 5 5 9 3 2 2" xfId="10313"/>
    <cellStyle name="Moneda 18 3 8 5 5 9 3 2 2 2" xfId="20718"/>
    <cellStyle name="Moneda 18 3 8 5 5 9 3 2 2 2 2" xfId="41537"/>
    <cellStyle name="Moneda 18 3 8 5 5 9 3 2 2 3" xfId="31134"/>
    <cellStyle name="Moneda 18 3 8 5 5 9 3 2 3" xfId="15561"/>
    <cellStyle name="Moneda 18 3 8 5 5 9 3 2 3 2" xfId="36380"/>
    <cellStyle name="Moneda 18 3 8 5 5 9 3 2 4" xfId="25977"/>
    <cellStyle name="Moneda 18 3 8 5 5 9 3 3" xfId="7740"/>
    <cellStyle name="Moneda 18 3 8 5 5 9 3 3 2" xfId="18145"/>
    <cellStyle name="Moneda 18 3 8 5 5 9 3 3 2 2" xfId="38964"/>
    <cellStyle name="Moneda 18 3 8 5 5 9 3 3 3" xfId="28561"/>
    <cellStyle name="Moneda 18 3 8 5 5 9 3 4" xfId="12988"/>
    <cellStyle name="Moneda 18 3 8 5 5 9 3 4 2" xfId="33807"/>
    <cellStyle name="Moneda 18 3 8 5 5 9 3 5" xfId="23404"/>
    <cellStyle name="Moneda 18 3 8 5 5 9 4" xfId="4253"/>
    <cellStyle name="Moneda 18 3 8 5 5 9 4 2" xfId="9413"/>
    <cellStyle name="Moneda 18 3 8 5 5 9 4 2 2" xfId="19818"/>
    <cellStyle name="Moneda 18 3 8 5 5 9 4 2 2 2" xfId="40637"/>
    <cellStyle name="Moneda 18 3 8 5 5 9 4 2 3" xfId="30234"/>
    <cellStyle name="Moneda 18 3 8 5 5 9 4 3" xfId="14661"/>
    <cellStyle name="Moneda 18 3 8 5 5 9 4 3 2" xfId="35480"/>
    <cellStyle name="Moneda 18 3 8 5 5 9 4 4" xfId="25077"/>
    <cellStyle name="Moneda 18 3 8 5 5 9 5" xfId="6840"/>
    <cellStyle name="Moneda 18 3 8 5 5 9 5 2" xfId="17245"/>
    <cellStyle name="Moneda 18 3 8 5 5 9 5 2 2" xfId="38064"/>
    <cellStyle name="Moneda 18 3 8 5 5 9 5 3" xfId="27661"/>
    <cellStyle name="Moneda 18 3 8 5 5 9 6" xfId="12088"/>
    <cellStyle name="Moneda 18 3 8 5 5 9 6 2" xfId="32907"/>
    <cellStyle name="Moneda 18 3 8 5 5 9 7" xfId="22504"/>
    <cellStyle name="Moneda 18 3 8 5 5 9 8" xfId="41948"/>
    <cellStyle name="Moneda 18 3 8 5 6" xfId="1952"/>
    <cellStyle name="Moneda 18 3 8 5 6 2" xfId="4528"/>
    <cellStyle name="Moneda 18 3 8 5 6 2 2" xfId="9688"/>
    <cellStyle name="Moneda 18 3 8 5 6 2 2 2" xfId="20093"/>
    <cellStyle name="Moneda 18 3 8 5 6 2 2 2 2" xfId="40912"/>
    <cellStyle name="Moneda 18 3 8 5 6 2 2 3" xfId="30509"/>
    <cellStyle name="Moneda 18 3 8 5 6 2 3" xfId="14936"/>
    <cellStyle name="Moneda 18 3 8 5 6 2 3 2" xfId="35755"/>
    <cellStyle name="Moneda 18 3 8 5 6 2 4" xfId="25352"/>
    <cellStyle name="Moneda 18 3 8 5 6 3" xfId="7115"/>
    <cellStyle name="Moneda 18 3 8 5 6 3 2" xfId="17520"/>
    <cellStyle name="Moneda 18 3 8 5 6 3 2 2" xfId="38339"/>
    <cellStyle name="Moneda 18 3 8 5 6 3 3" xfId="27936"/>
    <cellStyle name="Moneda 18 3 8 5 6 4" xfId="12363"/>
    <cellStyle name="Moneda 18 3 8 5 6 4 2" xfId="33182"/>
    <cellStyle name="Moneda 18 3 8 5 6 5" xfId="22779"/>
    <cellStyle name="Moneda 18 3 8 5 7" xfId="2402"/>
    <cellStyle name="Moneda 18 3 8 5 7 2" xfId="4978"/>
    <cellStyle name="Moneda 18 3 8 5 7 2 2" xfId="10138"/>
    <cellStyle name="Moneda 18 3 8 5 7 2 2 2" xfId="20543"/>
    <cellStyle name="Moneda 18 3 8 5 7 2 2 2 2" xfId="41362"/>
    <cellStyle name="Moneda 18 3 8 5 7 2 2 3" xfId="30959"/>
    <cellStyle name="Moneda 18 3 8 5 7 2 3" xfId="15386"/>
    <cellStyle name="Moneda 18 3 8 5 7 2 3 2" xfId="36205"/>
    <cellStyle name="Moneda 18 3 8 5 7 2 4" xfId="25802"/>
    <cellStyle name="Moneda 18 3 8 5 7 3" xfId="7565"/>
    <cellStyle name="Moneda 18 3 8 5 7 3 2" xfId="17970"/>
    <cellStyle name="Moneda 18 3 8 5 7 3 2 2" xfId="38789"/>
    <cellStyle name="Moneda 18 3 8 5 7 3 3" xfId="28386"/>
    <cellStyle name="Moneda 18 3 8 5 7 4" xfId="12813"/>
    <cellStyle name="Moneda 18 3 8 5 7 4 2" xfId="33632"/>
    <cellStyle name="Moneda 18 3 8 5 7 5" xfId="23229"/>
    <cellStyle name="Moneda 18 3 8 5 8" xfId="4078"/>
    <cellStyle name="Moneda 18 3 8 5 8 2" xfId="9238"/>
    <cellStyle name="Moneda 18 3 8 5 8 2 2" xfId="19643"/>
    <cellStyle name="Moneda 18 3 8 5 8 2 2 2" xfId="40462"/>
    <cellStyle name="Moneda 18 3 8 5 8 2 3" xfId="30059"/>
    <cellStyle name="Moneda 18 3 8 5 8 3" xfId="14486"/>
    <cellStyle name="Moneda 18 3 8 5 8 3 2" xfId="35305"/>
    <cellStyle name="Moneda 18 3 8 5 8 4" xfId="24902"/>
    <cellStyle name="Moneda 18 3 8 5 9" xfId="6665"/>
    <cellStyle name="Moneda 18 3 8 5 9 2" xfId="17070"/>
    <cellStyle name="Moneda 18 3 8 5 9 2 2" xfId="37889"/>
    <cellStyle name="Moneda 18 3 8 5 9 3" xfId="27486"/>
    <cellStyle name="Moneda 18 3 8 6" xfId="1905"/>
    <cellStyle name="Moneda 18 3 8 6 2" xfId="4481"/>
    <cellStyle name="Moneda 18 3 8 6 2 2" xfId="9641"/>
    <cellStyle name="Moneda 18 3 8 6 2 2 2" xfId="20046"/>
    <cellStyle name="Moneda 18 3 8 6 2 2 2 2" xfId="40865"/>
    <cellStyle name="Moneda 18 3 8 6 2 2 3" xfId="30462"/>
    <cellStyle name="Moneda 18 3 8 6 2 3" xfId="14889"/>
    <cellStyle name="Moneda 18 3 8 6 2 3 2" xfId="35708"/>
    <cellStyle name="Moneda 18 3 8 6 2 4" xfId="25305"/>
    <cellStyle name="Moneda 18 3 8 6 3" xfId="7068"/>
    <cellStyle name="Moneda 18 3 8 6 3 2" xfId="17473"/>
    <cellStyle name="Moneda 18 3 8 6 3 2 2" xfId="38292"/>
    <cellStyle name="Moneda 18 3 8 6 3 3" xfId="27889"/>
    <cellStyle name="Moneda 18 3 8 6 4" xfId="12316"/>
    <cellStyle name="Moneda 18 3 8 6 4 2" xfId="33135"/>
    <cellStyle name="Moneda 18 3 8 6 5" xfId="22732"/>
    <cellStyle name="Moneda 18 3 8 7" xfId="2355"/>
    <cellStyle name="Moneda 18 3 8 7 2" xfId="4931"/>
    <cellStyle name="Moneda 18 3 8 7 2 2" xfId="10091"/>
    <cellStyle name="Moneda 18 3 8 7 2 2 2" xfId="20496"/>
    <cellStyle name="Moneda 18 3 8 7 2 2 2 2" xfId="41315"/>
    <cellStyle name="Moneda 18 3 8 7 2 2 3" xfId="30912"/>
    <cellStyle name="Moneda 18 3 8 7 2 3" xfId="15339"/>
    <cellStyle name="Moneda 18 3 8 7 2 3 2" xfId="36158"/>
    <cellStyle name="Moneda 18 3 8 7 2 4" xfId="25755"/>
    <cellStyle name="Moneda 18 3 8 7 3" xfId="7518"/>
    <cellStyle name="Moneda 18 3 8 7 3 2" xfId="17923"/>
    <cellStyle name="Moneda 18 3 8 7 3 2 2" xfId="38742"/>
    <cellStyle name="Moneda 18 3 8 7 3 3" xfId="28339"/>
    <cellStyle name="Moneda 18 3 8 7 4" xfId="12766"/>
    <cellStyle name="Moneda 18 3 8 7 4 2" xfId="33585"/>
    <cellStyle name="Moneda 18 3 8 7 5" xfId="23182"/>
    <cellStyle name="Moneda 18 3 8 8" xfId="4031"/>
    <cellStyle name="Moneda 18 3 8 8 2" xfId="9191"/>
    <cellStyle name="Moneda 18 3 8 8 2 2" xfId="19596"/>
    <cellStyle name="Moneda 18 3 8 8 2 2 2" xfId="40415"/>
    <cellStyle name="Moneda 18 3 8 8 2 3" xfId="30012"/>
    <cellStyle name="Moneda 18 3 8 8 3" xfId="14439"/>
    <cellStyle name="Moneda 18 3 8 8 3 2" xfId="35258"/>
    <cellStyle name="Moneda 18 3 8 8 4" xfId="24855"/>
    <cellStyle name="Moneda 18 3 8 9" xfId="6618"/>
    <cellStyle name="Moneda 18 3 8 9 2" xfId="17023"/>
    <cellStyle name="Moneda 18 3 8 9 2 2" xfId="37842"/>
    <cellStyle name="Moneda 18 3 8 9 3" xfId="27439"/>
    <cellStyle name="Moneda 18 3 9" xfId="1831"/>
    <cellStyle name="Moneda 18 3 9 2" xfId="4407"/>
    <cellStyle name="Moneda 18 3 9 2 2" xfId="9567"/>
    <cellStyle name="Moneda 18 3 9 2 2 2" xfId="19972"/>
    <cellStyle name="Moneda 18 3 9 2 2 2 2" xfId="40791"/>
    <cellStyle name="Moneda 18 3 9 2 2 3" xfId="30388"/>
    <cellStyle name="Moneda 18 3 9 2 3" xfId="14815"/>
    <cellStyle name="Moneda 18 3 9 2 3 2" xfId="35634"/>
    <cellStyle name="Moneda 18 3 9 2 4" xfId="25231"/>
    <cellStyle name="Moneda 18 3 9 3" xfId="6994"/>
    <cellStyle name="Moneda 18 3 9 3 2" xfId="17399"/>
    <cellStyle name="Moneda 18 3 9 3 2 2" xfId="38218"/>
    <cellStyle name="Moneda 18 3 9 3 3" xfId="27815"/>
    <cellStyle name="Moneda 18 3 9 4" xfId="12242"/>
    <cellStyle name="Moneda 18 3 9 4 2" xfId="33061"/>
    <cellStyle name="Moneda 18 3 9 5" xfId="22658"/>
    <cellStyle name="Moneda 18 4" xfId="1387"/>
    <cellStyle name="Moneda 18 4 2" xfId="1839"/>
    <cellStyle name="Moneda 18 4 2 2" xfId="4415"/>
    <cellStyle name="Moneda 18 4 2 2 2" xfId="9575"/>
    <cellStyle name="Moneda 18 4 2 2 2 2" xfId="19980"/>
    <cellStyle name="Moneda 18 4 2 2 2 2 2" xfId="40799"/>
    <cellStyle name="Moneda 18 4 2 2 2 3" xfId="30396"/>
    <cellStyle name="Moneda 18 4 2 2 3" xfId="14823"/>
    <cellStyle name="Moneda 18 4 2 2 3 2" xfId="35642"/>
    <cellStyle name="Moneda 18 4 2 2 4" xfId="25239"/>
    <cellStyle name="Moneda 18 4 2 3" xfId="7002"/>
    <cellStyle name="Moneda 18 4 2 3 2" xfId="17407"/>
    <cellStyle name="Moneda 18 4 2 3 2 2" xfId="38226"/>
    <cellStyle name="Moneda 18 4 2 3 3" xfId="27823"/>
    <cellStyle name="Moneda 18 4 2 4" xfId="12250"/>
    <cellStyle name="Moneda 18 4 2 4 2" xfId="33069"/>
    <cellStyle name="Moneda 18 4 2 5" xfId="22666"/>
    <cellStyle name="Moneda 18 4 3" xfId="2289"/>
    <cellStyle name="Moneda 18 4 3 2" xfId="4865"/>
    <cellStyle name="Moneda 18 4 3 2 2" xfId="10025"/>
    <cellStyle name="Moneda 18 4 3 2 2 2" xfId="20430"/>
    <cellStyle name="Moneda 18 4 3 2 2 2 2" xfId="41249"/>
    <cellStyle name="Moneda 18 4 3 2 2 3" xfId="30846"/>
    <cellStyle name="Moneda 18 4 3 2 3" xfId="15273"/>
    <cellStyle name="Moneda 18 4 3 2 3 2" xfId="36092"/>
    <cellStyle name="Moneda 18 4 3 2 4" xfId="25689"/>
    <cellStyle name="Moneda 18 4 3 3" xfId="7452"/>
    <cellStyle name="Moneda 18 4 3 3 2" xfId="17857"/>
    <cellStyle name="Moneda 18 4 3 3 2 2" xfId="38676"/>
    <cellStyle name="Moneda 18 4 3 3 3" xfId="28273"/>
    <cellStyle name="Moneda 18 4 3 4" xfId="12700"/>
    <cellStyle name="Moneda 18 4 3 4 2" xfId="33519"/>
    <cellStyle name="Moneda 18 4 3 5" xfId="23116"/>
    <cellStyle name="Moneda 18 4 4" xfId="3965"/>
    <cellStyle name="Moneda 18 4 4 2" xfId="9125"/>
    <cellStyle name="Moneda 18 4 4 2 2" xfId="19530"/>
    <cellStyle name="Moneda 18 4 4 2 2 2" xfId="40349"/>
    <cellStyle name="Moneda 18 4 4 2 3" xfId="29946"/>
    <cellStyle name="Moneda 18 4 4 3" xfId="14373"/>
    <cellStyle name="Moneda 18 4 4 3 2" xfId="35192"/>
    <cellStyle name="Moneda 18 4 4 4" xfId="24789"/>
    <cellStyle name="Moneda 18 4 5" xfId="6552"/>
    <cellStyle name="Moneda 18 4 5 2" xfId="16957"/>
    <cellStyle name="Moneda 18 4 5 2 2" xfId="37776"/>
    <cellStyle name="Moneda 18 4 5 3" xfId="27373"/>
    <cellStyle name="Moneda 18 4 6" xfId="11800"/>
    <cellStyle name="Moneda 18 4 6 2" xfId="32619"/>
    <cellStyle name="Moneda 18 4 7" xfId="22216"/>
    <cellStyle name="Moneda 18 4 8" xfId="41949"/>
    <cellStyle name="Moneda 18 5" xfId="1397"/>
    <cellStyle name="Moneda 18 5 2" xfId="1849"/>
    <cellStyle name="Moneda 18 5 2 2" xfId="4425"/>
    <cellStyle name="Moneda 18 5 2 2 2" xfId="9585"/>
    <cellStyle name="Moneda 18 5 2 2 2 2" xfId="19990"/>
    <cellStyle name="Moneda 18 5 2 2 2 2 2" xfId="40809"/>
    <cellStyle name="Moneda 18 5 2 2 2 3" xfId="30406"/>
    <cellStyle name="Moneda 18 5 2 2 3" xfId="14833"/>
    <cellStyle name="Moneda 18 5 2 2 3 2" xfId="35652"/>
    <cellStyle name="Moneda 18 5 2 2 4" xfId="25249"/>
    <cellStyle name="Moneda 18 5 2 3" xfId="7012"/>
    <cellStyle name="Moneda 18 5 2 3 2" xfId="17417"/>
    <cellStyle name="Moneda 18 5 2 3 2 2" xfId="38236"/>
    <cellStyle name="Moneda 18 5 2 3 3" xfId="27833"/>
    <cellStyle name="Moneda 18 5 2 4" xfId="12260"/>
    <cellStyle name="Moneda 18 5 2 4 2" xfId="33079"/>
    <cellStyle name="Moneda 18 5 2 5" xfId="22676"/>
    <cellStyle name="Moneda 18 5 3" xfId="2299"/>
    <cellStyle name="Moneda 18 5 3 2" xfId="4875"/>
    <cellStyle name="Moneda 18 5 3 2 2" xfId="10035"/>
    <cellStyle name="Moneda 18 5 3 2 2 2" xfId="20440"/>
    <cellStyle name="Moneda 18 5 3 2 2 2 2" xfId="41259"/>
    <cellStyle name="Moneda 18 5 3 2 2 3" xfId="30856"/>
    <cellStyle name="Moneda 18 5 3 2 3" xfId="15283"/>
    <cellStyle name="Moneda 18 5 3 2 3 2" xfId="36102"/>
    <cellStyle name="Moneda 18 5 3 2 4" xfId="25699"/>
    <cellStyle name="Moneda 18 5 3 3" xfId="7462"/>
    <cellStyle name="Moneda 18 5 3 3 2" xfId="17867"/>
    <cellStyle name="Moneda 18 5 3 3 2 2" xfId="38686"/>
    <cellStyle name="Moneda 18 5 3 3 3" xfId="28283"/>
    <cellStyle name="Moneda 18 5 3 4" xfId="12710"/>
    <cellStyle name="Moneda 18 5 3 4 2" xfId="33529"/>
    <cellStyle name="Moneda 18 5 3 5" xfId="23126"/>
    <cellStyle name="Moneda 18 5 4" xfId="3975"/>
    <cellStyle name="Moneda 18 5 4 2" xfId="9135"/>
    <cellStyle name="Moneda 18 5 4 2 2" xfId="19540"/>
    <cellStyle name="Moneda 18 5 4 2 2 2" xfId="40359"/>
    <cellStyle name="Moneda 18 5 4 2 3" xfId="29956"/>
    <cellStyle name="Moneda 18 5 4 3" xfId="14383"/>
    <cellStyle name="Moneda 18 5 4 3 2" xfId="35202"/>
    <cellStyle name="Moneda 18 5 4 4" xfId="24799"/>
    <cellStyle name="Moneda 18 5 5" xfId="6562"/>
    <cellStyle name="Moneda 18 5 5 2" xfId="16967"/>
    <cellStyle name="Moneda 18 5 5 2 2" xfId="37786"/>
    <cellStyle name="Moneda 18 5 5 3" xfId="27383"/>
    <cellStyle name="Moneda 18 5 6" xfId="11810"/>
    <cellStyle name="Moneda 18 5 6 2" xfId="32629"/>
    <cellStyle name="Moneda 18 5 7" xfId="22226"/>
    <cellStyle name="Moneda 18 5 8" xfId="41950"/>
    <cellStyle name="Moneda 18 6" xfId="1408"/>
    <cellStyle name="Moneda 18 6 2" xfId="1860"/>
    <cellStyle name="Moneda 18 6 2 2" xfId="4436"/>
    <cellStyle name="Moneda 18 6 2 2 2" xfId="9596"/>
    <cellStyle name="Moneda 18 6 2 2 2 2" xfId="20001"/>
    <cellStyle name="Moneda 18 6 2 2 2 2 2" xfId="40820"/>
    <cellStyle name="Moneda 18 6 2 2 2 3" xfId="30417"/>
    <cellStyle name="Moneda 18 6 2 2 3" xfId="14844"/>
    <cellStyle name="Moneda 18 6 2 2 3 2" xfId="35663"/>
    <cellStyle name="Moneda 18 6 2 2 4" xfId="25260"/>
    <cellStyle name="Moneda 18 6 2 3" xfId="7023"/>
    <cellStyle name="Moneda 18 6 2 3 2" xfId="17428"/>
    <cellStyle name="Moneda 18 6 2 3 2 2" xfId="38247"/>
    <cellStyle name="Moneda 18 6 2 3 3" xfId="27844"/>
    <cellStyle name="Moneda 18 6 2 4" xfId="12271"/>
    <cellStyle name="Moneda 18 6 2 4 2" xfId="33090"/>
    <cellStyle name="Moneda 18 6 2 5" xfId="22687"/>
    <cellStyle name="Moneda 18 6 3" xfId="2310"/>
    <cellStyle name="Moneda 18 6 3 2" xfId="4886"/>
    <cellStyle name="Moneda 18 6 3 2 2" xfId="10046"/>
    <cellStyle name="Moneda 18 6 3 2 2 2" xfId="20451"/>
    <cellStyle name="Moneda 18 6 3 2 2 2 2" xfId="41270"/>
    <cellStyle name="Moneda 18 6 3 2 2 3" xfId="30867"/>
    <cellStyle name="Moneda 18 6 3 2 3" xfId="15294"/>
    <cellStyle name="Moneda 18 6 3 2 3 2" xfId="36113"/>
    <cellStyle name="Moneda 18 6 3 2 4" xfId="25710"/>
    <cellStyle name="Moneda 18 6 3 3" xfId="7473"/>
    <cellStyle name="Moneda 18 6 3 3 2" xfId="17878"/>
    <cellStyle name="Moneda 18 6 3 3 2 2" xfId="38697"/>
    <cellStyle name="Moneda 18 6 3 3 3" xfId="28294"/>
    <cellStyle name="Moneda 18 6 3 4" xfId="12721"/>
    <cellStyle name="Moneda 18 6 3 4 2" xfId="33540"/>
    <cellStyle name="Moneda 18 6 3 5" xfId="23137"/>
    <cellStyle name="Moneda 18 6 4" xfId="3986"/>
    <cellStyle name="Moneda 18 6 4 2" xfId="9146"/>
    <cellStyle name="Moneda 18 6 4 2 2" xfId="19551"/>
    <cellStyle name="Moneda 18 6 4 2 2 2" xfId="40370"/>
    <cellStyle name="Moneda 18 6 4 2 3" xfId="29967"/>
    <cellStyle name="Moneda 18 6 4 3" xfId="14394"/>
    <cellStyle name="Moneda 18 6 4 3 2" xfId="35213"/>
    <cellStyle name="Moneda 18 6 4 4" xfId="24810"/>
    <cellStyle name="Moneda 18 6 5" xfId="6573"/>
    <cellStyle name="Moneda 18 6 5 2" xfId="16978"/>
    <cellStyle name="Moneda 18 6 5 2 2" xfId="37797"/>
    <cellStyle name="Moneda 18 6 5 3" xfId="27394"/>
    <cellStyle name="Moneda 18 6 6" xfId="11821"/>
    <cellStyle name="Moneda 18 6 6 2" xfId="32640"/>
    <cellStyle name="Moneda 18 6 7" xfId="22237"/>
    <cellStyle name="Moneda 18 6 8" xfId="41951"/>
    <cellStyle name="Moneda 18 7" xfId="1418"/>
    <cellStyle name="Moneda 18 7 2" xfId="1870"/>
    <cellStyle name="Moneda 18 7 2 2" xfId="4446"/>
    <cellStyle name="Moneda 18 7 2 2 2" xfId="9606"/>
    <cellStyle name="Moneda 18 7 2 2 2 2" xfId="20011"/>
    <cellStyle name="Moneda 18 7 2 2 2 2 2" xfId="40830"/>
    <cellStyle name="Moneda 18 7 2 2 2 3" xfId="30427"/>
    <cellStyle name="Moneda 18 7 2 2 3" xfId="14854"/>
    <cellStyle name="Moneda 18 7 2 2 3 2" xfId="35673"/>
    <cellStyle name="Moneda 18 7 2 2 4" xfId="25270"/>
    <cellStyle name="Moneda 18 7 2 3" xfId="7033"/>
    <cellStyle name="Moneda 18 7 2 3 2" xfId="17438"/>
    <cellStyle name="Moneda 18 7 2 3 2 2" xfId="38257"/>
    <cellStyle name="Moneda 18 7 2 3 3" xfId="27854"/>
    <cellStyle name="Moneda 18 7 2 4" xfId="12281"/>
    <cellStyle name="Moneda 18 7 2 4 2" xfId="33100"/>
    <cellStyle name="Moneda 18 7 2 5" xfId="22697"/>
    <cellStyle name="Moneda 18 7 3" xfId="2320"/>
    <cellStyle name="Moneda 18 7 3 2" xfId="4896"/>
    <cellStyle name="Moneda 18 7 3 2 2" xfId="10056"/>
    <cellStyle name="Moneda 18 7 3 2 2 2" xfId="20461"/>
    <cellStyle name="Moneda 18 7 3 2 2 2 2" xfId="41280"/>
    <cellStyle name="Moneda 18 7 3 2 2 3" xfId="30877"/>
    <cellStyle name="Moneda 18 7 3 2 3" xfId="15304"/>
    <cellStyle name="Moneda 18 7 3 2 3 2" xfId="36123"/>
    <cellStyle name="Moneda 18 7 3 2 4" xfId="25720"/>
    <cellStyle name="Moneda 18 7 3 3" xfId="7483"/>
    <cellStyle name="Moneda 18 7 3 3 2" xfId="17888"/>
    <cellStyle name="Moneda 18 7 3 3 2 2" xfId="38707"/>
    <cellStyle name="Moneda 18 7 3 3 3" xfId="28304"/>
    <cellStyle name="Moneda 18 7 3 4" xfId="12731"/>
    <cellStyle name="Moneda 18 7 3 4 2" xfId="33550"/>
    <cellStyle name="Moneda 18 7 3 5" xfId="23147"/>
    <cellStyle name="Moneda 18 7 4" xfId="3996"/>
    <cellStyle name="Moneda 18 7 4 2" xfId="9156"/>
    <cellStyle name="Moneda 18 7 4 2 2" xfId="19561"/>
    <cellStyle name="Moneda 18 7 4 2 2 2" xfId="40380"/>
    <cellStyle name="Moneda 18 7 4 2 3" xfId="29977"/>
    <cellStyle name="Moneda 18 7 4 3" xfId="14404"/>
    <cellStyle name="Moneda 18 7 4 3 2" xfId="35223"/>
    <cellStyle name="Moneda 18 7 4 4" xfId="24820"/>
    <cellStyle name="Moneda 18 7 5" xfId="6583"/>
    <cellStyle name="Moneda 18 7 5 2" xfId="16988"/>
    <cellStyle name="Moneda 18 7 5 2 2" xfId="37807"/>
    <cellStyle name="Moneda 18 7 5 3" xfId="27404"/>
    <cellStyle name="Moneda 18 7 6" xfId="11831"/>
    <cellStyle name="Moneda 18 7 6 2" xfId="32650"/>
    <cellStyle name="Moneda 18 7 7" xfId="22247"/>
    <cellStyle name="Moneda 18 7 8" xfId="41952"/>
    <cellStyle name="Moneda 18 8" xfId="1428"/>
    <cellStyle name="Moneda 18 8 2" xfId="1880"/>
    <cellStyle name="Moneda 18 8 2 2" xfId="4456"/>
    <cellStyle name="Moneda 18 8 2 2 2" xfId="9616"/>
    <cellStyle name="Moneda 18 8 2 2 2 2" xfId="20021"/>
    <cellStyle name="Moneda 18 8 2 2 2 2 2" xfId="40840"/>
    <cellStyle name="Moneda 18 8 2 2 2 3" xfId="30437"/>
    <cellStyle name="Moneda 18 8 2 2 3" xfId="14864"/>
    <cellStyle name="Moneda 18 8 2 2 3 2" xfId="35683"/>
    <cellStyle name="Moneda 18 8 2 2 4" xfId="25280"/>
    <cellStyle name="Moneda 18 8 2 3" xfId="7043"/>
    <cellStyle name="Moneda 18 8 2 3 2" xfId="17448"/>
    <cellStyle name="Moneda 18 8 2 3 2 2" xfId="38267"/>
    <cellStyle name="Moneda 18 8 2 3 3" xfId="27864"/>
    <cellStyle name="Moneda 18 8 2 4" xfId="12291"/>
    <cellStyle name="Moneda 18 8 2 4 2" xfId="33110"/>
    <cellStyle name="Moneda 18 8 2 5" xfId="22707"/>
    <cellStyle name="Moneda 18 8 3" xfId="2330"/>
    <cellStyle name="Moneda 18 8 3 2" xfId="4906"/>
    <cellStyle name="Moneda 18 8 3 2 2" xfId="10066"/>
    <cellStyle name="Moneda 18 8 3 2 2 2" xfId="20471"/>
    <cellStyle name="Moneda 18 8 3 2 2 2 2" xfId="41290"/>
    <cellStyle name="Moneda 18 8 3 2 2 3" xfId="30887"/>
    <cellStyle name="Moneda 18 8 3 2 3" xfId="15314"/>
    <cellStyle name="Moneda 18 8 3 2 3 2" xfId="36133"/>
    <cellStyle name="Moneda 18 8 3 2 4" xfId="25730"/>
    <cellStyle name="Moneda 18 8 3 3" xfId="7493"/>
    <cellStyle name="Moneda 18 8 3 3 2" xfId="17898"/>
    <cellStyle name="Moneda 18 8 3 3 2 2" xfId="38717"/>
    <cellStyle name="Moneda 18 8 3 3 3" xfId="28314"/>
    <cellStyle name="Moneda 18 8 3 4" xfId="12741"/>
    <cellStyle name="Moneda 18 8 3 4 2" xfId="33560"/>
    <cellStyle name="Moneda 18 8 3 5" xfId="23157"/>
    <cellStyle name="Moneda 18 8 4" xfId="4006"/>
    <cellStyle name="Moneda 18 8 4 2" xfId="9166"/>
    <cellStyle name="Moneda 18 8 4 2 2" xfId="19571"/>
    <cellStyle name="Moneda 18 8 4 2 2 2" xfId="40390"/>
    <cellStyle name="Moneda 18 8 4 2 3" xfId="29987"/>
    <cellStyle name="Moneda 18 8 4 3" xfId="14414"/>
    <cellStyle name="Moneda 18 8 4 3 2" xfId="35233"/>
    <cellStyle name="Moneda 18 8 4 4" xfId="24830"/>
    <cellStyle name="Moneda 18 8 5" xfId="6593"/>
    <cellStyle name="Moneda 18 8 5 2" xfId="16998"/>
    <cellStyle name="Moneda 18 8 5 2 2" xfId="37817"/>
    <cellStyle name="Moneda 18 8 5 3" xfId="27414"/>
    <cellStyle name="Moneda 18 8 6" xfId="11841"/>
    <cellStyle name="Moneda 18 8 6 2" xfId="32660"/>
    <cellStyle name="Moneda 18 8 7" xfId="22257"/>
    <cellStyle name="Moneda 18 8 8" xfId="41953"/>
    <cellStyle name="Moneda 18 9" xfId="1438"/>
    <cellStyle name="Moneda 18 9 2" xfId="1890"/>
    <cellStyle name="Moneda 18 9 2 2" xfId="4466"/>
    <cellStyle name="Moneda 18 9 2 2 2" xfId="9626"/>
    <cellStyle name="Moneda 18 9 2 2 2 2" xfId="20031"/>
    <cellStyle name="Moneda 18 9 2 2 2 2 2" xfId="40850"/>
    <cellStyle name="Moneda 18 9 2 2 2 3" xfId="30447"/>
    <cellStyle name="Moneda 18 9 2 2 3" xfId="14874"/>
    <cellStyle name="Moneda 18 9 2 2 3 2" xfId="35693"/>
    <cellStyle name="Moneda 18 9 2 2 4" xfId="25290"/>
    <cellStyle name="Moneda 18 9 2 3" xfId="7053"/>
    <cellStyle name="Moneda 18 9 2 3 2" xfId="17458"/>
    <cellStyle name="Moneda 18 9 2 3 2 2" xfId="38277"/>
    <cellStyle name="Moneda 18 9 2 3 3" xfId="27874"/>
    <cellStyle name="Moneda 18 9 2 4" xfId="12301"/>
    <cellStyle name="Moneda 18 9 2 4 2" xfId="33120"/>
    <cellStyle name="Moneda 18 9 2 5" xfId="22717"/>
    <cellStyle name="Moneda 18 9 3" xfId="2340"/>
    <cellStyle name="Moneda 18 9 3 2" xfId="4916"/>
    <cellStyle name="Moneda 18 9 3 2 2" xfId="10076"/>
    <cellStyle name="Moneda 18 9 3 2 2 2" xfId="20481"/>
    <cellStyle name="Moneda 18 9 3 2 2 2 2" xfId="41300"/>
    <cellStyle name="Moneda 18 9 3 2 2 3" xfId="30897"/>
    <cellStyle name="Moneda 18 9 3 2 3" xfId="15324"/>
    <cellStyle name="Moneda 18 9 3 2 3 2" xfId="36143"/>
    <cellStyle name="Moneda 18 9 3 2 4" xfId="25740"/>
    <cellStyle name="Moneda 18 9 3 3" xfId="7503"/>
    <cellStyle name="Moneda 18 9 3 3 2" xfId="17908"/>
    <cellStyle name="Moneda 18 9 3 3 2 2" xfId="38727"/>
    <cellStyle name="Moneda 18 9 3 3 3" xfId="28324"/>
    <cellStyle name="Moneda 18 9 3 4" xfId="12751"/>
    <cellStyle name="Moneda 18 9 3 4 2" xfId="33570"/>
    <cellStyle name="Moneda 18 9 3 5" xfId="23167"/>
    <cellStyle name="Moneda 18 9 4" xfId="4016"/>
    <cellStyle name="Moneda 18 9 4 2" xfId="9176"/>
    <cellStyle name="Moneda 18 9 4 2 2" xfId="19581"/>
    <cellStyle name="Moneda 18 9 4 2 2 2" xfId="40400"/>
    <cellStyle name="Moneda 18 9 4 2 3" xfId="29997"/>
    <cellStyle name="Moneda 18 9 4 3" xfId="14424"/>
    <cellStyle name="Moneda 18 9 4 3 2" xfId="35243"/>
    <cellStyle name="Moneda 18 9 4 4" xfId="24840"/>
    <cellStyle name="Moneda 18 9 5" xfId="6603"/>
    <cellStyle name="Moneda 18 9 5 2" xfId="17008"/>
    <cellStyle name="Moneda 18 9 5 2 2" xfId="37827"/>
    <cellStyle name="Moneda 18 9 5 3" xfId="27424"/>
    <cellStyle name="Moneda 18 9 6" xfId="11851"/>
    <cellStyle name="Moneda 18 9 6 2" xfId="32670"/>
    <cellStyle name="Moneda 18 9 7" xfId="22267"/>
    <cellStyle name="Moneda 18 9 8" xfId="41954"/>
    <cellStyle name="Moneda 19" xfId="1407"/>
    <cellStyle name="Moneda 19 10" xfId="1704"/>
    <cellStyle name="Moneda 19 10 2" xfId="2154"/>
    <cellStyle name="Moneda 19 10 2 2" xfId="4730"/>
    <cellStyle name="Moneda 19 10 2 2 2" xfId="9890"/>
    <cellStyle name="Moneda 19 10 2 2 2 2" xfId="20295"/>
    <cellStyle name="Moneda 19 10 2 2 2 2 2" xfId="41114"/>
    <cellStyle name="Moneda 19 10 2 2 2 3" xfId="30711"/>
    <cellStyle name="Moneda 19 10 2 2 3" xfId="15138"/>
    <cellStyle name="Moneda 19 10 2 2 3 2" xfId="35957"/>
    <cellStyle name="Moneda 19 10 2 2 4" xfId="25554"/>
    <cellStyle name="Moneda 19 10 2 3" xfId="7317"/>
    <cellStyle name="Moneda 19 10 2 3 2" xfId="17722"/>
    <cellStyle name="Moneda 19 10 2 3 2 2" xfId="38541"/>
    <cellStyle name="Moneda 19 10 2 3 3" xfId="28138"/>
    <cellStyle name="Moneda 19 10 2 4" xfId="12565"/>
    <cellStyle name="Moneda 19 10 2 4 2" xfId="33384"/>
    <cellStyle name="Moneda 19 10 2 5" xfId="22981"/>
    <cellStyle name="Moneda 19 10 3" xfId="2604"/>
    <cellStyle name="Moneda 19 10 3 2" xfId="5180"/>
    <cellStyle name="Moneda 19 10 3 2 2" xfId="10340"/>
    <cellStyle name="Moneda 19 10 3 2 2 2" xfId="20745"/>
    <cellStyle name="Moneda 19 10 3 2 2 2 2" xfId="41564"/>
    <cellStyle name="Moneda 19 10 3 2 2 3" xfId="31161"/>
    <cellStyle name="Moneda 19 10 3 2 3" xfId="15588"/>
    <cellStyle name="Moneda 19 10 3 2 3 2" xfId="36407"/>
    <cellStyle name="Moneda 19 10 3 2 4" xfId="26004"/>
    <cellStyle name="Moneda 19 10 3 3" xfId="7767"/>
    <cellStyle name="Moneda 19 10 3 3 2" xfId="18172"/>
    <cellStyle name="Moneda 19 10 3 3 2 2" xfId="38991"/>
    <cellStyle name="Moneda 19 10 3 3 3" xfId="28588"/>
    <cellStyle name="Moneda 19 10 3 4" xfId="13015"/>
    <cellStyle name="Moneda 19 10 3 4 2" xfId="33834"/>
    <cellStyle name="Moneda 19 10 3 5" xfId="23431"/>
    <cellStyle name="Moneda 19 10 4" xfId="4280"/>
    <cellStyle name="Moneda 19 10 4 2" xfId="9440"/>
    <cellStyle name="Moneda 19 10 4 2 2" xfId="19845"/>
    <cellStyle name="Moneda 19 10 4 2 2 2" xfId="40664"/>
    <cellStyle name="Moneda 19 10 4 2 3" xfId="30261"/>
    <cellStyle name="Moneda 19 10 4 3" xfId="14688"/>
    <cellStyle name="Moneda 19 10 4 3 2" xfId="35507"/>
    <cellStyle name="Moneda 19 10 4 4" xfId="25104"/>
    <cellStyle name="Moneda 19 10 5" xfId="6867"/>
    <cellStyle name="Moneda 19 10 5 2" xfId="17272"/>
    <cellStyle name="Moneda 19 10 5 2 2" xfId="38091"/>
    <cellStyle name="Moneda 19 10 5 3" xfId="27688"/>
    <cellStyle name="Moneda 19 10 6" xfId="12115"/>
    <cellStyle name="Moneda 19 10 6 2" xfId="32934"/>
    <cellStyle name="Moneda 19 10 7" xfId="22531"/>
    <cellStyle name="Moneda 19 10 8" xfId="41956"/>
    <cellStyle name="Moneda 19 11" xfId="1713"/>
    <cellStyle name="Moneda 19 11 2" xfId="2163"/>
    <cellStyle name="Moneda 19 11 2 2" xfId="4739"/>
    <cellStyle name="Moneda 19 11 2 2 2" xfId="9899"/>
    <cellStyle name="Moneda 19 11 2 2 2 2" xfId="20304"/>
    <cellStyle name="Moneda 19 11 2 2 2 2 2" xfId="41123"/>
    <cellStyle name="Moneda 19 11 2 2 2 3" xfId="30720"/>
    <cellStyle name="Moneda 19 11 2 2 3" xfId="15147"/>
    <cellStyle name="Moneda 19 11 2 2 3 2" xfId="35966"/>
    <cellStyle name="Moneda 19 11 2 2 4" xfId="25563"/>
    <cellStyle name="Moneda 19 11 2 3" xfId="7326"/>
    <cellStyle name="Moneda 19 11 2 3 2" xfId="17731"/>
    <cellStyle name="Moneda 19 11 2 3 2 2" xfId="38550"/>
    <cellStyle name="Moneda 19 11 2 3 3" xfId="28147"/>
    <cellStyle name="Moneda 19 11 2 4" xfId="12574"/>
    <cellStyle name="Moneda 19 11 2 4 2" xfId="33393"/>
    <cellStyle name="Moneda 19 11 2 5" xfId="22990"/>
    <cellStyle name="Moneda 19 11 3" xfId="2613"/>
    <cellStyle name="Moneda 19 11 3 2" xfId="5189"/>
    <cellStyle name="Moneda 19 11 3 2 2" xfId="10349"/>
    <cellStyle name="Moneda 19 11 3 2 2 2" xfId="20754"/>
    <cellStyle name="Moneda 19 11 3 2 2 2 2" xfId="41573"/>
    <cellStyle name="Moneda 19 11 3 2 2 3" xfId="31170"/>
    <cellStyle name="Moneda 19 11 3 2 3" xfId="15597"/>
    <cellStyle name="Moneda 19 11 3 2 3 2" xfId="36416"/>
    <cellStyle name="Moneda 19 11 3 2 4" xfId="26013"/>
    <cellStyle name="Moneda 19 11 3 3" xfId="7776"/>
    <cellStyle name="Moneda 19 11 3 3 2" xfId="18181"/>
    <cellStyle name="Moneda 19 11 3 3 2 2" xfId="39000"/>
    <cellStyle name="Moneda 19 11 3 3 3" xfId="28597"/>
    <cellStyle name="Moneda 19 11 3 4" xfId="13024"/>
    <cellStyle name="Moneda 19 11 3 4 2" xfId="33843"/>
    <cellStyle name="Moneda 19 11 3 5" xfId="23440"/>
    <cellStyle name="Moneda 19 11 4" xfId="4289"/>
    <cellStyle name="Moneda 19 11 4 2" xfId="9449"/>
    <cellStyle name="Moneda 19 11 4 2 2" xfId="19854"/>
    <cellStyle name="Moneda 19 11 4 2 2 2" xfId="40673"/>
    <cellStyle name="Moneda 19 11 4 2 3" xfId="30270"/>
    <cellStyle name="Moneda 19 11 4 3" xfId="14697"/>
    <cellStyle name="Moneda 19 11 4 3 2" xfId="35516"/>
    <cellStyle name="Moneda 19 11 4 4" xfId="25113"/>
    <cellStyle name="Moneda 19 11 5" xfId="6876"/>
    <cellStyle name="Moneda 19 11 5 2" xfId="17281"/>
    <cellStyle name="Moneda 19 11 5 2 2" xfId="38100"/>
    <cellStyle name="Moneda 19 11 5 3" xfId="27697"/>
    <cellStyle name="Moneda 19 11 6" xfId="12124"/>
    <cellStyle name="Moneda 19 11 6 2" xfId="32943"/>
    <cellStyle name="Moneda 19 11 7" xfId="22540"/>
    <cellStyle name="Moneda 19 11 8" xfId="41957"/>
    <cellStyle name="Moneda 19 12" xfId="1859"/>
    <cellStyle name="Moneda 19 12 2" xfId="4435"/>
    <cellStyle name="Moneda 19 12 2 2" xfId="9595"/>
    <cellStyle name="Moneda 19 12 2 2 2" xfId="20000"/>
    <cellStyle name="Moneda 19 12 2 2 2 2" xfId="40819"/>
    <cellStyle name="Moneda 19 12 2 2 3" xfId="30416"/>
    <cellStyle name="Moneda 19 12 2 3" xfId="14843"/>
    <cellStyle name="Moneda 19 12 2 3 2" xfId="35662"/>
    <cellStyle name="Moneda 19 12 2 4" xfId="25259"/>
    <cellStyle name="Moneda 19 12 3" xfId="7022"/>
    <cellStyle name="Moneda 19 12 3 2" xfId="17427"/>
    <cellStyle name="Moneda 19 12 3 2 2" xfId="38246"/>
    <cellStyle name="Moneda 19 12 3 3" xfId="27843"/>
    <cellStyle name="Moneda 19 12 4" xfId="12270"/>
    <cellStyle name="Moneda 19 12 4 2" xfId="33089"/>
    <cellStyle name="Moneda 19 12 5" xfId="22686"/>
    <cellStyle name="Moneda 19 13" xfId="2309"/>
    <cellStyle name="Moneda 19 13 2" xfId="4885"/>
    <cellStyle name="Moneda 19 13 2 2" xfId="10045"/>
    <cellStyle name="Moneda 19 13 2 2 2" xfId="20450"/>
    <cellStyle name="Moneda 19 13 2 2 2 2" xfId="41269"/>
    <cellStyle name="Moneda 19 13 2 2 3" xfId="30866"/>
    <cellStyle name="Moneda 19 13 2 3" xfId="15293"/>
    <cellStyle name="Moneda 19 13 2 3 2" xfId="36112"/>
    <cellStyle name="Moneda 19 13 2 4" xfId="25709"/>
    <cellStyle name="Moneda 19 13 3" xfId="7472"/>
    <cellStyle name="Moneda 19 13 3 2" xfId="17877"/>
    <cellStyle name="Moneda 19 13 3 2 2" xfId="38696"/>
    <cellStyle name="Moneda 19 13 3 3" xfId="28293"/>
    <cellStyle name="Moneda 19 13 4" xfId="12720"/>
    <cellStyle name="Moneda 19 13 4 2" xfId="33539"/>
    <cellStyle name="Moneda 19 13 5" xfId="23136"/>
    <cellStyle name="Moneda 19 14" xfId="3985"/>
    <cellStyle name="Moneda 19 14 2" xfId="9145"/>
    <cellStyle name="Moneda 19 14 2 2" xfId="19550"/>
    <cellStyle name="Moneda 19 14 2 2 2" xfId="40369"/>
    <cellStyle name="Moneda 19 14 2 3" xfId="29966"/>
    <cellStyle name="Moneda 19 14 3" xfId="14393"/>
    <cellStyle name="Moneda 19 14 3 2" xfId="35212"/>
    <cellStyle name="Moneda 19 14 4" xfId="24809"/>
    <cellStyle name="Moneda 19 15" xfId="6572"/>
    <cellStyle name="Moneda 19 15 2" xfId="16977"/>
    <cellStyle name="Moneda 19 15 2 2" xfId="37796"/>
    <cellStyle name="Moneda 19 15 3" xfId="27393"/>
    <cellStyle name="Moneda 19 16" xfId="11820"/>
    <cellStyle name="Moneda 19 16 2" xfId="32639"/>
    <cellStyle name="Moneda 19 17" xfId="22236"/>
    <cellStyle name="Moneda 19 18" xfId="41955"/>
    <cellStyle name="Moneda 19 2" xfId="1471"/>
    <cellStyle name="Moneda 19 2 2" xfId="1923"/>
    <cellStyle name="Moneda 19 2 2 2" xfId="4499"/>
    <cellStyle name="Moneda 19 2 2 2 2" xfId="9659"/>
    <cellStyle name="Moneda 19 2 2 2 2 2" xfId="20064"/>
    <cellStyle name="Moneda 19 2 2 2 2 2 2" xfId="40883"/>
    <cellStyle name="Moneda 19 2 2 2 2 3" xfId="30480"/>
    <cellStyle name="Moneda 19 2 2 2 3" xfId="14907"/>
    <cellStyle name="Moneda 19 2 2 2 3 2" xfId="35726"/>
    <cellStyle name="Moneda 19 2 2 2 4" xfId="25323"/>
    <cellStyle name="Moneda 19 2 2 3" xfId="7086"/>
    <cellStyle name="Moneda 19 2 2 3 2" xfId="17491"/>
    <cellStyle name="Moneda 19 2 2 3 2 2" xfId="38310"/>
    <cellStyle name="Moneda 19 2 2 3 3" xfId="27907"/>
    <cellStyle name="Moneda 19 2 2 4" xfId="12334"/>
    <cellStyle name="Moneda 19 2 2 4 2" xfId="33153"/>
    <cellStyle name="Moneda 19 2 2 5" xfId="22750"/>
    <cellStyle name="Moneda 19 2 3" xfId="2373"/>
    <cellStyle name="Moneda 19 2 3 2" xfId="4949"/>
    <cellStyle name="Moneda 19 2 3 2 2" xfId="10109"/>
    <cellStyle name="Moneda 19 2 3 2 2 2" xfId="20514"/>
    <cellStyle name="Moneda 19 2 3 2 2 2 2" xfId="41333"/>
    <cellStyle name="Moneda 19 2 3 2 2 3" xfId="30930"/>
    <cellStyle name="Moneda 19 2 3 2 3" xfId="15357"/>
    <cellStyle name="Moneda 19 2 3 2 3 2" xfId="36176"/>
    <cellStyle name="Moneda 19 2 3 2 4" xfId="25773"/>
    <cellStyle name="Moneda 19 2 3 3" xfId="7536"/>
    <cellStyle name="Moneda 19 2 3 3 2" xfId="17941"/>
    <cellStyle name="Moneda 19 2 3 3 2 2" xfId="38760"/>
    <cellStyle name="Moneda 19 2 3 3 3" xfId="28357"/>
    <cellStyle name="Moneda 19 2 3 4" xfId="12784"/>
    <cellStyle name="Moneda 19 2 3 4 2" xfId="33603"/>
    <cellStyle name="Moneda 19 2 3 5" xfId="23200"/>
    <cellStyle name="Moneda 19 2 4" xfId="4049"/>
    <cellStyle name="Moneda 19 2 4 2" xfId="9209"/>
    <cellStyle name="Moneda 19 2 4 2 2" xfId="19614"/>
    <cellStyle name="Moneda 19 2 4 2 2 2" xfId="40433"/>
    <cellStyle name="Moneda 19 2 4 2 3" xfId="30030"/>
    <cellStyle name="Moneda 19 2 4 3" xfId="14457"/>
    <cellStyle name="Moneda 19 2 4 3 2" xfId="35276"/>
    <cellStyle name="Moneda 19 2 4 4" xfId="24873"/>
    <cellStyle name="Moneda 19 2 5" xfId="6636"/>
    <cellStyle name="Moneda 19 2 5 2" xfId="17041"/>
    <cellStyle name="Moneda 19 2 5 2 2" xfId="37860"/>
    <cellStyle name="Moneda 19 2 5 3" xfId="27457"/>
    <cellStyle name="Moneda 19 2 6" xfId="11884"/>
    <cellStyle name="Moneda 19 2 6 2" xfId="32703"/>
    <cellStyle name="Moneda 19 2 7" xfId="22300"/>
    <cellStyle name="Moneda 19 2 8" xfId="41958"/>
    <cellStyle name="Moneda 19 3" xfId="1486"/>
    <cellStyle name="Moneda 19 3 2" xfId="1938"/>
    <cellStyle name="Moneda 19 3 2 2" xfId="4514"/>
    <cellStyle name="Moneda 19 3 2 2 2" xfId="9674"/>
    <cellStyle name="Moneda 19 3 2 2 2 2" xfId="20079"/>
    <cellStyle name="Moneda 19 3 2 2 2 2 2" xfId="40898"/>
    <cellStyle name="Moneda 19 3 2 2 2 3" xfId="30495"/>
    <cellStyle name="Moneda 19 3 2 2 3" xfId="14922"/>
    <cellStyle name="Moneda 19 3 2 2 3 2" xfId="35741"/>
    <cellStyle name="Moneda 19 3 2 2 4" xfId="25338"/>
    <cellStyle name="Moneda 19 3 2 3" xfId="7101"/>
    <cellStyle name="Moneda 19 3 2 3 2" xfId="17506"/>
    <cellStyle name="Moneda 19 3 2 3 2 2" xfId="38325"/>
    <cellStyle name="Moneda 19 3 2 3 3" xfId="27922"/>
    <cellStyle name="Moneda 19 3 2 4" xfId="12349"/>
    <cellStyle name="Moneda 19 3 2 4 2" xfId="33168"/>
    <cellStyle name="Moneda 19 3 2 5" xfId="22765"/>
    <cellStyle name="Moneda 19 3 3" xfId="2388"/>
    <cellStyle name="Moneda 19 3 3 2" xfId="4964"/>
    <cellStyle name="Moneda 19 3 3 2 2" xfId="10124"/>
    <cellStyle name="Moneda 19 3 3 2 2 2" xfId="20529"/>
    <cellStyle name="Moneda 19 3 3 2 2 2 2" xfId="41348"/>
    <cellStyle name="Moneda 19 3 3 2 2 3" xfId="30945"/>
    <cellStyle name="Moneda 19 3 3 2 3" xfId="15372"/>
    <cellStyle name="Moneda 19 3 3 2 3 2" xfId="36191"/>
    <cellStyle name="Moneda 19 3 3 2 4" xfId="25788"/>
    <cellStyle name="Moneda 19 3 3 3" xfId="7551"/>
    <cellStyle name="Moneda 19 3 3 3 2" xfId="17956"/>
    <cellStyle name="Moneda 19 3 3 3 2 2" xfId="38775"/>
    <cellStyle name="Moneda 19 3 3 3 3" xfId="28372"/>
    <cellStyle name="Moneda 19 3 3 4" xfId="12799"/>
    <cellStyle name="Moneda 19 3 3 4 2" xfId="33618"/>
    <cellStyle name="Moneda 19 3 3 5" xfId="23215"/>
    <cellStyle name="Moneda 19 3 4" xfId="4064"/>
    <cellStyle name="Moneda 19 3 4 2" xfId="9224"/>
    <cellStyle name="Moneda 19 3 4 2 2" xfId="19629"/>
    <cellStyle name="Moneda 19 3 4 2 2 2" xfId="40448"/>
    <cellStyle name="Moneda 19 3 4 2 3" xfId="30045"/>
    <cellStyle name="Moneda 19 3 4 3" xfId="14472"/>
    <cellStyle name="Moneda 19 3 4 3 2" xfId="35291"/>
    <cellStyle name="Moneda 19 3 4 4" xfId="24888"/>
    <cellStyle name="Moneda 19 3 5" xfId="6651"/>
    <cellStyle name="Moneda 19 3 5 2" xfId="17056"/>
    <cellStyle name="Moneda 19 3 5 2 2" xfId="37875"/>
    <cellStyle name="Moneda 19 3 5 3" xfId="27472"/>
    <cellStyle name="Moneda 19 3 6" xfId="11899"/>
    <cellStyle name="Moneda 19 3 6 2" xfId="32718"/>
    <cellStyle name="Moneda 19 3 7" xfId="22315"/>
    <cellStyle name="Moneda 19 3 8" xfId="41959"/>
    <cellStyle name="Moneda 19 4" xfId="1495"/>
    <cellStyle name="Moneda 19 4 2" xfId="1947"/>
    <cellStyle name="Moneda 19 4 2 2" xfId="4523"/>
    <cellStyle name="Moneda 19 4 2 2 2" xfId="9683"/>
    <cellStyle name="Moneda 19 4 2 2 2 2" xfId="20088"/>
    <cellStyle name="Moneda 19 4 2 2 2 2 2" xfId="40907"/>
    <cellStyle name="Moneda 19 4 2 2 2 3" xfId="30504"/>
    <cellStyle name="Moneda 19 4 2 2 3" xfId="14931"/>
    <cellStyle name="Moneda 19 4 2 2 3 2" xfId="35750"/>
    <cellStyle name="Moneda 19 4 2 2 4" xfId="25347"/>
    <cellStyle name="Moneda 19 4 2 3" xfId="7110"/>
    <cellStyle name="Moneda 19 4 2 3 2" xfId="17515"/>
    <cellStyle name="Moneda 19 4 2 3 2 2" xfId="38334"/>
    <cellStyle name="Moneda 19 4 2 3 3" xfId="27931"/>
    <cellStyle name="Moneda 19 4 2 4" xfId="12358"/>
    <cellStyle name="Moneda 19 4 2 4 2" xfId="33177"/>
    <cellStyle name="Moneda 19 4 2 5" xfId="22774"/>
    <cellStyle name="Moneda 19 4 3" xfId="2397"/>
    <cellStyle name="Moneda 19 4 3 2" xfId="4973"/>
    <cellStyle name="Moneda 19 4 3 2 2" xfId="10133"/>
    <cellStyle name="Moneda 19 4 3 2 2 2" xfId="20538"/>
    <cellStyle name="Moneda 19 4 3 2 2 2 2" xfId="41357"/>
    <cellStyle name="Moneda 19 4 3 2 2 3" xfId="30954"/>
    <cellStyle name="Moneda 19 4 3 2 3" xfId="15381"/>
    <cellStyle name="Moneda 19 4 3 2 3 2" xfId="36200"/>
    <cellStyle name="Moneda 19 4 3 2 4" xfId="25797"/>
    <cellStyle name="Moneda 19 4 3 3" xfId="7560"/>
    <cellStyle name="Moneda 19 4 3 3 2" xfId="17965"/>
    <cellStyle name="Moneda 19 4 3 3 2 2" xfId="38784"/>
    <cellStyle name="Moneda 19 4 3 3 3" xfId="28381"/>
    <cellStyle name="Moneda 19 4 3 4" xfId="12808"/>
    <cellStyle name="Moneda 19 4 3 4 2" xfId="33627"/>
    <cellStyle name="Moneda 19 4 3 5" xfId="23224"/>
    <cellStyle name="Moneda 19 4 4" xfId="4073"/>
    <cellStyle name="Moneda 19 4 4 2" xfId="9233"/>
    <cellStyle name="Moneda 19 4 4 2 2" xfId="19638"/>
    <cellStyle name="Moneda 19 4 4 2 2 2" xfId="40457"/>
    <cellStyle name="Moneda 19 4 4 2 3" xfId="30054"/>
    <cellStyle name="Moneda 19 4 4 3" xfId="14481"/>
    <cellStyle name="Moneda 19 4 4 3 2" xfId="35300"/>
    <cellStyle name="Moneda 19 4 4 4" xfId="24897"/>
    <cellStyle name="Moneda 19 4 5" xfId="6660"/>
    <cellStyle name="Moneda 19 4 5 2" xfId="17065"/>
    <cellStyle name="Moneda 19 4 5 2 2" xfId="37884"/>
    <cellStyle name="Moneda 19 4 5 3" xfId="27481"/>
    <cellStyle name="Moneda 19 4 6" xfId="11908"/>
    <cellStyle name="Moneda 19 4 6 2" xfId="32727"/>
    <cellStyle name="Moneda 19 4 7" xfId="22324"/>
    <cellStyle name="Moneda 19 4 8" xfId="41960"/>
    <cellStyle name="Moneda 19 5" xfId="1641"/>
    <cellStyle name="Moneda 19 5 2" xfId="2093"/>
    <cellStyle name="Moneda 19 5 2 2" xfId="4669"/>
    <cellStyle name="Moneda 19 5 2 2 2" xfId="9829"/>
    <cellStyle name="Moneda 19 5 2 2 2 2" xfId="20234"/>
    <cellStyle name="Moneda 19 5 2 2 2 2 2" xfId="41053"/>
    <cellStyle name="Moneda 19 5 2 2 2 3" xfId="30650"/>
    <cellStyle name="Moneda 19 5 2 2 3" xfId="15077"/>
    <cellStyle name="Moneda 19 5 2 2 3 2" xfId="35896"/>
    <cellStyle name="Moneda 19 5 2 2 4" xfId="25493"/>
    <cellStyle name="Moneda 19 5 2 3" xfId="7256"/>
    <cellStyle name="Moneda 19 5 2 3 2" xfId="17661"/>
    <cellStyle name="Moneda 19 5 2 3 2 2" xfId="38480"/>
    <cellStyle name="Moneda 19 5 2 3 3" xfId="28077"/>
    <cellStyle name="Moneda 19 5 2 4" xfId="12504"/>
    <cellStyle name="Moneda 19 5 2 4 2" xfId="33323"/>
    <cellStyle name="Moneda 19 5 2 5" xfId="22920"/>
    <cellStyle name="Moneda 19 5 3" xfId="2543"/>
    <cellStyle name="Moneda 19 5 3 2" xfId="5119"/>
    <cellStyle name="Moneda 19 5 3 2 2" xfId="10279"/>
    <cellStyle name="Moneda 19 5 3 2 2 2" xfId="20684"/>
    <cellStyle name="Moneda 19 5 3 2 2 2 2" xfId="41503"/>
    <cellStyle name="Moneda 19 5 3 2 2 3" xfId="31100"/>
    <cellStyle name="Moneda 19 5 3 2 3" xfId="15527"/>
    <cellStyle name="Moneda 19 5 3 2 3 2" xfId="36346"/>
    <cellStyle name="Moneda 19 5 3 2 4" xfId="25943"/>
    <cellStyle name="Moneda 19 5 3 3" xfId="7706"/>
    <cellStyle name="Moneda 19 5 3 3 2" xfId="18111"/>
    <cellStyle name="Moneda 19 5 3 3 2 2" xfId="38930"/>
    <cellStyle name="Moneda 19 5 3 3 3" xfId="28527"/>
    <cellStyle name="Moneda 19 5 3 4" xfId="12954"/>
    <cellStyle name="Moneda 19 5 3 4 2" xfId="33773"/>
    <cellStyle name="Moneda 19 5 3 5" xfId="23370"/>
    <cellStyle name="Moneda 19 5 4" xfId="4219"/>
    <cellStyle name="Moneda 19 5 4 2" xfId="9379"/>
    <cellStyle name="Moneda 19 5 4 2 2" xfId="19784"/>
    <cellStyle name="Moneda 19 5 4 2 2 2" xfId="40603"/>
    <cellStyle name="Moneda 19 5 4 2 3" xfId="30200"/>
    <cellStyle name="Moneda 19 5 4 3" xfId="14627"/>
    <cellStyle name="Moneda 19 5 4 3 2" xfId="35446"/>
    <cellStyle name="Moneda 19 5 4 4" xfId="25043"/>
    <cellStyle name="Moneda 19 5 5" xfId="6806"/>
    <cellStyle name="Moneda 19 5 5 2" xfId="17211"/>
    <cellStyle name="Moneda 19 5 5 2 2" xfId="38030"/>
    <cellStyle name="Moneda 19 5 5 3" xfId="27627"/>
    <cellStyle name="Moneda 19 5 6" xfId="12054"/>
    <cellStyle name="Moneda 19 5 6 2" xfId="32873"/>
    <cellStyle name="Moneda 19 5 7" xfId="22470"/>
    <cellStyle name="Moneda 19 5 8" xfId="41961"/>
    <cellStyle name="Moneda 19 6" xfId="1652"/>
    <cellStyle name="Moneda 19 6 2" xfId="2104"/>
    <cellStyle name="Moneda 19 6 2 2" xfId="4680"/>
    <cellStyle name="Moneda 19 6 2 2 2" xfId="9840"/>
    <cellStyle name="Moneda 19 6 2 2 2 2" xfId="20245"/>
    <cellStyle name="Moneda 19 6 2 2 2 2 2" xfId="41064"/>
    <cellStyle name="Moneda 19 6 2 2 2 3" xfId="30661"/>
    <cellStyle name="Moneda 19 6 2 2 3" xfId="15088"/>
    <cellStyle name="Moneda 19 6 2 2 3 2" xfId="35907"/>
    <cellStyle name="Moneda 19 6 2 2 4" xfId="25504"/>
    <cellStyle name="Moneda 19 6 2 3" xfId="7267"/>
    <cellStyle name="Moneda 19 6 2 3 2" xfId="17672"/>
    <cellStyle name="Moneda 19 6 2 3 2 2" xfId="38491"/>
    <cellStyle name="Moneda 19 6 2 3 3" xfId="28088"/>
    <cellStyle name="Moneda 19 6 2 4" xfId="12515"/>
    <cellStyle name="Moneda 19 6 2 4 2" xfId="33334"/>
    <cellStyle name="Moneda 19 6 2 5" xfId="22931"/>
    <cellStyle name="Moneda 19 6 3" xfId="2554"/>
    <cellStyle name="Moneda 19 6 3 2" xfId="5130"/>
    <cellStyle name="Moneda 19 6 3 2 2" xfId="10290"/>
    <cellStyle name="Moneda 19 6 3 2 2 2" xfId="20695"/>
    <cellStyle name="Moneda 19 6 3 2 2 2 2" xfId="41514"/>
    <cellStyle name="Moneda 19 6 3 2 2 3" xfId="31111"/>
    <cellStyle name="Moneda 19 6 3 2 3" xfId="15538"/>
    <cellStyle name="Moneda 19 6 3 2 3 2" xfId="36357"/>
    <cellStyle name="Moneda 19 6 3 2 4" xfId="25954"/>
    <cellStyle name="Moneda 19 6 3 3" xfId="7717"/>
    <cellStyle name="Moneda 19 6 3 3 2" xfId="18122"/>
    <cellStyle name="Moneda 19 6 3 3 2 2" xfId="38941"/>
    <cellStyle name="Moneda 19 6 3 3 3" xfId="28538"/>
    <cellStyle name="Moneda 19 6 3 4" xfId="12965"/>
    <cellStyle name="Moneda 19 6 3 4 2" xfId="33784"/>
    <cellStyle name="Moneda 19 6 3 5" xfId="23381"/>
    <cellStyle name="Moneda 19 6 4" xfId="4230"/>
    <cellStyle name="Moneda 19 6 4 2" xfId="9390"/>
    <cellStyle name="Moneda 19 6 4 2 2" xfId="19795"/>
    <cellStyle name="Moneda 19 6 4 2 2 2" xfId="40614"/>
    <cellStyle name="Moneda 19 6 4 2 3" xfId="30211"/>
    <cellStyle name="Moneda 19 6 4 3" xfId="14638"/>
    <cellStyle name="Moneda 19 6 4 3 2" xfId="35457"/>
    <cellStyle name="Moneda 19 6 4 4" xfId="25054"/>
    <cellStyle name="Moneda 19 6 5" xfId="6817"/>
    <cellStyle name="Moneda 19 6 5 2" xfId="17222"/>
    <cellStyle name="Moneda 19 6 5 2 2" xfId="38041"/>
    <cellStyle name="Moneda 19 6 5 3" xfId="27638"/>
    <cellStyle name="Moneda 19 6 6" xfId="12065"/>
    <cellStyle name="Moneda 19 6 6 2" xfId="32884"/>
    <cellStyle name="Moneda 19 6 7" xfId="22481"/>
    <cellStyle name="Moneda 19 6 8" xfId="41962"/>
    <cellStyle name="Moneda 19 7" xfId="1667"/>
    <cellStyle name="Moneda 19 7 2" xfId="2117"/>
    <cellStyle name="Moneda 19 7 2 2" xfId="4693"/>
    <cellStyle name="Moneda 19 7 2 2 2" xfId="9853"/>
    <cellStyle name="Moneda 19 7 2 2 2 2" xfId="20258"/>
    <cellStyle name="Moneda 19 7 2 2 2 2 2" xfId="41077"/>
    <cellStyle name="Moneda 19 7 2 2 2 3" xfId="30674"/>
    <cellStyle name="Moneda 19 7 2 2 3" xfId="15101"/>
    <cellStyle name="Moneda 19 7 2 2 3 2" xfId="35920"/>
    <cellStyle name="Moneda 19 7 2 2 4" xfId="25517"/>
    <cellStyle name="Moneda 19 7 2 3" xfId="7280"/>
    <cellStyle name="Moneda 19 7 2 3 2" xfId="17685"/>
    <cellStyle name="Moneda 19 7 2 3 2 2" xfId="38504"/>
    <cellStyle name="Moneda 19 7 2 3 3" xfId="28101"/>
    <cellStyle name="Moneda 19 7 2 4" xfId="12528"/>
    <cellStyle name="Moneda 19 7 2 4 2" xfId="33347"/>
    <cellStyle name="Moneda 19 7 2 5" xfId="22944"/>
    <cellStyle name="Moneda 19 7 3" xfId="2567"/>
    <cellStyle name="Moneda 19 7 3 2" xfId="5143"/>
    <cellStyle name="Moneda 19 7 3 2 2" xfId="10303"/>
    <cellStyle name="Moneda 19 7 3 2 2 2" xfId="20708"/>
    <cellStyle name="Moneda 19 7 3 2 2 2 2" xfId="41527"/>
    <cellStyle name="Moneda 19 7 3 2 2 3" xfId="31124"/>
    <cellStyle name="Moneda 19 7 3 2 3" xfId="15551"/>
    <cellStyle name="Moneda 19 7 3 2 3 2" xfId="36370"/>
    <cellStyle name="Moneda 19 7 3 2 4" xfId="25967"/>
    <cellStyle name="Moneda 19 7 3 3" xfId="7730"/>
    <cellStyle name="Moneda 19 7 3 3 2" xfId="18135"/>
    <cellStyle name="Moneda 19 7 3 3 2 2" xfId="38954"/>
    <cellStyle name="Moneda 19 7 3 3 3" xfId="28551"/>
    <cellStyle name="Moneda 19 7 3 4" xfId="12978"/>
    <cellStyle name="Moneda 19 7 3 4 2" xfId="33797"/>
    <cellStyle name="Moneda 19 7 3 5" xfId="23394"/>
    <cellStyle name="Moneda 19 7 4" xfId="4243"/>
    <cellStyle name="Moneda 19 7 4 2" xfId="9403"/>
    <cellStyle name="Moneda 19 7 4 2 2" xfId="19808"/>
    <cellStyle name="Moneda 19 7 4 2 2 2" xfId="40627"/>
    <cellStyle name="Moneda 19 7 4 2 3" xfId="30224"/>
    <cellStyle name="Moneda 19 7 4 3" xfId="14651"/>
    <cellStyle name="Moneda 19 7 4 3 2" xfId="35470"/>
    <cellStyle name="Moneda 19 7 4 4" xfId="25067"/>
    <cellStyle name="Moneda 19 7 5" xfId="6830"/>
    <cellStyle name="Moneda 19 7 5 2" xfId="17235"/>
    <cellStyle name="Moneda 19 7 5 2 2" xfId="38054"/>
    <cellStyle name="Moneda 19 7 5 3" xfId="27651"/>
    <cellStyle name="Moneda 19 7 6" xfId="12078"/>
    <cellStyle name="Moneda 19 7 6 2" xfId="32897"/>
    <cellStyle name="Moneda 19 7 7" xfId="22494"/>
    <cellStyle name="Moneda 19 7 8" xfId="41963"/>
    <cellStyle name="Moneda 19 8" xfId="1679"/>
    <cellStyle name="Moneda 19 8 2" xfId="2129"/>
    <cellStyle name="Moneda 19 8 2 2" xfId="4705"/>
    <cellStyle name="Moneda 19 8 2 2 2" xfId="9865"/>
    <cellStyle name="Moneda 19 8 2 2 2 2" xfId="20270"/>
    <cellStyle name="Moneda 19 8 2 2 2 2 2" xfId="41089"/>
    <cellStyle name="Moneda 19 8 2 2 2 3" xfId="30686"/>
    <cellStyle name="Moneda 19 8 2 2 3" xfId="15113"/>
    <cellStyle name="Moneda 19 8 2 2 3 2" xfId="35932"/>
    <cellStyle name="Moneda 19 8 2 2 4" xfId="25529"/>
    <cellStyle name="Moneda 19 8 2 3" xfId="7292"/>
    <cellStyle name="Moneda 19 8 2 3 2" xfId="17697"/>
    <cellStyle name="Moneda 19 8 2 3 2 2" xfId="38516"/>
    <cellStyle name="Moneda 19 8 2 3 3" xfId="28113"/>
    <cellStyle name="Moneda 19 8 2 4" xfId="12540"/>
    <cellStyle name="Moneda 19 8 2 4 2" xfId="33359"/>
    <cellStyle name="Moneda 19 8 2 5" xfId="22956"/>
    <cellStyle name="Moneda 19 8 3" xfId="2579"/>
    <cellStyle name="Moneda 19 8 3 2" xfId="5155"/>
    <cellStyle name="Moneda 19 8 3 2 2" xfId="10315"/>
    <cellStyle name="Moneda 19 8 3 2 2 2" xfId="20720"/>
    <cellStyle name="Moneda 19 8 3 2 2 2 2" xfId="41539"/>
    <cellStyle name="Moneda 19 8 3 2 2 3" xfId="31136"/>
    <cellStyle name="Moneda 19 8 3 2 3" xfId="15563"/>
    <cellStyle name="Moneda 19 8 3 2 3 2" xfId="36382"/>
    <cellStyle name="Moneda 19 8 3 2 4" xfId="25979"/>
    <cellStyle name="Moneda 19 8 3 3" xfId="7742"/>
    <cellStyle name="Moneda 19 8 3 3 2" xfId="18147"/>
    <cellStyle name="Moneda 19 8 3 3 2 2" xfId="38966"/>
    <cellStyle name="Moneda 19 8 3 3 3" xfId="28563"/>
    <cellStyle name="Moneda 19 8 3 4" xfId="12990"/>
    <cellStyle name="Moneda 19 8 3 4 2" xfId="33809"/>
    <cellStyle name="Moneda 19 8 3 5" xfId="23406"/>
    <cellStyle name="Moneda 19 8 4" xfId="4255"/>
    <cellStyle name="Moneda 19 8 4 2" xfId="9415"/>
    <cellStyle name="Moneda 19 8 4 2 2" xfId="19820"/>
    <cellStyle name="Moneda 19 8 4 2 2 2" xfId="40639"/>
    <cellStyle name="Moneda 19 8 4 2 3" xfId="30236"/>
    <cellStyle name="Moneda 19 8 4 3" xfId="14663"/>
    <cellStyle name="Moneda 19 8 4 3 2" xfId="35482"/>
    <cellStyle name="Moneda 19 8 4 4" xfId="25079"/>
    <cellStyle name="Moneda 19 8 5" xfId="6842"/>
    <cellStyle name="Moneda 19 8 5 2" xfId="17247"/>
    <cellStyle name="Moneda 19 8 5 2 2" xfId="38066"/>
    <cellStyle name="Moneda 19 8 5 3" xfId="27663"/>
    <cellStyle name="Moneda 19 8 6" xfId="12090"/>
    <cellStyle name="Moneda 19 8 6 2" xfId="32909"/>
    <cellStyle name="Moneda 19 8 7" xfId="22506"/>
    <cellStyle name="Moneda 19 8 8" xfId="41964"/>
    <cellStyle name="Moneda 19 9" xfId="1693"/>
    <cellStyle name="Moneda 19 9 2" xfId="2143"/>
    <cellStyle name="Moneda 19 9 2 2" xfId="4719"/>
    <cellStyle name="Moneda 19 9 2 2 2" xfId="9879"/>
    <cellStyle name="Moneda 19 9 2 2 2 2" xfId="20284"/>
    <cellStyle name="Moneda 19 9 2 2 2 2 2" xfId="41103"/>
    <cellStyle name="Moneda 19 9 2 2 2 3" xfId="30700"/>
    <cellStyle name="Moneda 19 9 2 2 3" xfId="15127"/>
    <cellStyle name="Moneda 19 9 2 2 3 2" xfId="35946"/>
    <cellStyle name="Moneda 19 9 2 2 4" xfId="25543"/>
    <cellStyle name="Moneda 19 9 2 3" xfId="7306"/>
    <cellStyle name="Moneda 19 9 2 3 2" xfId="17711"/>
    <cellStyle name="Moneda 19 9 2 3 2 2" xfId="38530"/>
    <cellStyle name="Moneda 19 9 2 3 3" xfId="28127"/>
    <cellStyle name="Moneda 19 9 2 4" xfId="12554"/>
    <cellStyle name="Moneda 19 9 2 4 2" xfId="33373"/>
    <cellStyle name="Moneda 19 9 2 5" xfId="22970"/>
    <cellStyle name="Moneda 19 9 3" xfId="2593"/>
    <cellStyle name="Moneda 19 9 3 2" xfId="5169"/>
    <cellStyle name="Moneda 19 9 3 2 2" xfId="10329"/>
    <cellStyle name="Moneda 19 9 3 2 2 2" xfId="20734"/>
    <cellStyle name="Moneda 19 9 3 2 2 2 2" xfId="41553"/>
    <cellStyle name="Moneda 19 9 3 2 2 3" xfId="31150"/>
    <cellStyle name="Moneda 19 9 3 2 3" xfId="15577"/>
    <cellStyle name="Moneda 19 9 3 2 3 2" xfId="36396"/>
    <cellStyle name="Moneda 19 9 3 2 4" xfId="25993"/>
    <cellStyle name="Moneda 19 9 3 3" xfId="7756"/>
    <cellStyle name="Moneda 19 9 3 3 2" xfId="18161"/>
    <cellStyle name="Moneda 19 9 3 3 2 2" xfId="38980"/>
    <cellStyle name="Moneda 19 9 3 3 3" xfId="28577"/>
    <cellStyle name="Moneda 19 9 3 4" xfId="13004"/>
    <cellStyle name="Moneda 19 9 3 4 2" xfId="33823"/>
    <cellStyle name="Moneda 19 9 3 5" xfId="23420"/>
    <cellStyle name="Moneda 19 9 4" xfId="4269"/>
    <cellStyle name="Moneda 19 9 4 2" xfId="9429"/>
    <cellStyle name="Moneda 19 9 4 2 2" xfId="19834"/>
    <cellStyle name="Moneda 19 9 4 2 2 2" xfId="40653"/>
    <cellStyle name="Moneda 19 9 4 2 3" xfId="30250"/>
    <cellStyle name="Moneda 19 9 4 3" xfId="14677"/>
    <cellStyle name="Moneda 19 9 4 3 2" xfId="35496"/>
    <cellStyle name="Moneda 19 9 4 4" xfId="25093"/>
    <cellStyle name="Moneda 19 9 5" xfId="6856"/>
    <cellStyle name="Moneda 19 9 5 2" xfId="17261"/>
    <cellStyle name="Moneda 19 9 5 2 2" xfId="38080"/>
    <cellStyle name="Moneda 19 9 5 3" xfId="27677"/>
    <cellStyle name="Moneda 19 9 6" xfId="12104"/>
    <cellStyle name="Moneda 19 9 6 2" xfId="32923"/>
    <cellStyle name="Moneda 19 9 7" xfId="22520"/>
    <cellStyle name="Moneda 19 9 8" xfId="41965"/>
    <cellStyle name="Moneda 2" xfId="35"/>
    <cellStyle name="Moneda 2 10" xfId="2194"/>
    <cellStyle name="Moneda 2 10 2" xfId="4770"/>
    <cellStyle name="Moneda 2 10 2 2" xfId="9930"/>
    <cellStyle name="Moneda 2 10 2 2 2" xfId="20335"/>
    <cellStyle name="Moneda 2 10 2 2 2 2" xfId="41154"/>
    <cellStyle name="Moneda 2 10 2 2 3" xfId="30751"/>
    <cellStyle name="Moneda 2 10 2 3" xfId="15178"/>
    <cellStyle name="Moneda 2 10 2 3 2" xfId="35997"/>
    <cellStyle name="Moneda 2 10 2 4" xfId="25594"/>
    <cellStyle name="Moneda 2 10 3" xfId="7357"/>
    <cellStyle name="Moneda 2 10 3 2" xfId="17762"/>
    <cellStyle name="Moneda 2 10 3 2 2" xfId="38581"/>
    <cellStyle name="Moneda 2 10 3 3" xfId="28178"/>
    <cellStyle name="Moneda 2 10 4" xfId="12605"/>
    <cellStyle name="Moneda 2 10 4 2" xfId="33424"/>
    <cellStyle name="Moneda 2 10 5" xfId="23021"/>
    <cellStyle name="Moneda 2 11" xfId="2618"/>
    <cellStyle name="Moneda 2 11 2" xfId="5194"/>
    <cellStyle name="Moneda 2 11 2 2" xfId="10354"/>
    <cellStyle name="Moneda 2 11 2 2 2" xfId="20759"/>
    <cellStyle name="Moneda 2 11 2 2 2 2" xfId="41578"/>
    <cellStyle name="Moneda 2 11 2 2 3" xfId="31175"/>
    <cellStyle name="Moneda 2 11 2 3" xfId="15602"/>
    <cellStyle name="Moneda 2 11 2 3 2" xfId="36421"/>
    <cellStyle name="Moneda 2 11 2 4" xfId="26018"/>
    <cellStyle name="Moneda 2 11 3" xfId="7781"/>
    <cellStyle name="Moneda 2 11 3 2" xfId="18186"/>
    <cellStyle name="Moneda 2 11 3 2 2" xfId="39005"/>
    <cellStyle name="Moneda 2 11 3 3" xfId="28602"/>
    <cellStyle name="Moneda 2 11 4" xfId="13029"/>
    <cellStyle name="Moneda 2 11 4 2" xfId="33848"/>
    <cellStyle name="Moneda 2 11 5" xfId="23445"/>
    <cellStyle name="Moneda 2 12" xfId="2621"/>
    <cellStyle name="Moneda 2 12 2" xfId="5197"/>
    <cellStyle name="Moneda 2 12 2 2" xfId="10357"/>
    <cellStyle name="Moneda 2 12 2 2 2" xfId="20762"/>
    <cellStyle name="Moneda 2 12 2 2 2 2" xfId="41581"/>
    <cellStyle name="Moneda 2 12 2 2 3" xfId="31178"/>
    <cellStyle name="Moneda 2 12 2 3" xfId="15605"/>
    <cellStyle name="Moneda 2 12 2 3 2" xfId="36424"/>
    <cellStyle name="Moneda 2 12 2 4" xfId="26021"/>
    <cellStyle name="Moneda 2 12 3" xfId="7784"/>
    <cellStyle name="Moneda 2 12 3 2" xfId="18189"/>
    <cellStyle name="Moneda 2 12 3 2 2" xfId="39008"/>
    <cellStyle name="Moneda 2 12 3 3" xfId="28605"/>
    <cellStyle name="Moneda 2 12 4" xfId="13032"/>
    <cellStyle name="Moneda 2 12 4 2" xfId="33851"/>
    <cellStyle name="Moneda 2 12 5" xfId="23448"/>
    <cellStyle name="Moneda 2 13" xfId="2624"/>
    <cellStyle name="Moneda 2 13 2" xfId="5200"/>
    <cellStyle name="Moneda 2 13 2 2" xfId="10360"/>
    <cellStyle name="Moneda 2 13 2 2 2" xfId="20765"/>
    <cellStyle name="Moneda 2 13 2 2 2 2" xfId="41584"/>
    <cellStyle name="Moneda 2 13 2 2 3" xfId="31181"/>
    <cellStyle name="Moneda 2 13 2 3" xfId="15608"/>
    <cellStyle name="Moneda 2 13 2 3 2" xfId="36427"/>
    <cellStyle name="Moneda 2 13 2 4" xfId="26024"/>
    <cellStyle name="Moneda 2 13 3" xfId="7787"/>
    <cellStyle name="Moneda 2 13 3 2" xfId="18192"/>
    <cellStyle name="Moneda 2 13 3 2 2" xfId="39011"/>
    <cellStyle name="Moneda 2 13 3 3" xfId="28608"/>
    <cellStyle name="Moneda 2 13 4" xfId="13035"/>
    <cellStyle name="Moneda 2 13 4 2" xfId="33854"/>
    <cellStyle name="Moneda 2 13 5" xfId="23451"/>
    <cellStyle name="Moneda 2 14" xfId="2627"/>
    <cellStyle name="Moneda 2 14 2" xfId="5203"/>
    <cellStyle name="Moneda 2 14 2 2" xfId="10363"/>
    <cellStyle name="Moneda 2 14 2 2 2" xfId="20768"/>
    <cellStyle name="Moneda 2 14 2 2 2 2" xfId="41587"/>
    <cellStyle name="Moneda 2 14 2 2 3" xfId="31184"/>
    <cellStyle name="Moneda 2 14 2 3" xfId="15611"/>
    <cellStyle name="Moneda 2 14 2 3 2" xfId="36430"/>
    <cellStyle name="Moneda 2 14 2 4" xfId="26027"/>
    <cellStyle name="Moneda 2 14 3" xfId="7790"/>
    <cellStyle name="Moneda 2 14 3 2" xfId="18195"/>
    <cellStyle name="Moneda 2 14 3 2 2" xfId="39014"/>
    <cellStyle name="Moneda 2 14 3 3" xfId="28611"/>
    <cellStyle name="Moneda 2 14 4" xfId="13038"/>
    <cellStyle name="Moneda 2 14 4 2" xfId="33857"/>
    <cellStyle name="Moneda 2 14 5" xfId="23454"/>
    <cellStyle name="Moneda 2 15" xfId="41966"/>
    <cellStyle name="Moneda 2 2" xfId="121"/>
    <cellStyle name="Moneda 2 2 10" xfId="2195"/>
    <cellStyle name="Moneda 2 2 10 2" xfId="4771"/>
    <cellStyle name="Moneda 2 2 10 2 2" xfId="9931"/>
    <cellStyle name="Moneda 2 2 10 2 2 2" xfId="20336"/>
    <cellStyle name="Moneda 2 2 10 2 2 2 2" xfId="41155"/>
    <cellStyle name="Moneda 2 2 10 2 2 3" xfId="30752"/>
    <cellStyle name="Moneda 2 2 10 2 3" xfId="15179"/>
    <cellStyle name="Moneda 2 2 10 2 3 2" xfId="35998"/>
    <cellStyle name="Moneda 2 2 10 2 4" xfId="25595"/>
    <cellStyle name="Moneda 2 2 10 3" xfId="7358"/>
    <cellStyle name="Moneda 2 2 10 3 2" xfId="17763"/>
    <cellStyle name="Moneda 2 2 10 3 2 2" xfId="38582"/>
    <cellStyle name="Moneda 2 2 10 3 3" xfId="28179"/>
    <cellStyle name="Moneda 2 2 10 4" xfId="12606"/>
    <cellStyle name="Moneda 2 2 10 4 2" xfId="33425"/>
    <cellStyle name="Moneda 2 2 10 5" xfId="23022"/>
    <cellStyle name="Moneda 2 2 11" xfId="2730"/>
    <cellStyle name="Moneda 2 2 11 2" xfId="7890"/>
    <cellStyle name="Moneda 2 2 11 2 2" xfId="18295"/>
    <cellStyle name="Moneda 2 2 11 2 2 2" xfId="39114"/>
    <cellStyle name="Moneda 2 2 11 2 3" xfId="28711"/>
    <cellStyle name="Moneda 2 2 11 3" xfId="13138"/>
    <cellStyle name="Moneda 2 2 11 3 2" xfId="33957"/>
    <cellStyle name="Moneda 2 2 11 4" xfId="23554"/>
    <cellStyle name="Moneda 2 2 12" xfId="5317"/>
    <cellStyle name="Moneda 2 2 12 2" xfId="15722"/>
    <cellStyle name="Moneda 2 2 12 2 2" xfId="36541"/>
    <cellStyle name="Moneda 2 2 12 3" xfId="26138"/>
    <cellStyle name="Moneda 2 2 13" xfId="10565"/>
    <cellStyle name="Moneda 2 2 13 2" xfId="31384"/>
    <cellStyle name="Moneda 2 2 14" xfId="20981"/>
    <cellStyle name="Moneda 2 2 15" xfId="41967"/>
    <cellStyle name="Moneda 2 2 2" xfId="132"/>
    <cellStyle name="Moneda 2 2 2 10" xfId="2734"/>
    <cellStyle name="Moneda 2 2 2 10 2" xfId="7894"/>
    <cellStyle name="Moneda 2 2 2 10 2 2" xfId="18299"/>
    <cellStyle name="Moneda 2 2 2 10 2 2 2" xfId="39118"/>
    <cellStyle name="Moneda 2 2 2 10 2 3" xfId="28715"/>
    <cellStyle name="Moneda 2 2 2 10 3" xfId="13142"/>
    <cellStyle name="Moneda 2 2 2 10 3 2" xfId="33961"/>
    <cellStyle name="Moneda 2 2 2 10 4" xfId="23558"/>
    <cellStyle name="Moneda 2 2 2 11" xfId="5321"/>
    <cellStyle name="Moneda 2 2 2 11 2" xfId="15726"/>
    <cellStyle name="Moneda 2 2 2 11 2 2" xfId="36545"/>
    <cellStyle name="Moneda 2 2 2 11 3" xfId="26142"/>
    <cellStyle name="Moneda 2 2 2 12" xfId="10569"/>
    <cellStyle name="Moneda 2 2 2 12 2" xfId="31388"/>
    <cellStyle name="Moneda 2 2 2 13" xfId="20985"/>
    <cellStyle name="Moneda 2 2 2 14" xfId="41968"/>
    <cellStyle name="Moneda 2 2 2 2" xfId="160"/>
    <cellStyle name="Moneda 2 2 2 2 2" xfId="286"/>
    <cellStyle name="Moneda 2 2 2 2 2 2" xfId="546"/>
    <cellStyle name="Moneda 2 2 2 2 2 2 2" xfId="1135"/>
    <cellStyle name="Moneda 2 2 2 2 2 2 2 2" xfId="3715"/>
    <cellStyle name="Moneda 2 2 2 2 2 2 2 2 2" xfId="8875"/>
    <cellStyle name="Moneda 2 2 2 2 2 2 2 2 2 2" xfId="19280"/>
    <cellStyle name="Moneda 2 2 2 2 2 2 2 2 2 2 2" xfId="40099"/>
    <cellStyle name="Moneda 2 2 2 2 2 2 2 2 2 3" xfId="29696"/>
    <cellStyle name="Moneda 2 2 2 2 2 2 2 2 3" xfId="14123"/>
    <cellStyle name="Moneda 2 2 2 2 2 2 2 2 3 2" xfId="34942"/>
    <cellStyle name="Moneda 2 2 2 2 2 2 2 2 4" xfId="24539"/>
    <cellStyle name="Moneda 2 2 2 2 2 2 2 3" xfId="6302"/>
    <cellStyle name="Moneda 2 2 2 2 2 2 2 3 2" xfId="16707"/>
    <cellStyle name="Moneda 2 2 2 2 2 2 2 3 2 2" xfId="37526"/>
    <cellStyle name="Moneda 2 2 2 2 2 2 2 3 3" xfId="27123"/>
    <cellStyle name="Moneda 2 2 2 2 2 2 2 4" xfId="11550"/>
    <cellStyle name="Moneda 2 2 2 2 2 2 2 4 2" xfId="32369"/>
    <cellStyle name="Moneda 2 2 2 2 2 2 2 5" xfId="21966"/>
    <cellStyle name="Moneda 2 2 2 2 2 2 3" xfId="3131"/>
    <cellStyle name="Moneda 2 2 2 2 2 2 3 2" xfId="8291"/>
    <cellStyle name="Moneda 2 2 2 2 2 2 3 2 2" xfId="18696"/>
    <cellStyle name="Moneda 2 2 2 2 2 2 3 2 2 2" xfId="39515"/>
    <cellStyle name="Moneda 2 2 2 2 2 2 3 2 3" xfId="29112"/>
    <cellStyle name="Moneda 2 2 2 2 2 2 3 3" xfId="13539"/>
    <cellStyle name="Moneda 2 2 2 2 2 2 3 3 2" xfId="34358"/>
    <cellStyle name="Moneda 2 2 2 2 2 2 3 4" xfId="23955"/>
    <cellStyle name="Moneda 2 2 2 2 2 2 4" xfId="5718"/>
    <cellStyle name="Moneda 2 2 2 2 2 2 4 2" xfId="16123"/>
    <cellStyle name="Moneda 2 2 2 2 2 2 4 2 2" xfId="36942"/>
    <cellStyle name="Moneda 2 2 2 2 2 2 4 3" xfId="26539"/>
    <cellStyle name="Moneda 2 2 2 2 2 2 5" xfId="10966"/>
    <cellStyle name="Moneda 2 2 2 2 2 2 5 2" xfId="31785"/>
    <cellStyle name="Moneda 2 2 2 2 2 2 6" xfId="21382"/>
    <cellStyle name="Moneda 2 2 2 2 2 3" xfId="878"/>
    <cellStyle name="Moneda 2 2 2 2 2 3 2" xfId="3458"/>
    <cellStyle name="Moneda 2 2 2 2 2 3 2 2" xfId="8618"/>
    <cellStyle name="Moneda 2 2 2 2 2 3 2 2 2" xfId="19023"/>
    <cellStyle name="Moneda 2 2 2 2 2 3 2 2 2 2" xfId="39842"/>
    <cellStyle name="Moneda 2 2 2 2 2 3 2 2 3" xfId="29439"/>
    <cellStyle name="Moneda 2 2 2 2 2 3 2 3" xfId="13866"/>
    <cellStyle name="Moneda 2 2 2 2 2 3 2 3 2" xfId="34685"/>
    <cellStyle name="Moneda 2 2 2 2 2 3 2 4" xfId="24282"/>
    <cellStyle name="Moneda 2 2 2 2 2 3 3" xfId="6045"/>
    <cellStyle name="Moneda 2 2 2 2 2 3 3 2" xfId="16450"/>
    <cellStyle name="Moneda 2 2 2 2 2 3 3 2 2" xfId="37269"/>
    <cellStyle name="Moneda 2 2 2 2 2 3 3 3" xfId="26866"/>
    <cellStyle name="Moneda 2 2 2 2 2 3 4" xfId="11293"/>
    <cellStyle name="Moneda 2 2 2 2 2 3 4 2" xfId="32112"/>
    <cellStyle name="Moneda 2 2 2 2 2 3 5" xfId="21709"/>
    <cellStyle name="Moneda 2 2 2 2 2 4" xfId="2874"/>
    <cellStyle name="Moneda 2 2 2 2 2 4 2" xfId="8034"/>
    <cellStyle name="Moneda 2 2 2 2 2 4 2 2" xfId="18439"/>
    <cellStyle name="Moneda 2 2 2 2 2 4 2 2 2" xfId="39258"/>
    <cellStyle name="Moneda 2 2 2 2 2 4 2 3" xfId="28855"/>
    <cellStyle name="Moneda 2 2 2 2 2 4 3" xfId="13282"/>
    <cellStyle name="Moneda 2 2 2 2 2 4 3 2" xfId="34101"/>
    <cellStyle name="Moneda 2 2 2 2 2 4 4" xfId="23698"/>
    <cellStyle name="Moneda 2 2 2 2 2 5" xfId="5461"/>
    <cellStyle name="Moneda 2 2 2 2 2 5 2" xfId="15866"/>
    <cellStyle name="Moneda 2 2 2 2 2 5 2 2" xfId="36685"/>
    <cellStyle name="Moneda 2 2 2 2 2 5 3" xfId="26282"/>
    <cellStyle name="Moneda 2 2 2 2 2 6" xfId="10709"/>
    <cellStyle name="Moneda 2 2 2 2 2 6 2" xfId="31528"/>
    <cellStyle name="Moneda 2 2 2 2 2 7" xfId="21125"/>
    <cellStyle name="Moneda 2 2 2 2 3" xfId="424"/>
    <cellStyle name="Moneda 2 2 2 2 3 2" xfId="1013"/>
    <cellStyle name="Moneda 2 2 2 2 3 2 2" xfId="3593"/>
    <cellStyle name="Moneda 2 2 2 2 3 2 2 2" xfId="8753"/>
    <cellStyle name="Moneda 2 2 2 2 3 2 2 2 2" xfId="19158"/>
    <cellStyle name="Moneda 2 2 2 2 3 2 2 2 2 2" xfId="39977"/>
    <cellStyle name="Moneda 2 2 2 2 3 2 2 2 3" xfId="29574"/>
    <cellStyle name="Moneda 2 2 2 2 3 2 2 3" xfId="14001"/>
    <cellStyle name="Moneda 2 2 2 2 3 2 2 3 2" xfId="34820"/>
    <cellStyle name="Moneda 2 2 2 2 3 2 2 4" xfId="24417"/>
    <cellStyle name="Moneda 2 2 2 2 3 2 3" xfId="6180"/>
    <cellStyle name="Moneda 2 2 2 2 3 2 3 2" xfId="16585"/>
    <cellStyle name="Moneda 2 2 2 2 3 2 3 2 2" xfId="37404"/>
    <cellStyle name="Moneda 2 2 2 2 3 2 3 3" xfId="27001"/>
    <cellStyle name="Moneda 2 2 2 2 3 2 4" xfId="11428"/>
    <cellStyle name="Moneda 2 2 2 2 3 2 4 2" xfId="32247"/>
    <cellStyle name="Moneda 2 2 2 2 3 2 5" xfId="21844"/>
    <cellStyle name="Moneda 2 2 2 2 3 3" xfId="3009"/>
    <cellStyle name="Moneda 2 2 2 2 3 3 2" xfId="8169"/>
    <cellStyle name="Moneda 2 2 2 2 3 3 2 2" xfId="18574"/>
    <cellStyle name="Moneda 2 2 2 2 3 3 2 2 2" xfId="39393"/>
    <cellStyle name="Moneda 2 2 2 2 3 3 2 3" xfId="28990"/>
    <cellStyle name="Moneda 2 2 2 2 3 3 3" xfId="13417"/>
    <cellStyle name="Moneda 2 2 2 2 3 3 3 2" xfId="34236"/>
    <cellStyle name="Moneda 2 2 2 2 3 3 4" xfId="23833"/>
    <cellStyle name="Moneda 2 2 2 2 3 4" xfId="5596"/>
    <cellStyle name="Moneda 2 2 2 2 3 4 2" xfId="16001"/>
    <cellStyle name="Moneda 2 2 2 2 3 4 2 2" xfId="36820"/>
    <cellStyle name="Moneda 2 2 2 2 3 4 3" xfId="26417"/>
    <cellStyle name="Moneda 2 2 2 2 3 5" xfId="10844"/>
    <cellStyle name="Moneda 2 2 2 2 3 5 2" xfId="31663"/>
    <cellStyle name="Moneda 2 2 2 2 3 6" xfId="21260"/>
    <cellStyle name="Moneda 2 2 2 2 4" xfId="756"/>
    <cellStyle name="Moneda 2 2 2 2 4 2" xfId="3336"/>
    <cellStyle name="Moneda 2 2 2 2 4 2 2" xfId="8496"/>
    <cellStyle name="Moneda 2 2 2 2 4 2 2 2" xfId="18901"/>
    <cellStyle name="Moneda 2 2 2 2 4 2 2 2 2" xfId="39720"/>
    <cellStyle name="Moneda 2 2 2 2 4 2 2 3" xfId="29317"/>
    <cellStyle name="Moneda 2 2 2 2 4 2 3" xfId="13744"/>
    <cellStyle name="Moneda 2 2 2 2 4 2 3 2" xfId="34563"/>
    <cellStyle name="Moneda 2 2 2 2 4 2 4" xfId="24160"/>
    <cellStyle name="Moneda 2 2 2 2 4 3" xfId="5923"/>
    <cellStyle name="Moneda 2 2 2 2 4 3 2" xfId="16328"/>
    <cellStyle name="Moneda 2 2 2 2 4 3 2 2" xfId="37147"/>
    <cellStyle name="Moneda 2 2 2 2 4 3 3" xfId="26744"/>
    <cellStyle name="Moneda 2 2 2 2 4 4" xfId="11171"/>
    <cellStyle name="Moneda 2 2 2 2 4 4 2" xfId="31990"/>
    <cellStyle name="Moneda 2 2 2 2 4 5" xfId="21587"/>
    <cellStyle name="Moneda 2 2 2 2 5" xfId="2752"/>
    <cellStyle name="Moneda 2 2 2 2 5 2" xfId="7912"/>
    <cellStyle name="Moneda 2 2 2 2 5 2 2" xfId="18317"/>
    <cellStyle name="Moneda 2 2 2 2 5 2 2 2" xfId="39136"/>
    <cellStyle name="Moneda 2 2 2 2 5 2 3" xfId="28733"/>
    <cellStyle name="Moneda 2 2 2 2 5 3" xfId="13160"/>
    <cellStyle name="Moneda 2 2 2 2 5 3 2" xfId="33979"/>
    <cellStyle name="Moneda 2 2 2 2 5 4" xfId="23576"/>
    <cellStyle name="Moneda 2 2 2 2 6" xfId="5339"/>
    <cellStyle name="Moneda 2 2 2 2 6 2" xfId="15744"/>
    <cellStyle name="Moneda 2 2 2 2 6 2 2" xfId="36563"/>
    <cellStyle name="Moneda 2 2 2 2 6 3" xfId="26160"/>
    <cellStyle name="Moneda 2 2 2 2 7" xfId="10587"/>
    <cellStyle name="Moneda 2 2 2 2 7 2" xfId="31406"/>
    <cellStyle name="Moneda 2 2 2 2 8" xfId="21003"/>
    <cellStyle name="Moneda 2 2 2 2 9" xfId="41969"/>
    <cellStyle name="Moneda 2 2 2 3" xfId="268"/>
    <cellStyle name="Moneda 2 2 2 3 2" xfId="528"/>
    <cellStyle name="Moneda 2 2 2 3 2 2" xfId="1117"/>
    <cellStyle name="Moneda 2 2 2 3 2 2 2" xfId="3697"/>
    <cellStyle name="Moneda 2 2 2 3 2 2 2 2" xfId="8857"/>
    <cellStyle name="Moneda 2 2 2 3 2 2 2 2 2" xfId="19262"/>
    <cellStyle name="Moneda 2 2 2 3 2 2 2 2 2 2" xfId="40081"/>
    <cellStyle name="Moneda 2 2 2 3 2 2 2 2 3" xfId="29678"/>
    <cellStyle name="Moneda 2 2 2 3 2 2 2 3" xfId="14105"/>
    <cellStyle name="Moneda 2 2 2 3 2 2 2 3 2" xfId="34924"/>
    <cellStyle name="Moneda 2 2 2 3 2 2 2 4" xfId="24521"/>
    <cellStyle name="Moneda 2 2 2 3 2 2 3" xfId="6284"/>
    <cellStyle name="Moneda 2 2 2 3 2 2 3 2" xfId="16689"/>
    <cellStyle name="Moneda 2 2 2 3 2 2 3 2 2" xfId="37508"/>
    <cellStyle name="Moneda 2 2 2 3 2 2 3 3" xfId="27105"/>
    <cellStyle name="Moneda 2 2 2 3 2 2 4" xfId="11532"/>
    <cellStyle name="Moneda 2 2 2 3 2 2 4 2" xfId="32351"/>
    <cellStyle name="Moneda 2 2 2 3 2 2 5" xfId="21948"/>
    <cellStyle name="Moneda 2 2 2 3 2 3" xfId="3113"/>
    <cellStyle name="Moneda 2 2 2 3 2 3 2" xfId="8273"/>
    <cellStyle name="Moneda 2 2 2 3 2 3 2 2" xfId="18678"/>
    <cellStyle name="Moneda 2 2 2 3 2 3 2 2 2" xfId="39497"/>
    <cellStyle name="Moneda 2 2 2 3 2 3 2 3" xfId="29094"/>
    <cellStyle name="Moneda 2 2 2 3 2 3 3" xfId="13521"/>
    <cellStyle name="Moneda 2 2 2 3 2 3 3 2" xfId="34340"/>
    <cellStyle name="Moneda 2 2 2 3 2 3 4" xfId="23937"/>
    <cellStyle name="Moneda 2 2 2 3 2 4" xfId="5700"/>
    <cellStyle name="Moneda 2 2 2 3 2 4 2" xfId="16105"/>
    <cellStyle name="Moneda 2 2 2 3 2 4 2 2" xfId="36924"/>
    <cellStyle name="Moneda 2 2 2 3 2 4 3" xfId="26521"/>
    <cellStyle name="Moneda 2 2 2 3 2 5" xfId="10948"/>
    <cellStyle name="Moneda 2 2 2 3 2 5 2" xfId="31767"/>
    <cellStyle name="Moneda 2 2 2 3 2 6" xfId="21364"/>
    <cellStyle name="Moneda 2 2 2 3 3" xfId="860"/>
    <cellStyle name="Moneda 2 2 2 3 3 2" xfId="3440"/>
    <cellStyle name="Moneda 2 2 2 3 3 2 2" xfId="8600"/>
    <cellStyle name="Moneda 2 2 2 3 3 2 2 2" xfId="19005"/>
    <cellStyle name="Moneda 2 2 2 3 3 2 2 2 2" xfId="39824"/>
    <cellStyle name="Moneda 2 2 2 3 3 2 2 3" xfId="29421"/>
    <cellStyle name="Moneda 2 2 2 3 3 2 3" xfId="13848"/>
    <cellStyle name="Moneda 2 2 2 3 3 2 3 2" xfId="34667"/>
    <cellStyle name="Moneda 2 2 2 3 3 2 4" xfId="24264"/>
    <cellStyle name="Moneda 2 2 2 3 3 3" xfId="6027"/>
    <cellStyle name="Moneda 2 2 2 3 3 3 2" xfId="16432"/>
    <cellStyle name="Moneda 2 2 2 3 3 3 2 2" xfId="37251"/>
    <cellStyle name="Moneda 2 2 2 3 3 3 3" xfId="26848"/>
    <cellStyle name="Moneda 2 2 2 3 3 4" xfId="11275"/>
    <cellStyle name="Moneda 2 2 2 3 3 4 2" xfId="32094"/>
    <cellStyle name="Moneda 2 2 2 3 3 5" xfId="21691"/>
    <cellStyle name="Moneda 2 2 2 3 4" xfId="2856"/>
    <cellStyle name="Moneda 2 2 2 3 4 2" xfId="8016"/>
    <cellStyle name="Moneda 2 2 2 3 4 2 2" xfId="18421"/>
    <cellStyle name="Moneda 2 2 2 3 4 2 2 2" xfId="39240"/>
    <cellStyle name="Moneda 2 2 2 3 4 2 3" xfId="28837"/>
    <cellStyle name="Moneda 2 2 2 3 4 3" xfId="13264"/>
    <cellStyle name="Moneda 2 2 2 3 4 3 2" xfId="34083"/>
    <cellStyle name="Moneda 2 2 2 3 4 4" xfId="23680"/>
    <cellStyle name="Moneda 2 2 2 3 5" xfId="5443"/>
    <cellStyle name="Moneda 2 2 2 3 5 2" xfId="15848"/>
    <cellStyle name="Moneda 2 2 2 3 5 2 2" xfId="36667"/>
    <cellStyle name="Moneda 2 2 2 3 5 3" xfId="26264"/>
    <cellStyle name="Moneda 2 2 2 3 6" xfId="10691"/>
    <cellStyle name="Moneda 2 2 2 3 6 2" xfId="31510"/>
    <cellStyle name="Moneda 2 2 2 3 7" xfId="21107"/>
    <cellStyle name="Moneda 2 2 2 4" xfId="406"/>
    <cellStyle name="Moneda 2 2 2 4 2" xfId="995"/>
    <cellStyle name="Moneda 2 2 2 4 2 2" xfId="3575"/>
    <cellStyle name="Moneda 2 2 2 4 2 2 2" xfId="8735"/>
    <cellStyle name="Moneda 2 2 2 4 2 2 2 2" xfId="19140"/>
    <cellStyle name="Moneda 2 2 2 4 2 2 2 2 2" xfId="39959"/>
    <cellStyle name="Moneda 2 2 2 4 2 2 2 3" xfId="29556"/>
    <cellStyle name="Moneda 2 2 2 4 2 2 3" xfId="13983"/>
    <cellStyle name="Moneda 2 2 2 4 2 2 3 2" xfId="34802"/>
    <cellStyle name="Moneda 2 2 2 4 2 2 4" xfId="24399"/>
    <cellStyle name="Moneda 2 2 2 4 2 3" xfId="6162"/>
    <cellStyle name="Moneda 2 2 2 4 2 3 2" xfId="16567"/>
    <cellStyle name="Moneda 2 2 2 4 2 3 2 2" xfId="37386"/>
    <cellStyle name="Moneda 2 2 2 4 2 3 3" xfId="26983"/>
    <cellStyle name="Moneda 2 2 2 4 2 4" xfId="11410"/>
    <cellStyle name="Moneda 2 2 2 4 2 4 2" xfId="32229"/>
    <cellStyle name="Moneda 2 2 2 4 2 5" xfId="21826"/>
    <cellStyle name="Moneda 2 2 2 4 3" xfId="2991"/>
    <cellStyle name="Moneda 2 2 2 4 3 2" xfId="8151"/>
    <cellStyle name="Moneda 2 2 2 4 3 2 2" xfId="18556"/>
    <cellStyle name="Moneda 2 2 2 4 3 2 2 2" xfId="39375"/>
    <cellStyle name="Moneda 2 2 2 4 3 2 3" xfId="28972"/>
    <cellStyle name="Moneda 2 2 2 4 3 3" xfId="13399"/>
    <cellStyle name="Moneda 2 2 2 4 3 3 2" xfId="34218"/>
    <cellStyle name="Moneda 2 2 2 4 3 4" xfId="23815"/>
    <cellStyle name="Moneda 2 2 2 4 4" xfId="5578"/>
    <cellStyle name="Moneda 2 2 2 4 4 2" xfId="15983"/>
    <cellStyle name="Moneda 2 2 2 4 4 2 2" xfId="36802"/>
    <cellStyle name="Moneda 2 2 2 4 4 3" xfId="26399"/>
    <cellStyle name="Moneda 2 2 2 4 5" xfId="10826"/>
    <cellStyle name="Moneda 2 2 2 4 5 2" xfId="31645"/>
    <cellStyle name="Moneda 2 2 2 4 6" xfId="21242"/>
    <cellStyle name="Moneda 2 2 2 5" xfId="738"/>
    <cellStyle name="Moneda 2 2 2 5 2" xfId="3318"/>
    <cellStyle name="Moneda 2 2 2 5 2 2" xfId="8478"/>
    <cellStyle name="Moneda 2 2 2 5 2 2 2" xfId="18883"/>
    <cellStyle name="Moneda 2 2 2 5 2 2 2 2" xfId="39702"/>
    <cellStyle name="Moneda 2 2 2 5 2 2 3" xfId="29299"/>
    <cellStyle name="Moneda 2 2 2 5 2 3" xfId="13726"/>
    <cellStyle name="Moneda 2 2 2 5 2 3 2" xfId="34545"/>
    <cellStyle name="Moneda 2 2 2 5 2 4" xfId="24142"/>
    <cellStyle name="Moneda 2 2 2 5 3" xfId="5905"/>
    <cellStyle name="Moneda 2 2 2 5 3 2" xfId="16310"/>
    <cellStyle name="Moneda 2 2 2 5 3 2 2" xfId="37129"/>
    <cellStyle name="Moneda 2 2 2 5 3 3" xfId="26726"/>
    <cellStyle name="Moneda 2 2 2 5 4" xfId="11153"/>
    <cellStyle name="Moneda 2 2 2 5 4 2" xfId="31972"/>
    <cellStyle name="Moneda 2 2 2 5 5" xfId="21569"/>
    <cellStyle name="Moneda 2 2 2 6" xfId="1247"/>
    <cellStyle name="Moneda 2 2 2 6 2" xfId="3827"/>
    <cellStyle name="Moneda 2 2 2 6 2 2" xfId="8987"/>
    <cellStyle name="Moneda 2 2 2 6 2 2 2" xfId="19392"/>
    <cellStyle name="Moneda 2 2 2 6 2 2 2 2" xfId="40211"/>
    <cellStyle name="Moneda 2 2 2 6 2 2 3" xfId="29808"/>
    <cellStyle name="Moneda 2 2 2 6 2 3" xfId="14235"/>
    <cellStyle name="Moneda 2 2 2 6 2 3 2" xfId="35054"/>
    <cellStyle name="Moneda 2 2 2 6 2 4" xfId="24651"/>
    <cellStyle name="Moneda 2 2 2 6 3" xfId="6414"/>
    <cellStyle name="Moneda 2 2 2 6 3 2" xfId="16819"/>
    <cellStyle name="Moneda 2 2 2 6 3 2 2" xfId="37638"/>
    <cellStyle name="Moneda 2 2 2 6 3 3" xfId="27235"/>
    <cellStyle name="Moneda 2 2 2 6 4" xfId="11662"/>
    <cellStyle name="Moneda 2 2 2 6 4 2" xfId="32481"/>
    <cellStyle name="Moneda 2 2 2 6 5" xfId="22078"/>
    <cellStyle name="Moneda 2 2 2 7" xfId="1293"/>
    <cellStyle name="Moneda 2 2 2 7 2" xfId="3872"/>
    <cellStyle name="Moneda 2 2 2 7 2 2" xfId="9032"/>
    <cellStyle name="Moneda 2 2 2 7 2 2 2" xfId="19437"/>
    <cellStyle name="Moneda 2 2 2 7 2 2 2 2" xfId="40256"/>
    <cellStyle name="Moneda 2 2 2 7 2 2 3" xfId="29853"/>
    <cellStyle name="Moneda 2 2 2 7 2 3" xfId="14280"/>
    <cellStyle name="Moneda 2 2 2 7 2 3 2" xfId="35099"/>
    <cellStyle name="Moneda 2 2 2 7 2 4" xfId="24696"/>
    <cellStyle name="Moneda 2 2 2 7 3" xfId="6459"/>
    <cellStyle name="Moneda 2 2 2 7 3 2" xfId="16864"/>
    <cellStyle name="Moneda 2 2 2 7 3 2 2" xfId="37683"/>
    <cellStyle name="Moneda 2 2 2 7 3 3" xfId="27280"/>
    <cellStyle name="Moneda 2 2 2 7 4" xfId="11707"/>
    <cellStyle name="Moneda 2 2 2 7 4 2" xfId="32526"/>
    <cellStyle name="Moneda 2 2 2 7 5" xfId="22123"/>
    <cellStyle name="Moneda 2 2 2 8" xfId="1746"/>
    <cellStyle name="Moneda 2 2 2 8 2" xfId="4322"/>
    <cellStyle name="Moneda 2 2 2 8 2 2" xfId="9482"/>
    <cellStyle name="Moneda 2 2 2 8 2 2 2" xfId="19887"/>
    <cellStyle name="Moneda 2 2 2 8 2 2 2 2" xfId="40706"/>
    <cellStyle name="Moneda 2 2 2 8 2 2 3" xfId="30303"/>
    <cellStyle name="Moneda 2 2 2 8 2 3" xfId="14730"/>
    <cellStyle name="Moneda 2 2 2 8 2 3 2" xfId="35549"/>
    <cellStyle name="Moneda 2 2 2 8 2 4" xfId="25146"/>
    <cellStyle name="Moneda 2 2 2 8 3" xfId="6909"/>
    <cellStyle name="Moneda 2 2 2 8 3 2" xfId="17314"/>
    <cellStyle name="Moneda 2 2 2 8 3 2 2" xfId="38133"/>
    <cellStyle name="Moneda 2 2 2 8 3 3" xfId="27730"/>
    <cellStyle name="Moneda 2 2 2 8 4" xfId="12157"/>
    <cellStyle name="Moneda 2 2 2 8 4 2" xfId="32976"/>
    <cellStyle name="Moneda 2 2 2 8 5" xfId="22573"/>
    <cellStyle name="Moneda 2 2 2 9" xfId="2196"/>
    <cellStyle name="Moneda 2 2 2 9 2" xfId="4772"/>
    <cellStyle name="Moneda 2 2 2 9 2 2" xfId="9932"/>
    <cellStyle name="Moneda 2 2 2 9 2 2 2" xfId="20337"/>
    <cellStyle name="Moneda 2 2 2 9 2 2 2 2" xfId="41156"/>
    <cellStyle name="Moneda 2 2 2 9 2 2 3" xfId="30753"/>
    <cellStyle name="Moneda 2 2 2 9 2 3" xfId="15180"/>
    <cellStyle name="Moneda 2 2 2 9 2 3 2" xfId="35999"/>
    <cellStyle name="Moneda 2 2 2 9 2 4" xfId="25596"/>
    <cellStyle name="Moneda 2 2 2 9 3" xfId="7359"/>
    <cellStyle name="Moneda 2 2 2 9 3 2" xfId="17764"/>
    <cellStyle name="Moneda 2 2 2 9 3 2 2" xfId="38583"/>
    <cellStyle name="Moneda 2 2 2 9 3 3" xfId="28180"/>
    <cellStyle name="Moneda 2 2 2 9 4" xfId="12607"/>
    <cellStyle name="Moneda 2 2 2 9 4 2" xfId="33426"/>
    <cellStyle name="Moneda 2 2 2 9 5" xfId="23023"/>
    <cellStyle name="Moneda 2 2 3" xfId="119"/>
    <cellStyle name="Moneda 2 2 4" xfId="159"/>
    <cellStyle name="Moneda 2 2 4 2" xfId="285"/>
    <cellStyle name="Moneda 2 2 4 2 2" xfId="545"/>
    <cellStyle name="Moneda 2 2 4 2 2 2" xfId="1134"/>
    <cellStyle name="Moneda 2 2 4 2 2 2 2" xfId="3714"/>
    <cellStyle name="Moneda 2 2 4 2 2 2 2 2" xfId="8874"/>
    <cellStyle name="Moneda 2 2 4 2 2 2 2 2 2" xfId="19279"/>
    <cellStyle name="Moneda 2 2 4 2 2 2 2 2 2 2" xfId="40098"/>
    <cellStyle name="Moneda 2 2 4 2 2 2 2 2 3" xfId="29695"/>
    <cellStyle name="Moneda 2 2 4 2 2 2 2 3" xfId="14122"/>
    <cellStyle name="Moneda 2 2 4 2 2 2 2 3 2" xfId="34941"/>
    <cellStyle name="Moneda 2 2 4 2 2 2 2 4" xfId="24538"/>
    <cellStyle name="Moneda 2 2 4 2 2 2 3" xfId="6301"/>
    <cellStyle name="Moneda 2 2 4 2 2 2 3 2" xfId="16706"/>
    <cellStyle name="Moneda 2 2 4 2 2 2 3 2 2" xfId="37525"/>
    <cellStyle name="Moneda 2 2 4 2 2 2 3 3" xfId="27122"/>
    <cellStyle name="Moneda 2 2 4 2 2 2 4" xfId="11549"/>
    <cellStyle name="Moneda 2 2 4 2 2 2 4 2" xfId="32368"/>
    <cellStyle name="Moneda 2 2 4 2 2 2 5" xfId="21965"/>
    <cellStyle name="Moneda 2 2 4 2 2 3" xfId="3130"/>
    <cellStyle name="Moneda 2 2 4 2 2 3 2" xfId="8290"/>
    <cellStyle name="Moneda 2 2 4 2 2 3 2 2" xfId="18695"/>
    <cellStyle name="Moneda 2 2 4 2 2 3 2 2 2" xfId="39514"/>
    <cellStyle name="Moneda 2 2 4 2 2 3 2 3" xfId="29111"/>
    <cellStyle name="Moneda 2 2 4 2 2 3 3" xfId="13538"/>
    <cellStyle name="Moneda 2 2 4 2 2 3 3 2" xfId="34357"/>
    <cellStyle name="Moneda 2 2 4 2 2 3 4" xfId="23954"/>
    <cellStyle name="Moneda 2 2 4 2 2 4" xfId="5717"/>
    <cellStyle name="Moneda 2 2 4 2 2 4 2" xfId="16122"/>
    <cellStyle name="Moneda 2 2 4 2 2 4 2 2" xfId="36941"/>
    <cellStyle name="Moneda 2 2 4 2 2 4 3" xfId="26538"/>
    <cellStyle name="Moneda 2 2 4 2 2 5" xfId="10965"/>
    <cellStyle name="Moneda 2 2 4 2 2 5 2" xfId="31784"/>
    <cellStyle name="Moneda 2 2 4 2 2 6" xfId="21381"/>
    <cellStyle name="Moneda 2 2 4 2 3" xfId="877"/>
    <cellStyle name="Moneda 2 2 4 2 3 2" xfId="3457"/>
    <cellStyle name="Moneda 2 2 4 2 3 2 2" xfId="8617"/>
    <cellStyle name="Moneda 2 2 4 2 3 2 2 2" xfId="19022"/>
    <cellStyle name="Moneda 2 2 4 2 3 2 2 2 2" xfId="39841"/>
    <cellStyle name="Moneda 2 2 4 2 3 2 2 3" xfId="29438"/>
    <cellStyle name="Moneda 2 2 4 2 3 2 3" xfId="13865"/>
    <cellStyle name="Moneda 2 2 4 2 3 2 3 2" xfId="34684"/>
    <cellStyle name="Moneda 2 2 4 2 3 2 4" xfId="24281"/>
    <cellStyle name="Moneda 2 2 4 2 3 3" xfId="6044"/>
    <cellStyle name="Moneda 2 2 4 2 3 3 2" xfId="16449"/>
    <cellStyle name="Moneda 2 2 4 2 3 3 2 2" xfId="37268"/>
    <cellStyle name="Moneda 2 2 4 2 3 3 3" xfId="26865"/>
    <cellStyle name="Moneda 2 2 4 2 3 4" xfId="11292"/>
    <cellStyle name="Moneda 2 2 4 2 3 4 2" xfId="32111"/>
    <cellStyle name="Moneda 2 2 4 2 3 5" xfId="21708"/>
    <cellStyle name="Moneda 2 2 4 2 4" xfId="2873"/>
    <cellStyle name="Moneda 2 2 4 2 4 2" xfId="8033"/>
    <cellStyle name="Moneda 2 2 4 2 4 2 2" xfId="18438"/>
    <cellStyle name="Moneda 2 2 4 2 4 2 2 2" xfId="39257"/>
    <cellStyle name="Moneda 2 2 4 2 4 2 3" xfId="28854"/>
    <cellStyle name="Moneda 2 2 4 2 4 3" xfId="13281"/>
    <cellStyle name="Moneda 2 2 4 2 4 3 2" xfId="34100"/>
    <cellStyle name="Moneda 2 2 4 2 4 4" xfId="23697"/>
    <cellStyle name="Moneda 2 2 4 2 5" xfId="5460"/>
    <cellStyle name="Moneda 2 2 4 2 5 2" xfId="15865"/>
    <cellStyle name="Moneda 2 2 4 2 5 2 2" xfId="36684"/>
    <cellStyle name="Moneda 2 2 4 2 5 3" xfId="26281"/>
    <cellStyle name="Moneda 2 2 4 2 6" xfId="10708"/>
    <cellStyle name="Moneda 2 2 4 2 6 2" xfId="31527"/>
    <cellStyle name="Moneda 2 2 4 2 7" xfId="21124"/>
    <cellStyle name="Moneda 2 2 4 3" xfId="423"/>
    <cellStyle name="Moneda 2 2 4 3 2" xfId="1012"/>
    <cellStyle name="Moneda 2 2 4 3 2 2" xfId="3592"/>
    <cellStyle name="Moneda 2 2 4 3 2 2 2" xfId="8752"/>
    <cellStyle name="Moneda 2 2 4 3 2 2 2 2" xfId="19157"/>
    <cellStyle name="Moneda 2 2 4 3 2 2 2 2 2" xfId="39976"/>
    <cellStyle name="Moneda 2 2 4 3 2 2 2 3" xfId="29573"/>
    <cellStyle name="Moneda 2 2 4 3 2 2 3" xfId="14000"/>
    <cellStyle name="Moneda 2 2 4 3 2 2 3 2" xfId="34819"/>
    <cellStyle name="Moneda 2 2 4 3 2 2 4" xfId="24416"/>
    <cellStyle name="Moneda 2 2 4 3 2 3" xfId="6179"/>
    <cellStyle name="Moneda 2 2 4 3 2 3 2" xfId="16584"/>
    <cellStyle name="Moneda 2 2 4 3 2 3 2 2" xfId="37403"/>
    <cellStyle name="Moneda 2 2 4 3 2 3 3" xfId="27000"/>
    <cellStyle name="Moneda 2 2 4 3 2 4" xfId="11427"/>
    <cellStyle name="Moneda 2 2 4 3 2 4 2" xfId="32246"/>
    <cellStyle name="Moneda 2 2 4 3 2 5" xfId="21843"/>
    <cellStyle name="Moneda 2 2 4 3 3" xfId="3008"/>
    <cellStyle name="Moneda 2 2 4 3 3 2" xfId="8168"/>
    <cellStyle name="Moneda 2 2 4 3 3 2 2" xfId="18573"/>
    <cellStyle name="Moneda 2 2 4 3 3 2 2 2" xfId="39392"/>
    <cellStyle name="Moneda 2 2 4 3 3 2 3" xfId="28989"/>
    <cellStyle name="Moneda 2 2 4 3 3 3" xfId="13416"/>
    <cellStyle name="Moneda 2 2 4 3 3 3 2" xfId="34235"/>
    <cellStyle name="Moneda 2 2 4 3 3 4" xfId="23832"/>
    <cellStyle name="Moneda 2 2 4 3 4" xfId="5595"/>
    <cellStyle name="Moneda 2 2 4 3 4 2" xfId="16000"/>
    <cellStyle name="Moneda 2 2 4 3 4 2 2" xfId="36819"/>
    <cellStyle name="Moneda 2 2 4 3 4 3" xfId="26416"/>
    <cellStyle name="Moneda 2 2 4 3 5" xfId="10843"/>
    <cellStyle name="Moneda 2 2 4 3 5 2" xfId="31662"/>
    <cellStyle name="Moneda 2 2 4 3 6" xfId="21259"/>
    <cellStyle name="Moneda 2 2 4 4" xfId="755"/>
    <cellStyle name="Moneda 2 2 4 4 2" xfId="3335"/>
    <cellStyle name="Moneda 2 2 4 4 2 2" xfId="8495"/>
    <cellStyle name="Moneda 2 2 4 4 2 2 2" xfId="18900"/>
    <cellStyle name="Moneda 2 2 4 4 2 2 2 2" xfId="39719"/>
    <cellStyle name="Moneda 2 2 4 4 2 2 3" xfId="29316"/>
    <cellStyle name="Moneda 2 2 4 4 2 3" xfId="13743"/>
    <cellStyle name="Moneda 2 2 4 4 2 3 2" xfId="34562"/>
    <cellStyle name="Moneda 2 2 4 4 2 4" xfId="24159"/>
    <cellStyle name="Moneda 2 2 4 4 3" xfId="5922"/>
    <cellStyle name="Moneda 2 2 4 4 3 2" xfId="16327"/>
    <cellStyle name="Moneda 2 2 4 4 3 2 2" xfId="37146"/>
    <cellStyle name="Moneda 2 2 4 4 3 3" xfId="26743"/>
    <cellStyle name="Moneda 2 2 4 4 4" xfId="11170"/>
    <cellStyle name="Moneda 2 2 4 4 4 2" xfId="31989"/>
    <cellStyle name="Moneda 2 2 4 4 5" xfId="21586"/>
    <cellStyle name="Moneda 2 2 4 5" xfId="2751"/>
    <cellStyle name="Moneda 2 2 4 5 2" xfId="7911"/>
    <cellStyle name="Moneda 2 2 4 5 2 2" xfId="18316"/>
    <cellStyle name="Moneda 2 2 4 5 2 2 2" xfId="39135"/>
    <cellStyle name="Moneda 2 2 4 5 2 3" xfId="28732"/>
    <cellStyle name="Moneda 2 2 4 5 3" xfId="13159"/>
    <cellStyle name="Moneda 2 2 4 5 3 2" xfId="33978"/>
    <cellStyle name="Moneda 2 2 4 5 4" xfId="23575"/>
    <cellStyle name="Moneda 2 2 4 6" xfId="5338"/>
    <cellStyle name="Moneda 2 2 4 6 2" xfId="15743"/>
    <cellStyle name="Moneda 2 2 4 6 2 2" xfId="36562"/>
    <cellStyle name="Moneda 2 2 4 6 3" xfId="26159"/>
    <cellStyle name="Moneda 2 2 4 7" xfId="10586"/>
    <cellStyle name="Moneda 2 2 4 7 2" xfId="31405"/>
    <cellStyle name="Moneda 2 2 4 8" xfId="21002"/>
    <cellStyle name="Moneda 2 2 5" xfId="264"/>
    <cellStyle name="Moneda 2 2 5 2" xfId="524"/>
    <cellStyle name="Moneda 2 2 5 2 2" xfId="1113"/>
    <cellStyle name="Moneda 2 2 5 2 2 2" xfId="3693"/>
    <cellStyle name="Moneda 2 2 5 2 2 2 2" xfId="8853"/>
    <cellStyle name="Moneda 2 2 5 2 2 2 2 2" xfId="19258"/>
    <cellStyle name="Moneda 2 2 5 2 2 2 2 2 2" xfId="40077"/>
    <cellStyle name="Moneda 2 2 5 2 2 2 2 3" xfId="29674"/>
    <cellStyle name="Moneda 2 2 5 2 2 2 3" xfId="14101"/>
    <cellStyle name="Moneda 2 2 5 2 2 2 3 2" xfId="34920"/>
    <cellStyle name="Moneda 2 2 5 2 2 2 4" xfId="24517"/>
    <cellStyle name="Moneda 2 2 5 2 2 3" xfId="6280"/>
    <cellStyle name="Moneda 2 2 5 2 2 3 2" xfId="16685"/>
    <cellStyle name="Moneda 2 2 5 2 2 3 2 2" xfId="37504"/>
    <cellStyle name="Moneda 2 2 5 2 2 3 3" xfId="27101"/>
    <cellStyle name="Moneda 2 2 5 2 2 4" xfId="11528"/>
    <cellStyle name="Moneda 2 2 5 2 2 4 2" xfId="32347"/>
    <cellStyle name="Moneda 2 2 5 2 2 5" xfId="21944"/>
    <cellStyle name="Moneda 2 2 5 2 3" xfId="3109"/>
    <cellStyle name="Moneda 2 2 5 2 3 2" xfId="8269"/>
    <cellStyle name="Moneda 2 2 5 2 3 2 2" xfId="18674"/>
    <cellStyle name="Moneda 2 2 5 2 3 2 2 2" xfId="39493"/>
    <cellStyle name="Moneda 2 2 5 2 3 2 3" xfId="29090"/>
    <cellStyle name="Moneda 2 2 5 2 3 3" xfId="13517"/>
    <cellStyle name="Moneda 2 2 5 2 3 3 2" xfId="34336"/>
    <cellStyle name="Moneda 2 2 5 2 3 4" xfId="23933"/>
    <cellStyle name="Moneda 2 2 5 2 4" xfId="5696"/>
    <cellStyle name="Moneda 2 2 5 2 4 2" xfId="16101"/>
    <cellStyle name="Moneda 2 2 5 2 4 2 2" xfId="36920"/>
    <cellStyle name="Moneda 2 2 5 2 4 3" xfId="26517"/>
    <cellStyle name="Moneda 2 2 5 2 5" xfId="10944"/>
    <cellStyle name="Moneda 2 2 5 2 5 2" xfId="31763"/>
    <cellStyle name="Moneda 2 2 5 2 6" xfId="21360"/>
    <cellStyle name="Moneda 2 2 5 3" xfId="856"/>
    <cellStyle name="Moneda 2 2 5 3 2" xfId="3436"/>
    <cellStyle name="Moneda 2 2 5 3 2 2" xfId="8596"/>
    <cellStyle name="Moneda 2 2 5 3 2 2 2" xfId="19001"/>
    <cellStyle name="Moneda 2 2 5 3 2 2 2 2" xfId="39820"/>
    <cellStyle name="Moneda 2 2 5 3 2 2 3" xfId="29417"/>
    <cellStyle name="Moneda 2 2 5 3 2 3" xfId="13844"/>
    <cellStyle name="Moneda 2 2 5 3 2 3 2" xfId="34663"/>
    <cellStyle name="Moneda 2 2 5 3 2 4" xfId="24260"/>
    <cellStyle name="Moneda 2 2 5 3 3" xfId="6023"/>
    <cellStyle name="Moneda 2 2 5 3 3 2" xfId="16428"/>
    <cellStyle name="Moneda 2 2 5 3 3 2 2" xfId="37247"/>
    <cellStyle name="Moneda 2 2 5 3 3 3" xfId="26844"/>
    <cellStyle name="Moneda 2 2 5 3 4" xfId="11271"/>
    <cellStyle name="Moneda 2 2 5 3 4 2" xfId="32090"/>
    <cellStyle name="Moneda 2 2 5 3 5" xfId="21687"/>
    <cellStyle name="Moneda 2 2 5 4" xfId="2852"/>
    <cellStyle name="Moneda 2 2 5 4 2" xfId="8012"/>
    <cellStyle name="Moneda 2 2 5 4 2 2" xfId="18417"/>
    <cellStyle name="Moneda 2 2 5 4 2 2 2" xfId="39236"/>
    <cellStyle name="Moneda 2 2 5 4 2 3" xfId="28833"/>
    <cellStyle name="Moneda 2 2 5 4 3" xfId="13260"/>
    <cellStyle name="Moneda 2 2 5 4 3 2" xfId="34079"/>
    <cellStyle name="Moneda 2 2 5 4 4" xfId="23676"/>
    <cellStyle name="Moneda 2 2 5 5" xfId="5439"/>
    <cellStyle name="Moneda 2 2 5 5 2" xfId="15844"/>
    <cellStyle name="Moneda 2 2 5 5 2 2" xfId="36663"/>
    <cellStyle name="Moneda 2 2 5 5 3" xfId="26260"/>
    <cellStyle name="Moneda 2 2 5 6" xfId="10687"/>
    <cellStyle name="Moneda 2 2 5 6 2" xfId="31506"/>
    <cellStyle name="Moneda 2 2 5 7" xfId="21103"/>
    <cellStyle name="Moneda 2 2 6" xfId="402"/>
    <cellStyle name="Moneda 2 2 6 2" xfId="991"/>
    <cellStyle name="Moneda 2 2 6 2 2" xfId="3571"/>
    <cellStyle name="Moneda 2 2 6 2 2 2" xfId="8731"/>
    <cellStyle name="Moneda 2 2 6 2 2 2 2" xfId="19136"/>
    <cellStyle name="Moneda 2 2 6 2 2 2 2 2" xfId="39955"/>
    <cellStyle name="Moneda 2 2 6 2 2 2 3" xfId="29552"/>
    <cellStyle name="Moneda 2 2 6 2 2 3" xfId="13979"/>
    <cellStyle name="Moneda 2 2 6 2 2 3 2" xfId="34798"/>
    <cellStyle name="Moneda 2 2 6 2 2 4" xfId="24395"/>
    <cellStyle name="Moneda 2 2 6 2 3" xfId="6158"/>
    <cellStyle name="Moneda 2 2 6 2 3 2" xfId="16563"/>
    <cellStyle name="Moneda 2 2 6 2 3 2 2" xfId="37382"/>
    <cellStyle name="Moneda 2 2 6 2 3 3" xfId="26979"/>
    <cellStyle name="Moneda 2 2 6 2 4" xfId="11406"/>
    <cellStyle name="Moneda 2 2 6 2 4 2" xfId="32225"/>
    <cellStyle name="Moneda 2 2 6 2 5" xfId="21822"/>
    <cellStyle name="Moneda 2 2 6 3" xfId="2987"/>
    <cellStyle name="Moneda 2 2 6 3 2" xfId="8147"/>
    <cellStyle name="Moneda 2 2 6 3 2 2" xfId="18552"/>
    <cellStyle name="Moneda 2 2 6 3 2 2 2" xfId="39371"/>
    <cellStyle name="Moneda 2 2 6 3 2 3" xfId="28968"/>
    <cellStyle name="Moneda 2 2 6 3 3" xfId="13395"/>
    <cellStyle name="Moneda 2 2 6 3 3 2" xfId="34214"/>
    <cellStyle name="Moneda 2 2 6 3 4" xfId="23811"/>
    <cellStyle name="Moneda 2 2 6 4" xfId="5574"/>
    <cellStyle name="Moneda 2 2 6 4 2" xfId="15979"/>
    <cellStyle name="Moneda 2 2 6 4 2 2" xfId="36798"/>
    <cellStyle name="Moneda 2 2 6 4 3" xfId="26395"/>
    <cellStyle name="Moneda 2 2 6 5" xfId="10822"/>
    <cellStyle name="Moneda 2 2 6 5 2" xfId="31641"/>
    <cellStyle name="Moneda 2 2 6 6" xfId="21238"/>
    <cellStyle name="Moneda 2 2 7" xfId="734"/>
    <cellStyle name="Moneda 2 2 7 2" xfId="3314"/>
    <cellStyle name="Moneda 2 2 7 2 2" xfId="8474"/>
    <cellStyle name="Moneda 2 2 7 2 2 2" xfId="18879"/>
    <cellStyle name="Moneda 2 2 7 2 2 2 2" xfId="39698"/>
    <cellStyle name="Moneda 2 2 7 2 2 3" xfId="29295"/>
    <cellStyle name="Moneda 2 2 7 2 3" xfId="13722"/>
    <cellStyle name="Moneda 2 2 7 2 3 2" xfId="34541"/>
    <cellStyle name="Moneda 2 2 7 2 4" xfId="24138"/>
    <cellStyle name="Moneda 2 2 7 3" xfId="5901"/>
    <cellStyle name="Moneda 2 2 7 3 2" xfId="16306"/>
    <cellStyle name="Moneda 2 2 7 3 2 2" xfId="37125"/>
    <cellStyle name="Moneda 2 2 7 3 3" xfId="26722"/>
    <cellStyle name="Moneda 2 2 7 4" xfId="11149"/>
    <cellStyle name="Moneda 2 2 7 4 2" xfId="31968"/>
    <cellStyle name="Moneda 2 2 7 5" xfId="21565"/>
    <cellStyle name="Moneda 2 2 8" xfId="1292"/>
    <cellStyle name="Moneda 2 2 8 2" xfId="3871"/>
    <cellStyle name="Moneda 2 2 8 2 2" xfId="9031"/>
    <cellStyle name="Moneda 2 2 8 2 2 2" xfId="19436"/>
    <cellStyle name="Moneda 2 2 8 2 2 2 2" xfId="40255"/>
    <cellStyle name="Moneda 2 2 8 2 2 3" xfId="29852"/>
    <cellStyle name="Moneda 2 2 8 2 3" xfId="14279"/>
    <cellStyle name="Moneda 2 2 8 2 3 2" xfId="35098"/>
    <cellStyle name="Moneda 2 2 8 2 4" xfId="24695"/>
    <cellStyle name="Moneda 2 2 8 3" xfId="6458"/>
    <cellStyle name="Moneda 2 2 8 3 2" xfId="16863"/>
    <cellStyle name="Moneda 2 2 8 3 2 2" xfId="37682"/>
    <cellStyle name="Moneda 2 2 8 3 3" xfId="27279"/>
    <cellStyle name="Moneda 2 2 8 4" xfId="11706"/>
    <cellStyle name="Moneda 2 2 8 4 2" xfId="32525"/>
    <cellStyle name="Moneda 2 2 8 5" xfId="22122"/>
    <cellStyle name="Moneda 2 2 9" xfId="1745"/>
    <cellStyle name="Moneda 2 2 9 2" xfId="4321"/>
    <cellStyle name="Moneda 2 2 9 2 2" xfId="9481"/>
    <cellStyle name="Moneda 2 2 9 2 2 2" xfId="19886"/>
    <cellStyle name="Moneda 2 2 9 2 2 2 2" xfId="40705"/>
    <cellStyle name="Moneda 2 2 9 2 2 3" xfId="30302"/>
    <cellStyle name="Moneda 2 2 9 2 3" xfId="14729"/>
    <cellStyle name="Moneda 2 2 9 2 3 2" xfId="35548"/>
    <cellStyle name="Moneda 2 2 9 2 4" xfId="25145"/>
    <cellStyle name="Moneda 2 2 9 3" xfId="6908"/>
    <cellStyle name="Moneda 2 2 9 3 2" xfId="17313"/>
    <cellStyle name="Moneda 2 2 9 3 2 2" xfId="38132"/>
    <cellStyle name="Moneda 2 2 9 3 3" xfId="27729"/>
    <cellStyle name="Moneda 2 2 9 4" xfId="12156"/>
    <cellStyle name="Moneda 2 2 9 4 2" xfId="32975"/>
    <cellStyle name="Moneda 2 2 9 5" xfId="22572"/>
    <cellStyle name="Moneda 2 3" xfId="128"/>
    <cellStyle name="Moneda 2 4" xfId="131"/>
    <cellStyle name="Moneda 2 4 2" xfId="267"/>
    <cellStyle name="Moneda 2 4 2 2" xfId="527"/>
    <cellStyle name="Moneda 2 4 2 2 2" xfId="1116"/>
    <cellStyle name="Moneda 2 4 2 2 2 2" xfId="3696"/>
    <cellStyle name="Moneda 2 4 2 2 2 2 2" xfId="8856"/>
    <cellStyle name="Moneda 2 4 2 2 2 2 2 2" xfId="19261"/>
    <cellStyle name="Moneda 2 4 2 2 2 2 2 2 2" xfId="40080"/>
    <cellStyle name="Moneda 2 4 2 2 2 2 2 3" xfId="29677"/>
    <cellStyle name="Moneda 2 4 2 2 2 2 3" xfId="14104"/>
    <cellStyle name="Moneda 2 4 2 2 2 2 3 2" xfId="34923"/>
    <cellStyle name="Moneda 2 4 2 2 2 2 4" xfId="24520"/>
    <cellStyle name="Moneda 2 4 2 2 2 3" xfId="6283"/>
    <cellStyle name="Moneda 2 4 2 2 2 3 2" xfId="16688"/>
    <cellStyle name="Moneda 2 4 2 2 2 3 2 2" xfId="37507"/>
    <cellStyle name="Moneda 2 4 2 2 2 3 3" xfId="27104"/>
    <cellStyle name="Moneda 2 4 2 2 2 4" xfId="11531"/>
    <cellStyle name="Moneda 2 4 2 2 2 4 2" xfId="32350"/>
    <cellStyle name="Moneda 2 4 2 2 2 5" xfId="21947"/>
    <cellStyle name="Moneda 2 4 2 2 3" xfId="3112"/>
    <cellStyle name="Moneda 2 4 2 2 3 2" xfId="8272"/>
    <cellStyle name="Moneda 2 4 2 2 3 2 2" xfId="18677"/>
    <cellStyle name="Moneda 2 4 2 2 3 2 2 2" xfId="39496"/>
    <cellStyle name="Moneda 2 4 2 2 3 2 3" xfId="29093"/>
    <cellStyle name="Moneda 2 4 2 2 3 3" xfId="13520"/>
    <cellStyle name="Moneda 2 4 2 2 3 3 2" xfId="34339"/>
    <cellStyle name="Moneda 2 4 2 2 3 4" xfId="23936"/>
    <cellStyle name="Moneda 2 4 2 2 4" xfId="5699"/>
    <cellStyle name="Moneda 2 4 2 2 4 2" xfId="16104"/>
    <cellStyle name="Moneda 2 4 2 2 4 2 2" xfId="36923"/>
    <cellStyle name="Moneda 2 4 2 2 4 3" xfId="26520"/>
    <cellStyle name="Moneda 2 4 2 2 5" xfId="10947"/>
    <cellStyle name="Moneda 2 4 2 2 5 2" xfId="31766"/>
    <cellStyle name="Moneda 2 4 2 2 6" xfId="21363"/>
    <cellStyle name="Moneda 2 4 2 3" xfId="859"/>
    <cellStyle name="Moneda 2 4 2 3 2" xfId="3439"/>
    <cellStyle name="Moneda 2 4 2 3 2 2" xfId="8599"/>
    <cellStyle name="Moneda 2 4 2 3 2 2 2" xfId="19004"/>
    <cellStyle name="Moneda 2 4 2 3 2 2 2 2" xfId="39823"/>
    <cellStyle name="Moneda 2 4 2 3 2 2 3" xfId="29420"/>
    <cellStyle name="Moneda 2 4 2 3 2 3" xfId="13847"/>
    <cellStyle name="Moneda 2 4 2 3 2 3 2" xfId="34666"/>
    <cellStyle name="Moneda 2 4 2 3 2 4" xfId="24263"/>
    <cellStyle name="Moneda 2 4 2 3 3" xfId="6026"/>
    <cellStyle name="Moneda 2 4 2 3 3 2" xfId="16431"/>
    <cellStyle name="Moneda 2 4 2 3 3 2 2" xfId="37250"/>
    <cellStyle name="Moneda 2 4 2 3 3 3" xfId="26847"/>
    <cellStyle name="Moneda 2 4 2 3 4" xfId="11274"/>
    <cellStyle name="Moneda 2 4 2 3 4 2" xfId="32093"/>
    <cellStyle name="Moneda 2 4 2 3 5" xfId="21690"/>
    <cellStyle name="Moneda 2 4 2 4" xfId="2855"/>
    <cellStyle name="Moneda 2 4 2 4 2" xfId="8015"/>
    <cellStyle name="Moneda 2 4 2 4 2 2" xfId="18420"/>
    <cellStyle name="Moneda 2 4 2 4 2 2 2" xfId="39239"/>
    <cellStyle name="Moneda 2 4 2 4 2 3" xfId="28836"/>
    <cellStyle name="Moneda 2 4 2 4 3" xfId="13263"/>
    <cellStyle name="Moneda 2 4 2 4 3 2" xfId="34082"/>
    <cellStyle name="Moneda 2 4 2 4 4" xfId="23679"/>
    <cellStyle name="Moneda 2 4 2 5" xfId="5442"/>
    <cellStyle name="Moneda 2 4 2 5 2" xfId="15847"/>
    <cellStyle name="Moneda 2 4 2 5 2 2" xfId="36666"/>
    <cellStyle name="Moneda 2 4 2 5 3" xfId="26263"/>
    <cellStyle name="Moneda 2 4 2 6" xfId="10690"/>
    <cellStyle name="Moneda 2 4 2 6 2" xfId="31509"/>
    <cellStyle name="Moneda 2 4 2 7" xfId="21106"/>
    <cellStyle name="Moneda 2 4 3" xfId="405"/>
    <cellStyle name="Moneda 2 4 3 2" xfId="994"/>
    <cellStyle name="Moneda 2 4 3 2 2" xfId="3574"/>
    <cellStyle name="Moneda 2 4 3 2 2 2" xfId="8734"/>
    <cellStyle name="Moneda 2 4 3 2 2 2 2" xfId="19139"/>
    <cellStyle name="Moneda 2 4 3 2 2 2 2 2" xfId="39958"/>
    <cellStyle name="Moneda 2 4 3 2 2 2 3" xfId="29555"/>
    <cellStyle name="Moneda 2 4 3 2 2 3" xfId="13982"/>
    <cellStyle name="Moneda 2 4 3 2 2 3 2" xfId="34801"/>
    <cellStyle name="Moneda 2 4 3 2 2 4" xfId="24398"/>
    <cellStyle name="Moneda 2 4 3 2 3" xfId="6161"/>
    <cellStyle name="Moneda 2 4 3 2 3 2" xfId="16566"/>
    <cellStyle name="Moneda 2 4 3 2 3 2 2" xfId="37385"/>
    <cellStyle name="Moneda 2 4 3 2 3 3" xfId="26982"/>
    <cellStyle name="Moneda 2 4 3 2 4" xfId="11409"/>
    <cellStyle name="Moneda 2 4 3 2 4 2" xfId="32228"/>
    <cellStyle name="Moneda 2 4 3 2 5" xfId="21825"/>
    <cellStyle name="Moneda 2 4 3 3" xfId="2990"/>
    <cellStyle name="Moneda 2 4 3 3 2" xfId="8150"/>
    <cellStyle name="Moneda 2 4 3 3 2 2" xfId="18555"/>
    <cellStyle name="Moneda 2 4 3 3 2 2 2" xfId="39374"/>
    <cellStyle name="Moneda 2 4 3 3 2 3" xfId="28971"/>
    <cellStyle name="Moneda 2 4 3 3 3" xfId="13398"/>
    <cellStyle name="Moneda 2 4 3 3 3 2" xfId="34217"/>
    <cellStyle name="Moneda 2 4 3 3 4" xfId="23814"/>
    <cellStyle name="Moneda 2 4 3 4" xfId="5577"/>
    <cellStyle name="Moneda 2 4 3 4 2" xfId="15982"/>
    <cellStyle name="Moneda 2 4 3 4 2 2" xfId="36801"/>
    <cellStyle name="Moneda 2 4 3 4 3" xfId="26398"/>
    <cellStyle name="Moneda 2 4 3 5" xfId="10825"/>
    <cellStyle name="Moneda 2 4 3 5 2" xfId="31644"/>
    <cellStyle name="Moneda 2 4 3 6" xfId="21241"/>
    <cellStyle name="Moneda 2 4 4" xfId="737"/>
    <cellStyle name="Moneda 2 4 4 2" xfId="3317"/>
    <cellStyle name="Moneda 2 4 4 2 2" xfId="8477"/>
    <cellStyle name="Moneda 2 4 4 2 2 2" xfId="18882"/>
    <cellStyle name="Moneda 2 4 4 2 2 2 2" xfId="39701"/>
    <cellStyle name="Moneda 2 4 4 2 2 3" xfId="29298"/>
    <cellStyle name="Moneda 2 4 4 2 3" xfId="13725"/>
    <cellStyle name="Moneda 2 4 4 2 3 2" xfId="34544"/>
    <cellStyle name="Moneda 2 4 4 2 4" xfId="24141"/>
    <cellStyle name="Moneda 2 4 4 3" xfId="5904"/>
    <cellStyle name="Moneda 2 4 4 3 2" xfId="16309"/>
    <cellStyle name="Moneda 2 4 4 3 2 2" xfId="37128"/>
    <cellStyle name="Moneda 2 4 4 3 3" xfId="26725"/>
    <cellStyle name="Moneda 2 4 4 4" xfId="11152"/>
    <cellStyle name="Moneda 2 4 4 4 2" xfId="31971"/>
    <cellStyle name="Moneda 2 4 4 5" xfId="21568"/>
    <cellStyle name="Moneda 2 4 5" xfId="2733"/>
    <cellStyle name="Moneda 2 4 5 2" xfId="7893"/>
    <cellStyle name="Moneda 2 4 5 2 2" xfId="18298"/>
    <cellStyle name="Moneda 2 4 5 2 2 2" xfId="39117"/>
    <cellStyle name="Moneda 2 4 5 2 3" xfId="28714"/>
    <cellStyle name="Moneda 2 4 5 3" xfId="13141"/>
    <cellStyle name="Moneda 2 4 5 3 2" xfId="33960"/>
    <cellStyle name="Moneda 2 4 5 4" xfId="23557"/>
    <cellStyle name="Moneda 2 4 6" xfId="5320"/>
    <cellStyle name="Moneda 2 4 6 2" xfId="15725"/>
    <cellStyle name="Moneda 2 4 6 2 2" xfId="36544"/>
    <cellStyle name="Moneda 2 4 6 3" xfId="26141"/>
    <cellStyle name="Moneda 2 4 7" xfId="10568"/>
    <cellStyle name="Moneda 2 4 7 2" xfId="31387"/>
    <cellStyle name="Moneda 2 4 8" xfId="20984"/>
    <cellStyle name="Moneda 2 5" xfId="158"/>
    <cellStyle name="Moneda 2 5 2" xfId="284"/>
    <cellStyle name="Moneda 2 5 2 2" xfId="544"/>
    <cellStyle name="Moneda 2 5 2 2 2" xfId="1133"/>
    <cellStyle name="Moneda 2 5 2 2 2 2" xfId="3713"/>
    <cellStyle name="Moneda 2 5 2 2 2 2 2" xfId="8873"/>
    <cellStyle name="Moneda 2 5 2 2 2 2 2 2" xfId="19278"/>
    <cellStyle name="Moneda 2 5 2 2 2 2 2 2 2" xfId="40097"/>
    <cellStyle name="Moneda 2 5 2 2 2 2 2 3" xfId="29694"/>
    <cellStyle name="Moneda 2 5 2 2 2 2 3" xfId="14121"/>
    <cellStyle name="Moneda 2 5 2 2 2 2 3 2" xfId="34940"/>
    <cellStyle name="Moneda 2 5 2 2 2 2 4" xfId="24537"/>
    <cellStyle name="Moneda 2 5 2 2 2 3" xfId="6300"/>
    <cellStyle name="Moneda 2 5 2 2 2 3 2" xfId="16705"/>
    <cellStyle name="Moneda 2 5 2 2 2 3 2 2" xfId="37524"/>
    <cellStyle name="Moneda 2 5 2 2 2 3 3" xfId="27121"/>
    <cellStyle name="Moneda 2 5 2 2 2 4" xfId="11548"/>
    <cellStyle name="Moneda 2 5 2 2 2 4 2" xfId="32367"/>
    <cellStyle name="Moneda 2 5 2 2 2 5" xfId="21964"/>
    <cellStyle name="Moneda 2 5 2 2 3" xfId="3129"/>
    <cellStyle name="Moneda 2 5 2 2 3 2" xfId="8289"/>
    <cellStyle name="Moneda 2 5 2 2 3 2 2" xfId="18694"/>
    <cellStyle name="Moneda 2 5 2 2 3 2 2 2" xfId="39513"/>
    <cellStyle name="Moneda 2 5 2 2 3 2 3" xfId="29110"/>
    <cellStyle name="Moneda 2 5 2 2 3 3" xfId="13537"/>
    <cellStyle name="Moneda 2 5 2 2 3 3 2" xfId="34356"/>
    <cellStyle name="Moneda 2 5 2 2 3 4" xfId="23953"/>
    <cellStyle name="Moneda 2 5 2 2 4" xfId="5716"/>
    <cellStyle name="Moneda 2 5 2 2 4 2" xfId="16121"/>
    <cellStyle name="Moneda 2 5 2 2 4 2 2" xfId="36940"/>
    <cellStyle name="Moneda 2 5 2 2 4 3" xfId="26537"/>
    <cellStyle name="Moneda 2 5 2 2 5" xfId="10964"/>
    <cellStyle name="Moneda 2 5 2 2 5 2" xfId="31783"/>
    <cellStyle name="Moneda 2 5 2 2 6" xfId="21380"/>
    <cellStyle name="Moneda 2 5 2 3" xfId="876"/>
    <cellStyle name="Moneda 2 5 2 3 2" xfId="3456"/>
    <cellStyle name="Moneda 2 5 2 3 2 2" xfId="8616"/>
    <cellStyle name="Moneda 2 5 2 3 2 2 2" xfId="19021"/>
    <cellStyle name="Moneda 2 5 2 3 2 2 2 2" xfId="39840"/>
    <cellStyle name="Moneda 2 5 2 3 2 2 3" xfId="29437"/>
    <cellStyle name="Moneda 2 5 2 3 2 3" xfId="13864"/>
    <cellStyle name="Moneda 2 5 2 3 2 3 2" xfId="34683"/>
    <cellStyle name="Moneda 2 5 2 3 2 4" xfId="24280"/>
    <cellStyle name="Moneda 2 5 2 3 3" xfId="6043"/>
    <cellStyle name="Moneda 2 5 2 3 3 2" xfId="16448"/>
    <cellStyle name="Moneda 2 5 2 3 3 2 2" xfId="37267"/>
    <cellStyle name="Moneda 2 5 2 3 3 3" xfId="26864"/>
    <cellStyle name="Moneda 2 5 2 3 4" xfId="11291"/>
    <cellStyle name="Moneda 2 5 2 3 4 2" xfId="32110"/>
    <cellStyle name="Moneda 2 5 2 3 5" xfId="21707"/>
    <cellStyle name="Moneda 2 5 2 4" xfId="2872"/>
    <cellStyle name="Moneda 2 5 2 4 2" xfId="8032"/>
    <cellStyle name="Moneda 2 5 2 4 2 2" xfId="18437"/>
    <cellStyle name="Moneda 2 5 2 4 2 2 2" xfId="39256"/>
    <cellStyle name="Moneda 2 5 2 4 2 3" xfId="28853"/>
    <cellStyle name="Moneda 2 5 2 4 3" xfId="13280"/>
    <cellStyle name="Moneda 2 5 2 4 3 2" xfId="34099"/>
    <cellStyle name="Moneda 2 5 2 4 4" xfId="23696"/>
    <cellStyle name="Moneda 2 5 2 5" xfId="5459"/>
    <cellStyle name="Moneda 2 5 2 5 2" xfId="15864"/>
    <cellStyle name="Moneda 2 5 2 5 2 2" xfId="36683"/>
    <cellStyle name="Moneda 2 5 2 5 3" xfId="26280"/>
    <cellStyle name="Moneda 2 5 2 6" xfId="10707"/>
    <cellStyle name="Moneda 2 5 2 6 2" xfId="31526"/>
    <cellStyle name="Moneda 2 5 2 7" xfId="21123"/>
    <cellStyle name="Moneda 2 5 3" xfId="422"/>
    <cellStyle name="Moneda 2 5 3 2" xfId="1011"/>
    <cellStyle name="Moneda 2 5 3 2 2" xfId="3591"/>
    <cellStyle name="Moneda 2 5 3 2 2 2" xfId="8751"/>
    <cellStyle name="Moneda 2 5 3 2 2 2 2" xfId="19156"/>
    <cellStyle name="Moneda 2 5 3 2 2 2 2 2" xfId="39975"/>
    <cellStyle name="Moneda 2 5 3 2 2 2 3" xfId="29572"/>
    <cellStyle name="Moneda 2 5 3 2 2 3" xfId="13999"/>
    <cellStyle name="Moneda 2 5 3 2 2 3 2" xfId="34818"/>
    <cellStyle name="Moneda 2 5 3 2 2 4" xfId="24415"/>
    <cellStyle name="Moneda 2 5 3 2 3" xfId="6178"/>
    <cellStyle name="Moneda 2 5 3 2 3 2" xfId="16583"/>
    <cellStyle name="Moneda 2 5 3 2 3 2 2" xfId="37402"/>
    <cellStyle name="Moneda 2 5 3 2 3 3" xfId="26999"/>
    <cellStyle name="Moneda 2 5 3 2 4" xfId="11426"/>
    <cellStyle name="Moneda 2 5 3 2 4 2" xfId="32245"/>
    <cellStyle name="Moneda 2 5 3 2 5" xfId="21842"/>
    <cellStyle name="Moneda 2 5 3 3" xfId="3007"/>
    <cellStyle name="Moneda 2 5 3 3 2" xfId="8167"/>
    <cellStyle name="Moneda 2 5 3 3 2 2" xfId="18572"/>
    <cellStyle name="Moneda 2 5 3 3 2 2 2" xfId="39391"/>
    <cellStyle name="Moneda 2 5 3 3 2 3" xfId="28988"/>
    <cellStyle name="Moneda 2 5 3 3 3" xfId="13415"/>
    <cellStyle name="Moneda 2 5 3 3 3 2" xfId="34234"/>
    <cellStyle name="Moneda 2 5 3 3 4" xfId="23831"/>
    <cellStyle name="Moneda 2 5 3 4" xfId="5594"/>
    <cellStyle name="Moneda 2 5 3 4 2" xfId="15999"/>
    <cellStyle name="Moneda 2 5 3 4 2 2" xfId="36818"/>
    <cellStyle name="Moneda 2 5 3 4 3" xfId="26415"/>
    <cellStyle name="Moneda 2 5 3 5" xfId="10842"/>
    <cellStyle name="Moneda 2 5 3 5 2" xfId="31661"/>
    <cellStyle name="Moneda 2 5 3 6" xfId="21258"/>
    <cellStyle name="Moneda 2 5 4" xfId="754"/>
    <cellStyle name="Moneda 2 5 4 2" xfId="3334"/>
    <cellStyle name="Moneda 2 5 4 2 2" xfId="8494"/>
    <cellStyle name="Moneda 2 5 4 2 2 2" xfId="18899"/>
    <cellStyle name="Moneda 2 5 4 2 2 2 2" xfId="39718"/>
    <cellStyle name="Moneda 2 5 4 2 2 3" xfId="29315"/>
    <cellStyle name="Moneda 2 5 4 2 3" xfId="13742"/>
    <cellStyle name="Moneda 2 5 4 2 3 2" xfId="34561"/>
    <cellStyle name="Moneda 2 5 4 2 4" xfId="24158"/>
    <cellStyle name="Moneda 2 5 4 3" xfId="5921"/>
    <cellStyle name="Moneda 2 5 4 3 2" xfId="16326"/>
    <cellStyle name="Moneda 2 5 4 3 2 2" xfId="37145"/>
    <cellStyle name="Moneda 2 5 4 3 3" xfId="26742"/>
    <cellStyle name="Moneda 2 5 4 4" xfId="11169"/>
    <cellStyle name="Moneda 2 5 4 4 2" xfId="31988"/>
    <cellStyle name="Moneda 2 5 4 5" xfId="21585"/>
    <cellStyle name="Moneda 2 5 5" xfId="2750"/>
    <cellStyle name="Moneda 2 5 5 2" xfId="7910"/>
    <cellStyle name="Moneda 2 5 5 2 2" xfId="18315"/>
    <cellStyle name="Moneda 2 5 5 2 2 2" xfId="39134"/>
    <cellStyle name="Moneda 2 5 5 2 3" xfId="28731"/>
    <cellStyle name="Moneda 2 5 5 3" xfId="13158"/>
    <cellStyle name="Moneda 2 5 5 3 2" xfId="33977"/>
    <cellStyle name="Moneda 2 5 5 4" xfId="23574"/>
    <cellStyle name="Moneda 2 5 6" xfId="5337"/>
    <cellStyle name="Moneda 2 5 6 2" xfId="15742"/>
    <cellStyle name="Moneda 2 5 6 2 2" xfId="36561"/>
    <cellStyle name="Moneda 2 5 6 3" xfId="26158"/>
    <cellStyle name="Moneda 2 5 7" xfId="10585"/>
    <cellStyle name="Moneda 2 5 7 2" xfId="31404"/>
    <cellStyle name="Moneda 2 5 8" xfId="21001"/>
    <cellStyle name="Moneda 2 6" xfId="609"/>
    <cellStyle name="Moneda 2 6 2" xfId="1198"/>
    <cellStyle name="Moneda 2 6 2 2" xfId="3778"/>
    <cellStyle name="Moneda 2 6 2 2 2" xfId="8938"/>
    <cellStyle name="Moneda 2 6 2 2 2 2" xfId="19343"/>
    <cellStyle name="Moneda 2 6 2 2 2 2 2" xfId="40162"/>
    <cellStyle name="Moneda 2 6 2 2 2 3" xfId="29759"/>
    <cellStyle name="Moneda 2 6 2 2 3" xfId="14186"/>
    <cellStyle name="Moneda 2 6 2 2 3 2" xfId="35005"/>
    <cellStyle name="Moneda 2 6 2 2 4" xfId="24602"/>
    <cellStyle name="Moneda 2 6 2 3" xfId="6365"/>
    <cellStyle name="Moneda 2 6 2 3 2" xfId="16770"/>
    <cellStyle name="Moneda 2 6 2 3 2 2" xfId="37589"/>
    <cellStyle name="Moneda 2 6 2 3 3" xfId="27186"/>
    <cellStyle name="Moneda 2 6 2 4" xfId="11613"/>
    <cellStyle name="Moneda 2 6 2 4 2" xfId="32432"/>
    <cellStyle name="Moneda 2 6 2 5" xfId="22029"/>
    <cellStyle name="Moneda 2 6 3" xfId="3194"/>
    <cellStyle name="Moneda 2 6 3 2" xfId="8354"/>
    <cellStyle name="Moneda 2 6 3 2 2" xfId="18759"/>
    <cellStyle name="Moneda 2 6 3 2 2 2" xfId="39578"/>
    <cellStyle name="Moneda 2 6 3 2 3" xfId="29175"/>
    <cellStyle name="Moneda 2 6 3 3" xfId="13602"/>
    <cellStyle name="Moneda 2 6 3 3 2" xfId="34421"/>
    <cellStyle name="Moneda 2 6 3 4" xfId="24018"/>
    <cellStyle name="Moneda 2 6 4" xfId="5781"/>
    <cellStyle name="Moneda 2 6 4 2" xfId="16186"/>
    <cellStyle name="Moneda 2 6 4 2 2" xfId="37005"/>
    <cellStyle name="Moneda 2 6 4 3" xfId="26602"/>
    <cellStyle name="Moneda 2 6 5" xfId="11029"/>
    <cellStyle name="Moneda 2 6 5 2" xfId="31848"/>
    <cellStyle name="Moneda 2 6 6" xfId="21445"/>
    <cellStyle name="Moneda 2 7" xfId="612"/>
    <cellStyle name="Moneda 2 7 2" xfId="1201"/>
    <cellStyle name="Moneda 2 7 2 2" xfId="3781"/>
    <cellStyle name="Moneda 2 7 2 2 2" xfId="8941"/>
    <cellStyle name="Moneda 2 7 2 2 2 2" xfId="19346"/>
    <cellStyle name="Moneda 2 7 2 2 2 2 2" xfId="40165"/>
    <cellStyle name="Moneda 2 7 2 2 2 3" xfId="29762"/>
    <cellStyle name="Moneda 2 7 2 2 3" xfId="14189"/>
    <cellStyle name="Moneda 2 7 2 2 3 2" xfId="35008"/>
    <cellStyle name="Moneda 2 7 2 2 4" xfId="24605"/>
    <cellStyle name="Moneda 2 7 2 3" xfId="6368"/>
    <cellStyle name="Moneda 2 7 2 3 2" xfId="16773"/>
    <cellStyle name="Moneda 2 7 2 3 2 2" xfId="37592"/>
    <cellStyle name="Moneda 2 7 2 3 3" xfId="27189"/>
    <cellStyle name="Moneda 2 7 2 4" xfId="11616"/>
    <cellStyle name="Moneda 2 7 2 4 2" xfId="32435"/>
    <cellStyle name="Moneda 2 7 2 5" xfId="22032"/>
    <cellStyle name="Moneda 2 7 3" xfId="3197"/>
    <cellStyle name="Moneda 2 7 3 2" xfId="8357"/>
    <cellStyle name="Moneda 2 7 3 2 2" xfId="18762"/>
    <cellStyle name="Moneda 2 7 3 2 2 2" xfId="39581"/>
    <cellStyle name="Moneda 2 7 3 2 3" xfId="29178"/>
    <cellStyle name="Moneda 2 7 3 3" xfId="13605"/>
    <cellStyle name="Moneda 2 7 3 3 2" xfId="34424"/>
    <cellStyle name="Moneda 2 7 3 4" xfId="24021"/>
    <cellStyle name="Moneda 2 7 4" xfId="5784"/>
    <cellStyle name="Moneda 2 7 4 2" xfId="16189"/>
    <cellStyle name="Moneda 2 7 4 2 2" xfId="37008"/>
    <cellStyle name="Moneda 2 7 4 3" xfId="26605"/>
    <cellStyle name="Moneda 2 7 5" xfId="11032"/>
    <cellStyle name="Moneda 2 7 5 2" xfId="31851"/>
    <cellStyle name="Moneda 2 7 6" xfId="21448"/>
    <cellStyle name="Moneda 2 8" xfId="1291"/>
    <cellStyle name="Moneda 2 8 2" xfId="3870"/>
    <cellStyle name="Moneda 2 8 2 2" xfId="9030"/>
    <cellStyle name="Moneda 2 8 2 2 2" xfId="19435"/>
    <cellStyle name="Moneda 2 8 2 2 2 2" xfId="40254"/>
    <cellStyle name="Moneda 2 8 2 2 3" xfId="29851"/>
    <cellStyle name="Moneda 2 8 2 3" xfId="14278"/>
    <cellStyle name="Moneda 2 8 2 3 2" xfId="35097"/>
    <cellStyle name="Moneda 2 8 2 4" xfId="24694"/>
    <cellStyle name="Moneda 2 8 3" xfId="6457"/>
    <cellStyle name="Moneda 2 8 3 2" xfId="16862"/>
    <cellStyle name="Moneda 2 8 3 2 2" xfId="37681"/>
    <cellStyle name="Moneda 2 8 3 3" xfId="27278"/>
    <cellStyle name="Moneda 2 8 4" xfId="11705"/>
    <cellStyle name="Moneda 2 8 4 2" xfId="32524"/>
    <cellStyle name="Moneda 2 8 5" xfId="22121"/>
    <cellStyle name="Moneda 2 9" xfId="1744"/>
    <cellStyle name="Moneda 2 9 2" xfId="4320"/>
    <cellStyle name="Moneda 2 9 2 2" xfId="9480"/>
    <cellStyle name="Moneda 2 9 2 2 2" xfId="19885"/>
    <cellStyle name="Moneda 2 9 2 2 2 2" xfId="40704"/>
    <cellStyle name="Moneda 2 9 2 2 3" xfId="30301"/>
    <cellStyle name="Moneda 2 9 2 3" xfId="14728"/>
    <cellStyle name="Moneda 2 9 2 3 2" xfId="35547"/>
    <cellStyle name="Moneda 2 9 2 4" xfId="25144"/>
    <cellStyle name="Moneda 2 9 3" xfId="6907"/>
    <cellStyle name="Moneda 2 9 3 2" xfId="17312"/>
    <cellStyle name="Moneda 2 9 3 2 2" xfId="38131"/>
    <cellStyle name="Moneda 2 9 3 3" xfId="27728"/>
    <cellStyle name="Moneda 2 9 4" xfId="12155"/>
    <cellStyle name="Moneda 2 9 4 2" xfId="32974"/>
    <cellStyle name="Moneda 2 9 5" xfId="22571"/>
    <cellStyle name="Moneda 20" xfId="1514"/>
    <cellStyle name="Moneda 20 10" xfId="41970"/>
    <cellStyle name="Moneda 20 2" xfId="1526"/>
    <cellStyle name="Moneda 20 2 2" xfId="1978"/>
    <cellStyle name="Moneda 20 2 2 2" xfId="4554"/>
    <cellStyle name="Moneda 20 2 2 2 2" xfId="9714"/>
    <cellStyle name="Moneda 20 2 2 2 2 2" xfId="20119"/>
    <cellStyle name="Moneda 20 2 2 2 2 2 2" xfId="40938"/>
    <cellStyle name="Moneda 20 2 2 2 2 3" xfId="30535"/>
    <cellStyle name="Moneda 20 2 2 2 3" xfId="14962"/>
    <cellStyle name="Moneda 20 2 2 2 3 2" xfId="35781"/>
    <cellStyle name="Moneda 20 2 2 2 4" xfId="25378"/>
    <cellStyle name="Moneda 20 2 2 3" xfId="7141"/>
    <cellStyle name="Moneda 20 2 2 3 2" xfId="17546"/>
    <cellStyle name="Moneda 20 2 2 3 2 2" xfId="38365"/>
    <cellStyle name="Moneda 20 2 2 3 3" xfId="27962"/>
    <cellStyle name="Moneda 20 2 2 4" xfId="12389"/>
    <cellStyle name="Moneda 20 2 2 4 2" xfId="33208"/>
    <cellStyle name="Moneda 20 2 2 5" xfId="22805"/>
    <cellStyle name="Moneda 20 2 3" xfId="2428"/>
    <cellStyle name="Moneda 20 2 3 2" xfId="5004"/>
    <cellStyle name="Moneda 20 2 3 2 2" xfId="10164"/>
    <cellStyle name="Moneda 20 2 3 2 2 2" xfId="20569"/>
    <cellStyle name="Moneda 20 2 3 2 2 2 2" xfId="41388"/>
    <cellStyle name="Moneda 20 2 3 2 2 3" xfId="30985"/>
    <cellStyle name="Moneda 20 2 3 2 3" xfId="15412"/>
    <cellStyle name="Moneda 20 2 3 2 3 2" xfId="36231"/>
    <cellStyle name="Moneda 20 2 3 2 4" xfId="25828"/>
    <cellStyle name="Moneda 20 2 3 3" xfId="7591"/>
    <cellStyle name="Moneda 20 2 3 3 2" xfId="17996"/>
    <cellStyle name="Moneda 20 2 3 3 2 2" xfId="38815"/>
    <cellStyle name="Moneda 20 2 3 3 3" xfId="28412"/>
    <cellStyle name="Moneda 20 2 3 4" xfId="12839"/>
    <cellStyle name="Moneda 20 2 3 4 2" xfId="33658"/>
    <cellStyle name="Moneda 20 2 3 5" xfId="23255"/>
    <cellStyle name="Moneda 20 2 4" xfId="4104"/>
    <cellStyle name="Moneda 20 2 4 2" xfId="9264"/>
    <cellStyle name="Moneda 20 2 4 2 2" xfId="19669"/>
    <cellStyle name="Moneda 20 2 4 2 2 2" xfId="40488"/>
    <cellStyle name="Moneda 20 2 4 2 3" xfId="30085"/>
    <cellStyle name="Moneda 20 2 4 3" xfId="14512"/>
    <cellStyle name="Moneda 20 2 4 3 2" xfId="35331"/>
    <cellStyle name="Moneda 20 2 4 4" xfId="24928"/>
    <cellStyle name="Moneda 20 2 5" xfId="6691"/>
    <cellStyle name="Moneda 20 2 5 2" xfId="17096"/>
    <cellStyle name="Moneda 20 2 5 2 2" xfId="37915"/>
    <cellStyle name="Moneda 20 2 5 3" xfId="27512"/>
    <cellStyle name="Moneda 20 2 6" xfId="11939"/>
    <cellStyle name="Moneda 20 2 6 2" xfId="32758"/>
    <cellStyle name="Moneda 20 2 7" xfId="22355"/>
    <cellStyle name="Moneda 20 2 8" xfId="41971"/>
    <cellStyle name="Moneda 20 3" xfId="1542"/>
    <cellStyle name="Moneda 20 3 10" xfId="11955"/>
    <cellStyle name="Moneda 20 3 10 2" xfId="32774"/>
    <cellStyle name="Moneda 20 3 11" xfId="22371"/>
    <cellStyle name="Moneda 20 3 12" xfId="41972"/>
    <cellStyle name="Moneda 20 3 2" xfId="1557"/>
    <cellStyle name="Moneda 20 3 2 2" xfId="1585"/>
    <cellStyle name="Moneda 20 3 2 2 2" xfId="2037"/>
    <cellStyle name="Moneda 20 3 2 2 2 2" xfId="4613"/>
    <cellStyle name="Moneda 20 3 2 2 2 2 2" xfId="9773"/>
    <cellStyle name="Moneda 20 3 2 2 2 2 2 2" xfId="20178"/>
    <cellStyle name="Moneda 20 3 2 2 2 2 2 2 2" xfId="40997"/>
    <cellStyle name="Moneda 20 3 2 2 2 2 2 3" xfId="30594"/>
    <cellStyle name="Moneda 20 3 2 2 2 2 3" xfId="15021"/>
    <cellStyle name="Moneda 20 3 2 2 2 2 3 2" xfId="35840"/>
    <cellStyle name="Moneda 20 3 2 2 2 2 4" xfId="25437"/>
    <cellStyle name="Moneda 20 3 2 2 2 3" xfId="7200"/>
    <cellStyle name="Moneda 20 3 2 2 2 3 2" xfId="17605"/>
    <cellStyle name="Moneda 20 3 2 2 2 3 2 2" xfId="38424"/>
    <cellStyle name="Moneda 20 3 2 2 2 3 3" xfId="28021"/>
    <cellStyle name="Moneda 20 3 2 2 2 4" xfId="12448"/>
    <cellStyle name="Moneda 20 3 2 2 2 4 2" xfId="33267"/>
    <cellStyle name="Moneda 20 3 2 2 2 5" xfId="22864"/>
    <cellStyle name="Moneda 20 3 2 2 3" xfId="2487"/>
    <cellStyle name="Moneda 20 3 2 2 3 2" xfId="5063"/>
    <cellStyle name="Moneda 20 3 2 2 3 2 2" xfId="10223"/>
    <cellStyle name="Moneda 20 3 2 2 3 2 2 2" xfId="20628"/>
    <cellStyle name="Moneda 20 3 2 2 3 2 2 2 2" xfId="41447"/>
    <cellStyle name="Moneda 20 3 2 2 3 2 2 3" xfId="31044"/>
    <cellStyle name="Moneda 20 3 2 2 3 2 3" xfId="15471"/>
    <cellStyle name="Moneda 20 3 2 2 3 2 3 2" xfId="36290"/>
    <cellStyle name="Moneda 20 3 2 2 3 2 4" xfId="25887"/>
    <cellStyle name="Moneda 20 3 2 2 3 3" xfId="7650"/>
    <cellStyle name="Moneda 20 3 2 2 3 3 2" xfId="18055"/>
    <cellStyle name="Moneda 20 3 2 2 3 3 2 2" xfId="38874"/>
    <cellStyle name="Moneda 20 3 2 2 3 3 3" xfId="28471"/>
    <cellStyle name="Moneda 20 3 2 2 3 4" xfId="12898"/>
    <cellStyle name="Moneda 20 3 2 2 3 4 2" xfId="33717"/>
    <cellStyle name="Moneda 20 3 2 2 3 5" xfId="23314"/>
    <cellStyle name="Moneda 20 3 2 2 4" xfId="4163"/>
    <cellStyle name="Moneda 20 3 2 2 4 2" xfId="9323"/>
    <cellStyle name="Moneda 20 3 2 2 4 2 2" xfId="19728"/>
    <cellStyle name="Moneda 20 3 2 2 4 2 2 2" xfId="40547"/>
    <cellStyle name="Moneda 20 3 2 2 4 2 3" xfId="30144"/>
    <cellStyle name="Moneda 20 3 2 2 4 3" xfId="14571"/>
    <cellStyle name="Moneda 20 3 2 2 4 3 2" xfId="35390"/>
    <cellStyle name="Moneda 20 3 2 2 4 4" xfId="24987"/>
    <cellStyle name="Moneda 20 3 2 2 5" xfId="6750"/>
    <cellStyle name="Moneda 20 3 2 2 5 2" xfId="17155"/>
    <cellStyle name="Moneda 20 3 2 2 5 2 2" xfId="37974"/>
    <cellStyle name="Moneda 20 3 2 2 5 3" xfId="27571"/>
    <cellStyle name="Moneda 20 3 2 2 6" xfId="11998"/>
    <cellStyle name="Moneda 20 3 2 2 6 2" xfId="32817"/>
    <cellStyle name="Moneda 20 3 2 2 7" xfId="22414"/>
    <cellStyle name="Moneda 20 3 2 2 8" xfId="41974"/>
    <cellStyle name="Moneda 20 3 2 3" xfId="2009"/>
    <cellStyle name="Moneda 20 3 2 3 2" xfId="4585"/>
    <cellStyle name="Moneda 20 3 2 3 2 2" xfId="9745"/>
    <cellStyle name="Moneda 20 3 2 3 2 2 2" xfId="20150"/>
    <cellStyle name="Moneda 20 3 2 3 2 2 2 2" xfId="40969"/>
    <cellStyle name="Moneda 20 3 2 3 2 2 3" xfId="30566"/>
    <cellStyle name="Moneda 20 3 2 3 2 3" xfId="14993"/>
    <cellStyle name="Moneda 20 3 2 3 2 3 2" xfId="35812"/>
    <cellStyle name="Moneda 20 3 2 3 2 4" xfId="25409"/>
    <cellStyle name="Moneda 20 3 2 3 3" xfId="7172"/>
    <cellStyle name="Moneda 20 3 2 3 3 2" xfId="17577"/>
    <cellStyle name="Moneda 20 3 2 3 3 2 2" xfId="38396"/>
    <cellStyle name="Moneda 20 3 2 3 3 3" xfId="27993"/>
    <cellStyle name="Moneda 20 3 2 3 4" xfId="12420"/>
    <cellStyle name="Moneda 20 3 2 3 4 2" xfId="33239"/>
    <cellStyle name="Moneda 20 3 2 3 5" xfId="22836"/>
    <cellStyle name="Moneda 20 3 2 4" xfId="2459"/>
    <cellStyle name="Moneda 20 3 2 4 2" xfId="5035"/>
    <cellStyle name="Moneda 20 3 2 4 2 2" xfId="10195"/>
    <cellStyle name="Moneda 20 3 2 4 2 2 2" xfId="20600"/>
    <cellStyle name="Moneda 20 3 2 4 2 2 2 2" xfId="41419"/>
    <cellStyle name="Moneda 20 3 2 4 2 2 3" xfId="31016"/>
    <cellStyle name="Moneda 20 3 2 4 2 3" xfId="15443"/>
    <cellStyle name="Moneda 20 3 2 4 2 3 2" xfId="36262"/>
    <cellStyle name="Moneda 20 3 2 4 2 4" xfId="25859"/>
    <cellStyle name="Moneda 20 3 2 4 3" xfId="7622"/>
    <cellStyle name="Moneda 20 3 2 4 3 2" xfId="18027"/>
    <cellStyle name="Moneda 20 3 2 4 3 2 2" xfId="38846"/>
    <cellStyle name="Moneda 20 3 2 4 3 3" xfId="28443"/>
    <cellStyle name="Moneda 20 3 2 4 4" xfId="12870"/>
    <cellStyle name="Moneda 20 3 2 4 4 2" xfId="33689"/>
    <cellStyle name="Moneda 20 3 2 4 5" xfId="23286"/>
    <cellStyle name="Moneda 20 3 2 5" xfId="4135"/>
    <cellStyle name="Moneda 20 3 2 5 2" xfId="9295"/>
    <cellStyle name="Moneda 20 3 2 5 2 2" xfId="19700"/>
    <cellStyle name="Moneda 20 3 2 5 2 2 2" xfId="40519"/>
    <cellStyle name="Moneda 20 3 2 5 2 3" xfId="30116"/>
    <cellStyle name="Moneda 20 3 2 5 3" xfId="14543"/>
    <cellStyle name="Moneda 20 3 2 5 3 2" xfId="35362"/>
    <cellStyle name="Moneda 20 3 2 5 4" xfId="24959"/>
    <cellStyle name="Moneda 20 3 2 6" xfId="6722"/>
    <cellStyle name="Moneda 20 3 2 6 2" xfId="17127"/>
    <cellStyle name="Moneda 20 3 2 6 2 2" xfId="37946"/>
    <cellStyle name="Moneda 20 3 2 6 3" xfId="27543"/>
    <cellStyle name="Moneda 20 3 2 7" xfId="11970"/>
    <cellStyle name="Moneda 20 3 2 7 2" xfId="32789"/>
    <cellStyle name="Moneda 20 3 2 8" xfId="22386"/>
    <cellStyle name="Moneda 20 3 2 9" xfId="41973"/>
    <cellStyle name="Moneda 20 3 3" xfId="1600"/>
    <cellStyle name="Moneda 20 3 3 2" xfId="2052"/>
    <cellStyle name="Moneda 20 3 3 2 2" xfId="4628"/>
    <cellStyle name="Moneda 20 3 3 2 2 2" xfId="9788"/>
    <cellStyle name="Moneda 20 3 3 2 2 2 2" xfId="20193"/>
    <cellStyle name="Moneda 20 3 3 2 2 2 2 2" xfId="41012"/>
    <cellStyle name="Moneda 20 3 3 2 2 2 3" xfId="30609"/>
    <cellStyle name="Moneda 20 3 3 2 2 3" xfId="15036"/>
    <cellStyle name="Moneda 20 3 3 2 2 3 2" xfId="35855"/>
    <cellStyle name="Moneda 20 3 3 2 2 4" xfId="25452"/>
    <cellStyle name="Moneda 20 3 3 2 3" xfId="7215"/>
    <cellStyle name="Moneda 20 3 3 2 3 2" xfId="17620"/>
    <cellStyle name="Moneda 20 3 3 2 3 2 2" xfId="38439"/>
    <cellStyle name="Moneda 20 3 3 2 3 3" xfId="28036"/>
    <cellStyle name="Moneda 20 3 3 2 4" xfId="12463"/>
    <cellStyle name="Moneda 20 3 3 2 4 2" xfId="33282"/>
    <cellStyle name="Moneda 20 3 3 2 5" xfId="22879"/>
    <cellStyle name="Moneda 20 3 3 3" xfId="2502"/>
    <cellStyle name="Moneda 20 3 3 3 2" xfId="5078"/>
    <cellStyle name="Moneda 20 3 3 3 2 2" xfId="10238"/>
    <cellStyle name="Moneda 20 3 3 3 2 2 2" xfId="20643"/>
    <cellStyle name="Moneda 20 3 3 3 2 2 2 2" xfId="41462"/>
    <cellStyle name="Moneda 20 3 3 3 2 2 3" xfId="31059"/>
    <cellStyle name="Moneda 20 3 3 3 2 3" xfId="15486"/>
    <cellStyle name="Moneda 20 3 3 3 2 3 2" xfId="36305"/>
    <cellStyle name="Moneda 20 3 3 3 2 4" xfId="25902"/>
    <cellStyle name="Moneda 20 3 3 3 3" xfId="7665"/>
    <cellStyle name="Moneda 20 3 3 3 3 2" xfId="18070"/>
    <cellStyle name="Moneda 20 3 3 3 3 2 2" xfId="38889"/>
    <cellStyle name="Moneda 20 3 3 3 3 3" xfId="28486"/>
    <cellStyle name="Moneda 20 3 3 3 4" xfId="12913"/>
    <cellStyle name="Moneda 20 3 3 3 4 2" xfId="33732"/>
    <cellStyle name="Moneda 20 3 3 3 5" xfId="23329"/>
    <cellStyle name="Moneda 20 3 3 4" xfId="4178"/>
    <cellStyle name="Moneda 20 3 3 4 2" xfId="9338"/>
    <cellStyle name="Moneda 20 3 3 4 2 2" xfId="19743"/>
    <cellStyle name="Moneda 20 3 3 4 2 2 2" xfId="40562"/>
    <cellStyle name="Moneda 20 3 3 4 2 3" xfId="30159"/>
    <cellStyle name="Moneda 20 3 3 4 3" xfId="14586"/>
    <cellStyle name="Moneda 20 3 3 4 3 2" xfId="35405"/>
    <cellStyle name="Moneda 20 3 3 4 4" xfId="25002"/>
    <cellStyle name="Moneda 20 3 3 5" xfId="6765"/>
    <cellStyle name="Moneda 20 3 3 5 2" xfId="17170"/>
    <cellStyle name="Moneda 20 3 3 5 2 2" xfId="37989"/>
    <cellStyle name="Moneda 20 3 3 5 3" xfId="27586"/>
    <cellStyle name="Moneda 20 3 3 6" xfId="12013"/>
    <cellStyle name="Moneda 20 3 3 6 2" xfId="32832"/>
    <cellStyle name="Moneda 20 3 3 7" xfId="22429"/>
    <cellStyle name="Moneda 20 3 3 8" xfId="41975"/>
    <cellStyle name="Moneda 20 3 4" xfId="1615"/>
    <cellStyle name="Moneda 20 3 4 2" xfId="2067"/>
    <cellStyle name="Moneda 20 3 4 2 2" xfId="4643"/>
    <cellStyle name="Moneda 20 3 4 2 2 2" xfId="9803"/>
    <cellStyle name="Moneda 20 3 4 2 2 2 2" xfId="20208"/>
    <cellStyle name="Moneda 20 3 4 2 2 2 2 2" xfId="41027"/>
    <cellStyle name="Moneda 20 3 4 2 2 2 3" xfId="30624"/>
    <cellStyle name="Moneda 20 3 4 2 2 3" xfId="15051"/>
    <cellStyle name="Moneda 20 3 4 2 2 3 2" xfId="35870"/>
    <cellStyle name="Moneda 20 3 4 2 2 4" xfId="25467"/>
    <cellStyle name="Moneda 20 3 4 2 3" xfId="7230"/>
    <cellStyle name="Moneda 20 3 4 2 3 2" xfId="17635"/>
    <cellStyle name="Moneda 20 3 4 2 3 2 2" xfId="38454"/>
    <cellStyle name="Moneda 20 3 4 2 3 3" xfId="28051"/>
    <cellStyle name="Moneda 20 3 4 2 4" xfId="12478"/>
    <cellStyle name="Moneda 20 3 4 2 4 2" xfId="33297"/>
    <cellStyle name="Moneda 20 3 4 2 5" xfId="22894"/>
    <cellStyle name="Moneda 20 3 4 3" xfId="2517"/>
    <cellStyle name="Moneda 20 3 4 3 2" xfId="5093"/>
    <cellStyle name="Moneda 20 3 4 3 2 2" xfId="10253"/>
    <cellStyle name="Moneda 20 3 4 3 2 2 2" xfId="20658"/>
    <cellStyle name="Moneda 20 3 4 3 2 2 2 2" xfId="41477"/>
    <cellStyle name="Moneda 20 3 4 3 2 2 3" xfId="31074"/>
    <cellStyle name="Moneda 20 3 4 3 2 3" xfId="15501"/>
    <cellStyle name="Moneda 20 3 4 3 2 3 2" xfId="36320"/>
    <cellStyle name="Moneda 20 3 4 3 2 4" xfId="25917"/>
    <cellStyle name="Moneda 20 3 4 3 3" xfId="7680"/>
    <cellStyle name="Moneda 20 3 4 3 3 2" xfId="18085"/>
    <cellStyle name="Moneda 20 3 4 3 3 2 2" xfId="38904"/>
    <cellStyle name="Moneda 20 3 4 3 3 3" xfId="28501"/>
    <cellStyle name="Moneda 20 3 4 3 4" xfId="12928"/>
    <cellStyle name="Moneda 20 3 4 3 4 2" xfId="33747"/>
    <cellStyle name="Moneda 20 3 4 3 5" xfId="23344"/>
    <cellStyle name="Moneda 20 3 4 4" xfId="4193"/>
    <cellStyle name="Moneda 20 3 4 4 2" xfId="9353"/>
    <cellStyle name="Moneda 20 3 4 4 2 2" xfId="19758"/>
    <cellStyle name="Moneda 20 3 4 4 2 2 2" xfId="40577"/>
    <cellStyle name="Moneda 20 3 4 4 2 3" xfId="30174"/>
    <cellStyle name="Moneda 20 3 4 4 3" xfId="14601"/>
    <cellStyle name="Moneda 20 3 4 4 3 2" xfId="35420"/>
    <cellStyle name="Moneda 20 3 4 4 4" xfId="25017"/>
    <cellStyle name="Moneda 20 3 4 5" xfId="6780"/>
    <cellStyle name="Moneda 20 3 4 5 2" xfId="17185"/>
    <cellStyle name="Moneda 20 3 4 5 2 2" xfId="38004"/>
    <cellStyle name="Moneda 20 3 4 5 3" xfId="27601"/>
    <cellStyle name="Moneda 20 3 4 6" xfId="12028"/>
    <cellStyle name="Moneda 20 3 4 6 2" xfId="32847"/>
    <cellStyle name="Moneda 20 3 4 7" xfId="22444"/>
    <cellStyle name="Moneda 20 3 4 8" xfId="41976"/>
    <cellStyle name="Moneda 20 3 5" xfId="1630"/>
    <cellStyle name="Moneda 20 3 5 2" xfId="2082"/>
    <cellStyle name="Moneda 20 3 5 2 2" xfId="4658"/>
    <cellStyle name="Moneda 20 3 5 2 2 2" xfId="9818"/>
    <cellStyle name="Moneda 20 3 5 2 2 2 2" xfId="20223"/>
    <cellStyle name="Moneda 20 3 5 2 2 2 2 2" xfId="41042"/>
    <cellStyle name="Moneda 20 3 5 2 2 2 3" xfId="30639"/>
    <cellStyle name="Moneda 20 3 5 2 2 3" xfId="15066"/>
    <cellStyle name="Moneda 20 3 5 2 2 3 2" xfId="35885"/>
    <cellStyle name="Moneda 20 3 5 2 2 4" xfId="25482"/>
    <cellStyle name="Moneda 20 3 5 2 3" xfId="7245"/>
    <cellStyle name="Moneda 20 3 5 2 3 2" xfId="17650"/>
    <cellStyle name="Moneda 20 3 5 2 3 2 2" xfId="38469"/>
    <cellStyle name="Moneda 20 3 5 2 3 3" xfId="28066"/>
    <cellStyle name="Moneda 20 3 5 2 4" xfId="12493"/>
    <cellStyle name="Moneda 20 3 5 2 4 2" xfId="33312"/>
    <cellStyle name="Moneda 20 3 5 2 5" xfId="22909"/>
    <cellStyle name="Moneda 20 3 5 3" xfId="2532"/>
    <cellStyle name="Moneda 20 3 5 3 2" xfId="5108"/>
    <cellStyle name="Moneda 20 3 5 3 2 2" xfId="10268"/>
    <cellStyle name="Moneda 20 3 5 3 2 2 2" xfId="20673"/>
    <cellStyle name="Moneda 20 3 5 3 2 2 2 2" xfId="41492"/>
    <cellStyle name="Moneda 20 3 5 3 2 2 3" xfId="31089"/>
    <cellStyle name="Moneda 20 3 5 3 2 3" xfId="15516"/>
    <cellStyle name="Moneda 20 3 5 3 2 3 2" xfId="36335"/>
    <cellStyle name="Moneda 20 3 5 3 2 4" xfId="25932"/>
    <cellStyle name="Moneda 20 3 5 3 3" xfId="7695"/>
    <cellStyle name="Moneda 20 3 5 3 3 2" xfId="18100"/>
    <cellStyle name="Moneda 20 3 5 3 3 2 2" xfId="38919"/>
    <cellStyle name="Moneda 20 3 5 3 3 3" xfId="28516"/>
    <cellStyle name="Moneda 20 3 5 3 4" xfId="12943"/>
    <cellStyle name="Moneda 20 3 5 3 4 2" xfId="33762"/>
    <cellStyle name="Moneda 20 3 5 3 5" xfId="23359"/>
    <cellStyle name="Moneda 20 3 5 4" xfId="4208"/>
    <cellStyle name="Moneda 20 3 5 4 2" xfId="9368"/>
    <cellStyle name="Moneda 20 3 5 4 2 2" xfId="19773"/>
    <cellStyle name="Moneda 20 3 5 4 2 2 2" xfId="40592"/>
    <cellStyle name="Moneda 20 3 5 4 2 3" xfId="30189"/>
    <cellStyle name="Moneda 20 3 5 4 3" xfId="14616"/>
    <cellStyle name="Moneda 20 3 5 4 3 2" xfId="35435"/>
    <cellStyle name="Moneda 20 3 5 4 4" xfId="25032"/>
    <cellStyle name="Moneda 20 3 5 5" xfId="6795"/>
    <cellStyle name="Moneda 20 3 5 5 2" xfId="17200"/>
    <cellStyle name="Moneda 20 3 5 5 2 2" xfId="38019"/>
    <cellStyle name="Moneda 20 3 5 5 3" xfId="27616"/>
    <cellStyle name="Moneda 20 3 5 6" xfId="12043"/>
    <cellStyle name="Moneda 20 3 5 6 2" xfId="32862"/>
    <cellStyle name="Moneda 20 3 5 7" xfId="22459"/>
    <cellStyle name="Moneda 20 3 5 8" xfId="41977"/>
    <cellStyle name="Moneda 20 3 6" xfId="1994"/>
    <cellStyle name="Moneda 20 3 6 2" xfId="4570"/>
    <cellStyle name="Moneda 20 3 6 2 2" xfId="9730"/>
    <cellStyle name="Moneda 20 3 6 2 2 2" xfId="20135"/>
    <cellStyle name="Moneda 20 3 6 2 2 2 2" xfId="40954"/>
    <cellStyle name="Moneda 20 3 6 2 2 3" xfId="30551"/>
    <cellStyle name="Moneda 20 3 6 2 3" xfId="14978"/>
    <cellStyle name="Moneda 20 3 6 2 3 2" xfId="35797"/>
    <cellStyle name="Moneda 20 3 6 2 4" xfId="25394"/>
    <cellStyle name="Moneda 20 3 6 3" xfId="7157"/>
    <cellStyle name="Moneda 20 3 6 3 2" xfId="17562"/>
    <cellStyle name="Moneda 20 3 6 3 2 2" xfId="38381"/>
    <cellStyle name="Moneda 20 3 6 3 3" xfId="27978"/>
    <cellStyle name="Moneda 20 3 6 4" xfId="12405"/>
    <cellStyle name="Moneda 20 3 6 4 2" xfId="33224"/>
    <cellStyle name="Moneda 20 3 6 5" xfId="22821"/>
    <cellStyle name="Moneda 20 3 7" xfId="2444"/>
    <cellStyle name="Moneda 20 3 7 2" xfId="5020"/>
    <cellStyle name="Moneda 20 3 7 2 2" xfId="10180"/>
    <cellStyle name="Moneda 20 3 7 2 2 2" xfId="20585"/>
    <cellStyle name="Moneda 20 3 7 2 2 2 2" xfId="41404"/>
    <cellStyle name="Moneda 20 3 7 2 2 3" xfId="31001"/>
    <cellStyle name="Moneda 20 3 7 2 3" xfId="15428"/>
    <cellStyle name="Moneda 20 3 7 2 3 2" xfId="36247"/>
    <cellStyle name="Moneda 20 3 7 2 4" xfId="25844"/>
    <cellStyle name="Moneda 20 3 7 3" xfId="7607"/>
    <cellStyle name="Moneda 20 3 7 3 2" xfId="18012"/>
    <cellStyle name="Moneda 20 3 7 3 2 2" xfId="38831"/>
    <cellStyle name="Moneda 20 3 7 3 3" xfId="28428"/>
    <cellStyle name="Moneda 20 3 7 4" xfId="12855"/>
    <cellStyle name="Moneda 20 3 7 4 2" xfId="33674"/>
    <cellStyle name="Moneda 20 3 7 5" xfId="23271"/>
    <cellStyle name="Moneda 20 3 8" xfId="4120"/>
    <cellStyle name="Moneda 20 3 8 2" xfId="9280"/>
    <cellStyle name="Moneda 20 3 8 2 2" xfId="19685"/>
    <cellStyle name="Moneda 20 3 8 2 2 2" xfId="40504"/>
    <cellStyle name="Moneda 20 3 8 2 3" xfId="30101"/>
    <cellStyle name="Moneda 20 3 8 3" xfId="14528"/>
    <cellStyle name="Moneda 20 3 8 3 2" xfId="35347"/>
    <cellStyle name="Moneda 20 3 8 4" xfId="24944"/>
    <cellStyle name="Moneda 20 3 9" xfId="6707"/>
    <cellStyle name="Moneda 20 3 9 2" xfId="17112"/>
    <cellStyle name="Moneda 20 3 9 2 2" xfId="37931"/>
    <cellStyle name="Moneda 20 3 9 3" xfId="27528"/>
    <cellStyle name="Moneda 20 4" xfId="1966"/>
    <cellStyle name="Moneda 20 4 2" xfId="4542"/>
    <cellStyle name="Moneda 20 4 2 2" xfId="9702"/>
    <cellStyle name="Moneda 20 4 2 2 2" xfId="20107"/>
    <cellStyle name="Moneda 20 4 2 2 2 2" xfId="40926"/>
    <cellStyle name="Moneda 20 4 2 2 3" xfId="30523"/>
    <cellStyle name="Moneda 20 4 2 3" xfId="14950"/>
    <cellStyle name="Moneda 20 4 2 3 2" xfId="35769"/>
    <cellStyle name="Moneda 20 4 2 4" xfId="25366"/>
    <cellStyle name="Moneda 20 4 3" xfId="7129"/>
    <cellStyle name="Moneda 20 4 3 2" xfId="17534"/>
    <cellStyle name="Moneda 20 4 3 2 2" xfId="38353"/>
    <cellStyle name="Moneda 20 4 3 3" xfId="27950"/>
    <cellStyle name="Moneda 20 4 4" xfId="12377"/>
    <cellStyle name="Moneda 20 4 4 2" xfId="33196"/>
    <cellStyle name="Moneda 20 4 5" xfId="22793"/>
    <cellStyle name="Moneda 20 5" xfId="2416"/>
    <cellStyle name="Moneda 20 5 2" xfId="4992"/>
    <cellStyle name="Moneda 20 5 2 2" xfId="10152"/>
    <cellStyle name="Moneda 20 5 2 2 2" xfId="20557"/>
    <cellStyle name="Moneda 20 5 2 2 2 2" xfId="41376"/>
    <cellStyle name="Moneda 20 5 2 2 3" xfId="30973"/>
    <cellStyle name="Moneda 20 5 2 3" xfId="15400"/>
    <cellStyle name="Moneda 20 5 2 3 2" xfId="36219"/>
    <cellStyle name="Moneda 20 5 2 4" xfId="25816"/>
    <cellStyle name="Moneda 20 5 3" xfId="7579"/>
    <cellStyle name="Moneda 20 5 3 2" xfId="17984"/>
    <cellStyle name="Moneda 20 5 3 2 2" xfId="38803"/>
    <cellStyle name="Moneda 20 5 3 3" xfId="28400"/>
    <cellStyle name="Moneda 20 5 4" xfId="12827"/>
    <cellStyle name="Moneda 20 5 4 2" xfId="33646"/>
    <cellStyle name="Moneda 20 5 5" xfId="23243"/>
    <cellStyle name="Moneda 20 6" xfId="4092"/>
    <cellStyle name="Moneda 20 6 2" xfId="9252"/>
    <cellStyle name="Moneda 20 6 2 2" xfId="19657"/>
    <cellStyle name="Moneda 20 6 2 2 2" xfId="40476"/>
    <cellStyle name="Moneda 20 6 2 3" xfId="30073"/>
    <cellStyle name="Moneda 20 6 3" xfId="14500"/>
    <cellStyle name="Moneda 20 6 3 2" xfId="35319"/>
    <cellStyle name="Moneda 20 6 4" xfId="24916"/>
    <cellStyle name="Moneda 20 7" xfId="6679"/>
    <cellStyle name="Moneda 20 7 2" xfId="17084"/>
    <cellStyle name="Moneda 20 7 2 2" xfId="37903"/>
    <cellStyle name="Moneda 20 7 3" xfId="27500"/>
    <cellStyle name="Moneda 20 8" xfId="11927"/>
    <cellStyle name="Moneda 20 8 2" xfId="32746"/>
    <cellStyle name="Moneda 20 9" xfId="22343"/>
    <cellStyle name="Moneda 21" xfId="1527"/>
    <cellStyle name="Moneda 21 2" xfId="1979"/>
    <cellStyle name="Moneda 21 2 2" xfId="4555"/>
    <cellStyle name="Moneda 21 2 2 2" xfId="9715"/>
    <cellStyle name="Moneda 21 2 2 2 2" xfId="20120"/>
    <cellStyle name="Moneda 21 2 2 2 2 2" xfId="40939"/>
    <cellStyle name="Moneda 21 2 2 2 3" xfId="30536"/>
    <cellStyle name="Moneda 21 2 2 3" xfId="14963"/>
    <cellStyle name="Moneda 21 2 2 3 2" xfId="35782"/>
    <cellStyle name="Moneda 21 2 2 4" xfId="25379"/>
    <cellStyle name="Moneda 21 2 3" xfId="7142"/>
    <cellStyle name="Moneda 21 2 3 2" xfId="17547"/>
    <cellStyle name="Moneda 21 2 3 2 2" xfId="38366"/>
    <cellStyle name="Moneda 21 2 3 3" xfId="27963"/>
    <cellStyle name="Moneda 21 2 4" xfId="12390"/>
    <cellStyle name="Moneda 21 2 4 2" xfId="33209"/>
    <cellStyle name="Moneda 21 2 5" xfId="22806"/>
    <cellStyle name="Moneda 21 3" xfId="2429"/>
    <cellStyle name="Moneda 21 3 2" xfId="5005"/>
    <cellStyle name="Moneda 21 3 2 2" xfId="10165"/>
    <cellStyle name="Moneda 21 3 2 2 2" xfId="20570"/>
    <cellStyle name="Moneda 21 3 2 2 2 2" xfId="41389"/>
    <cellStyle name="Moneda 21 3 2 2 3" xfId="30986"/>
    <cellStyle name="Moneda 21 3 2 3" xfId="15413"/>
    <cellStyle name="Moneda 21 3 2 3 2" xfId="36232"/>
    <cellStyle name="Moneda 21 3 2 4" xfId="25829"/>
    <cellStyle name="Moneda 21 3 3" xfId="7592"/>
    <cellStyle name="Moneda 21 3 3 2" xfId="17997"/>
    <cellStyle name="Moneda 21 3 3 2 2" xfId="38816"/>
    <cellStyle name="Moneda 21 3 3 3" xfId="28413"/>
    <cellStyle name="Moneda 21 3 4" xfId="12840"/>
    <cellStyle name="Moneda 21 3 4 2" xfId="33659"/>
    <cellStyle name="Moneda 21 3 5" xfId="23256"/>
    <cellStyle name="Moneda 21 4" xfId="4105"/>
    <cellStyle name="Moneda 21 4 2" xfId="9265"/>
    <cellStyle name="Moneda 21 4 2 2" xfId="19670"/>
    <cellStyle name="Moneda 21 4 2 2 2" xfId="40489"/>
    <cellStyle name="Moneda 21 4 2 3" xfId="30086"/>
    <cellStyle name="Moneda 21 4 3" xfId="14513"/>
    <cellStyle name="Moneda 21 4 3 2" xfId="35332"/>
    <cellStyle name="Moneda 21 4 4" xfId="24929"/>
    <cellStyle name="Moneda 21 5" xfId="6692"/>
    <cellStyle name="Moneda 21 5 2" xfId="17097"/>
    <cellStyle name="Moneda 21 5 2 2" xfId="37916"/>
    <cellStyle name="Moneda 21 5 3" xfId="27513"/>
    <cellStyle name="Moneda 21 6" xfId="11940"/>
    <cellStyle name="Moneda 21 6 2" xfId="32759"/>
    <cellStyle name="Moneda 21 7" xfId="22356"/>
    <cellStyle name="Moneda 21 8" xfId="41978"/>
    <cellStyle name="Moneda 22" xfId="1264"/>
    <cellStyle name="Moneda 22 2" xfId="1717"/>
    <cellStyle name="Moneda 22 2 2" xfId="4293"/>
    <cellStyle name="Moneda 22 2 2 2" xfId="9453"/>
    <cellStyle name="Moneda 22 2 2 2 2" xfId="19858"/>
    <cellStyle name="Moneda 22 2 2 2 2 2" xfId="40677"/>
    <cellStyle name="Moneda 22 2 2 2 3" xfId="30274"/>
    <cellStyle name="Moneda 22 2 2 3" xfId="14701"/>
    <cellStyle name="Moneda 22 2 2 3 2" xfId="35520"/>
    <cellStyle name="Moneda 22 2 2 4" xfId="25117"/>
    <cellStyle name="Moneda 22 2 3" xfId="6880"/>
    <cellStyle name="Moneda 22 2 3 2" xfId="17285"/>
    <cellStyle name="Moneda 22 2 3 2 2" xfId="38104"/>
    <cellStyle name="Moneda 22 2 3 3" xfId="27701"/>
    <cellStyle name="Moneda 22 2 4" xfId="12128"/>
    <cellStyle name="Moneda 22 2 4 2" xfId="32947"/>
    <cellStyle name="Moneda 22 2 5" xfId="22544"/>
    <cellStyle name="Moneda 22 3" xfId="2167"/>
    <cellStyle name="Moneda 22 3 2" xfId="4743"/>
    <cellStyle name="Moneda 22 3 2 2" xfId="9903"/>
    <cellStyle name="Moneda 22 3 2 2 2" xfId="20308"/>
    <cellStyle name="Moneda 22 3 2 2 2 2" xfId="41127"/>
    <cellStyle name="Moneda 22 3 2 2 3" xfId="30724"/>
    <cellStyle name="Moneda 22 3 2 3" xfId="15151"/>
    <cellStyle name="Moneda 22 3 2 3 2" xfId="35970"/>
    <cellStyle name="Moneda 22 3 2 4" xfId="25567"/>
    <cellStyle name="Moneda 22 3 3" xfId="7330"/>
    <cellStyle name="Moneda 22 3 3 2" xfId="17735"/>
    <cellStyle name="Moneda 22 3 3 2 2" xfId="38554"/>
    <cellStyle name="Moneda 22 3 3 3" xfId="28151"/>
    <cellStyle name="Moneda 22 3 4" xfId="12578"/>
    <cellStyle name="Moneda 22 3 4 2" xfId="33397"/>
    <cellStyle name="Moneda 22 3 5" xfId="22994"/>
    <cellStyle name="Moneda 22 4" xfId="3843"/>
    <cellStyle name="Moneda 22 4 2" xfId="9003"/>
    <cellStyle name="Moneda 22 4 2 2" xfId="19408"/>
    <cellStyle name="Moneda 22 4 2 2 2" xfId="40227"/>
    <cellStyle name="Moneda 22 4 2 3" xfId="29824"/>
    <cellStyle name="Moneda 22 4 3" xfId="14251"/>
    <cellStyle name="Moneda 22 4 3 2" xfId="35070"/>
    <cellStyle name="Moneda 22 4 4" xfId="24667"/>
    <cellStyle name="Moneda 22 5" xfId="6430"/>
    <cellStyle name="Moneda 22 5 2" xfId="16835"/>
    <cellStyle name="Moneda 22 5 2 2" xfId="37654"/>
    <cellStyle name="Moneda 22 5 3" xfId="27251"/>
    <cellStyle name="Moneda 22 6" xfId="11678"/>
    <cellStyle name="Moneda 22 6 2" xfId="32497"/>
    <cellStyle name="Moneda 22 7" xfId="22094"/>
    <cellStyle name="Moneda 22 8" xfId="41979"/>
    <cellStyle name="Moneda 23" xfId="2660"/>
    <cellStyle name="Moneda 23 2" xfId="41980"/>
    <cellStyle name="Moneda 24" xfId="5247"/>
    <cellStyle name="Moneda 24 2" xfId="41981"/>
    <cellStyle name="Moneda 25" xfId="10495"/>
    <cellStyle name="Moneda 25 2" xfId="41982"/>
    <cellStyle name="Moneda 26" xfId="20911"/>
    <cellStyle name="Moneda 26 2" xfId="41878"/>
    <cellStyle name="Moneda 3" xfId="120"/>
    <cellStyle name="Moneda 3 10" xfId="1748"/>
    <cellStyle name="Moneda 3 10 2" xfId="4324"/>
    <cellStyle name="Moneda 3 10 2 2" xfId="9484"/>
    <cellStyle name="Moneda 3 10 2 2 2" xfId="19889"/>
    <cellStyle name="Moneda 3 10 2 2 2 2" xfId="40708"/>
    <cellStyle name="Moneda 3 10 2 2 3" xfId="30305"/>
    <cellStyle name="Moneda 3 10 2 3" xfId="14732"/>
    <cellStyle name="Moneda 3 10 2 3 2" xfId="35551"/>
    <cellStyle name="Moneda 3 10 2 4" xfId="25148"/>
    <cellStyle name="Moneda 3 10 3" xfId="6911"/>
    <cellStyle name="Moneda 3 10 3 2" xfId="17316"/>
    <cellStyle name="Moneda 3 10 3 2 2" xfId="38135"/>
    <cellStyle name="Moneda 3 10 3 3" xfId="27732"/>
    <cellStyle name="Moneda 3 10 4" xfId="12159"/>
    <cellStyle name="Moneda 3 10 4 2" xfId="32978"/>
    <cellStyle name="Moneda 3 10 5" xfId="22575"/>
    <cellStyle name="Moneda 3 11" xfId="2198"/>
    <cellStyle name="Moneda 3 11 2" xfId="4774"/>
    <cellStyle name="Moneda 3 11 2 2" xfId="9934"/>
    <cellStyle name="Moneda 3 11 2 2 2" xfId="20339"/>
    <cellStyle name="Moneda 3 11 2 2 2 2" xfId="41158"/>
    <cellStyle name="Moneda 3 11 2 2 3" xfId="30755"/>
    <cellStyle name="Moneda 3 11 2 3" xfId="15182"/>
    <cellStyle name="Moneda 3 11 2 3 2" xfId="36001"/>
    <cellStyle name="Moneda 3 11 2 4" xfId="25598"/>
    <cellStyle name="Moneda 3 11 3" xfId="7361"/>
    <cellStyle name="Moneda 3 11 3 2" xfId="17766"/>
    <cellStyle name="Moneda 3 11 3 2 2" xfId="38585"/>
    <cellStyle name="Moneda 3 11 3 3" xfId="28182"/>
    <cellStyle name="Moneda 3 11 4" xfId="12609"/>
    <cellStyle name="Moneda 3 11 4 2" xfId="33428"/>
    <cellStyle name="Moneda 3 11 5" xfId="23025"/>
    <cellStyle name="Moneda 3 12" xfId="2617"/>
    <cellStyle name="Moneda 3 12 2" xfId="5193"/>
    <cellStyle name="Moneda 3 12 2 2" xfId="10353"/>
    <cellStyle name="Moneda 3 12 2 2 2" xfId="20758"/>
    <cellStyle name="Moneda 3 12 2 2 2 2" xfId="41577"/>
    <cellStyle name="Moneda 3 12 2 2 3" xfId="31174"/>
    <cellStyle name="Moneda 3 12 2 3" xfId="15601"/>
    <cellStyle name="Moneda 3 12 2 3 2" xfId="36420"/>
    <cellStyle name="Moneda 3 12 2 4" xfId="26017"/>
    <cellStyle name="Moneda 3 12 3" xfId="7780"/>
    <cellStyle name="Moneda 3 12 3 2" xfId="18185"/>
    <cellStyle name="Moneda 3 12 3 2 2" xfId="39004"/>
    <cellStyle name="Moneda 3 12 3 3" xfId="28601"/>
    <cellStyle name="Moneda 3 12 4" xfId="13028"/>
    <cellStyle name="Moneda 3 12 4 2" xfId="33847"/>
    <cellStyle name="Moneda 3 12 5" xfId="23444"/>
    <cellStyle name="Moneda 3 13" xfId="2620"/>
    <cellStyle name="Moneda 3 13 2" xfId="5196"/>
    <cellStyle name="Moneda 3 13 2 2" xfId="10356"/>
    <cellStyle name="Moneda 3 13 2 2 2" xfId="20761"/>
    <cellStyle name="Moneda 3 13 2 2 2 2" xfId="41580"/>
    <cellStyle name="Moneda 3 13 2 2 3" xfId="31177"/>
    <cellStyle name="Moneda 3 13 2 3" xfId="15604"/>
    <cellStyle name="Moneda 3 13 2 3 2" xfId="36423"/>
    <cellStyle name="Moneda 3 13 2 4" xfId="26020"/>
    <cellStyle name="Moneda 3 13 3" xfId="7783"/>
    <cellStyle name="Moneda 3 13 3 2" xfId="18188"/>
    <cellStyle name="Moneda 3 13 3 2 2" xfId="39007"/>
    <cellStyle name="Moneda 3 13 3 3" xfId="28604"/>
    <cellStyle name="Moneda 3 13 4" xfId="13031"/>
    <cellStyle name="Moneda 3 13 4 2" xfId="33850"/>
    <cellStyle name="Moneda 3 13 5" xfId="23447"/>
    <cellStyle name="Moneda 3 14" xfId="2623"/>
    <cellStyle name="Moneda 3 14 2" xfId="5199"/>
    <cellStyle name="Moneda 3 14 2 2" xfId="10359"/>
    <cellStyle name="Moneda 3 14 2 2 2" xfId="20764"/>
    <cellStyle name="Moneda 3 14 2 2 2 2" xfId="41583"/>
    <cellStyle name="Moneda 3 14 2 2 3" xfId="31180"/>
    <cellStyle name="Moneda 3 14 2 3" xfId="15607"/>
    <cellStyle name="Moneda 3 14 2 3 2" xfId="36426"/>
    <cellStyle name="Moneda 3 14 2 4" xfId="26023"/>
    <cellStyle name="Moneda 3 14 3" xfId="7786"/>
    <cellStyle name="Moneda 3 14 3 2" xfId="18191"/>
    <cellStyle name="Moneda 3 14 3 2 2" xfId="39010"/>
    <cellStyle name="Moneda 3 14 3 3" xfId="28607"/>
    <cellStyle name="Moneda 3 14 4" xfId="13034"/>
    <cellStyle name="Moneda 3 14 4 2" xfId="33853"/>
    <cellStyle name="Moneda 3 14 5" xfId="23450"/>
    <cellStyle name="Moneda 3 15" xfId="2626"/>
    <cellStyle name="Moneda 3 15 2" xfId="5202"/>
    <cellStyle name="Moneda 3 15 2 2" xfId="10362"/>
    <cellStyle name="Moneda 3 15 2 2 2" xfId="20767"/>
    <cellStyle name="Moneda 3 15 2 2 2 2" xfId="41586"/>
    <cellStyle name="Moneda 3 15 2 2 3" xfId="31183"/>
    <cellStyle name="Moneda 3 15 2 3" xfId="15610"/>
    <cellStyle name="Moneda 3 15 2 3 2" xfId="36429"/>
    <cellStyle name="Moneda 3 15 2 4" xfId="26026"/>
    <cellStyle name="Moneda 3 15 3" xfId="7789"/>
    <cellStyle name="Moneda 3 15 3 2" xfId="18194"/>
    <cellStyle name="Moneda 3 15 3 2 2" xfId="39013"/>
    <cellStyle name="Moneda 3 15 3 3" xfId="28610"/>
    <cellStyle name="Moneda 3 15 4" xfId="13037"/>
    <cellStyle name="Moneda 3 15 4 2" xfId="33856"/>
    <cellStyle name="Moneda 3 15 5" xfId="23453"/>
    <cellStyle name="Moneda 3 16" xfId="2729"/>
    <cellStyle name="Moneda 3 16 2" xfId="7889"/>
    <cellStyle name="Moneda 3 16 2 2" xfId="18294"/>
    <cellStyle name="Moneda 3 16 2 2 2" xfId="39113"/>
    <cellStyle name="Moneda 3 16 2 3" xfId="28710"/>
    <cellStyle name="Moneda 3 16 3" xfId="13137"/>
    <cellStyle name="Moneda 3 16 3 2" xfId="33956"/>
    <cellStyle name="Moneda 3 16 4" xfId="23553"/>
    <cellStyle name="Moneda 3 17" xfId="5316"/>
    <cellStyle name="Moneda 3 17 2" xfId="15721"/>
    <cellStyle name="Moneda 3 17 2 2" xfId="36540"/>
    <cellStyle name="Moneda 3 17 3" xfId="26137"/>
    <cellStyle name="Moneda 3 18" xfId="10564"/>
    <cellStyle name="Moneda 3 18 2" xfId="31383"/>
    <cellStyle name="Moneda 3 19" xfId="20980"/>
    <cellStyle name="Moneda 3 2" xfId="145"/>
    <cellStyle name="Moneda 3 2 10" xfId="1363"/>
    <cellStyle name="Moneda 3 2 10 2" xfId="1815"/>
    <cellStyle name="Moneda 3 2 10 2 2" xfId="4391"/>
    <cellStyle name="Moneda 3 2 10 2 2 2" xfId="9551"/>
    <cellStyle name="Moneda 3 2 10 2 2 2 2" xfId="19956"/>
    <cellStyle name="Moneda 3 2 10 2 2 2 2 2" xfId="40775"/>
    <cellStyle name="Moneda 3 2 10 2 2 2 3" xfId="30372"/>
    <cellStyle name="Moneda 3 2 10 2 2 3" xfId="14799"/>
    <cellStyle name="Moneda 3 2 10 2 2 3 2" xfId="35618"/>
    <cellStyle name="Moneda 3 2 10 2 2 4" xfId="25215"/>
    <cellStyle name="Moneda 3 2 10 2 3" xfId="6978"/>
    <cellStyle name="Moneda 3 2 10 2 3 2" xfId="17383"/>
    <cellStyle name="Moneda 3 2 10 2 3 2 2" xfId="38202"/>
    <cellStyle name="Moneda 3 2 10 2 3 3" xfId="27799"/>
    <cellStyle name="Moneda 3 2 10 2 4" xfId="12226"/>
    <cellStyle name="Moneda 3 2 10 2 4 2" xfId="33045"/>
    <cellStyle name="Moneda 3 2 10 2 5" xfId="22642"/>
    <cellStyle name="Moneda 3 2 10 3" xfId="2265"/>
    <cellStyle name="Moneda 3 2 10 3 2" xfId="4841"/>
    <cellStyle name="Moneda 3 2 10 3 2 2" xfId="10001"/>
    <cellStyle name="Moneda 3 2 10 3 2 2 2" xfId="20406"/>
    <cellStyle name="Moneda 3 2 10 3 2 2 2 2" xfId="41225"/>
    <cellStyle name="Moneda 3 2 10 3 2 2 3" xfId="30822"/>
    <cellStyle name="Moneda 3 2 10 3 2 3" xfId="15249"/>
    <cellStyle name="Moneda 3 2 10 3 2 3 2" xfId="36068"/>
    <cellStyle name="Moneda 3 2 10 3 2 4" xfId="25665"/>
    <cellStyle name="Moneda 3 2 10 3 3" xfId="7428"/>
    <cellStyle name="Moneda 3 2 10 3 3 2" xfId="17833"/>
    <cellStyle name="Moneda 3 2 10 3 3 2 2" xfId="38652"/>
    <cellStyle name="Moneda 3 2 10 3 3 3" xfId="28249"/>
    <cellStyle name="Moneda 3 2 10 3 4" xfId="12676"/>
    <cellStyle name="Moneda 3 2 10 3 4 2" xfId="33495"/>
    <cellStyle name="Moneda 3 2 10 3 5" xfId="23092"/>
    <cellStyle name="Moneda 3 2 10 4" xfId="3941"/>
    <cellStyle name="Moneda 3 2 10 4 2" xfId="9101"/>
    <cellStyle name="Moneda 3 2 10 4 2 2" xfId="19506"/>
    <cellStyle name="Moneda 3 2 10 4 2 2 2" xfId="40325"/>
    <cellStyle name="Moneda 3 2 10 4 2 3" xfId="29922"/>
    <cellStyle name="Moneda 3 2 10 4 3" xfId="14349"/>
    <cellStyle name="Moneda 3 2 10 4 3 2" xfId="35168"/>
    <cellStyle name="Moneda 3 2 10 4 4" xfId="24765"/>
    <cellStyle name="Moneda 3 2 10 5" xfId="6528"/>
    <cellStyle name="Moneda 3 2 10 5 2" xfId="16933"/>
    <cellStyle name="Moneda 3 2 10 5 2 2" xfId="37752"/>
    <cellStyle name="Moneda 3 2 10 5 3" xfId="27349"/>
    <cellStyle name="Moneda 3 2 10 6" xfId="11776"/>
    <cellStyle name="Moneda 3 2 10 6 2" xfId="32595"/>
    <cellStyle name="Moneda 3 2 10 7" xfId="22192"/>
    <cellStyle name="Moneda 3 2 10 8" xfId="41985"/>
    <cellStyle name="Moneda 3 2 11" xfId="1296"/>
    <cellStyle name="Moneda 3 2 11 2" xfId="3875"/>
    <cellStyle name="Moneda 3 2 11 2 2" xfId="9035"/>
    <cellStyle name="Moneda 3 2 11 2 2 2" xfId="19440"/>
    <cellStyle name="Moneda 3 2 11 2 2 2 2" xfId="40259"/>
    <cellStyle name="Moneda 3 2 11 2 2 3" xfId="29856"/>
    <cellStyle name="Moneda 3 2 11 2 3" xfId="14283"/>
    <cellStyle name="Moneda 3 2 11 2 3 2" xfId="35102"/>
    <cellStyle name="Moneda 3 2 11 2 4" xfId="24699"/>
    <cellStyle name="Moneda 3 2 11 3" xfId="6462"/>
    <cellStyle name="Moneda 3 2 11 3 2" xfId="16867"/>
    <cellStyle name="Moneda 3 2 11 3 2 2" xfId="37686"/>
    <cellStyle name="Moneda 3 2 11 3 3" xfId="27283"/>
    <cellStyle name="Moneda 3 2 11 4" xfId="11710"/>
    <cellStyle name="Moneda 3 2 11 4 2" xfId="32529"/>
    <cellStyle name="Moneda 3 2 11 5" xfId="22126"/>
    <cellStyle name="Moneda 3 2 12" xfId="1749"/>
    <cellStyle name="Moneda 3 2 12 2" xfId="4325"/>
    <cellStyle name="Moneda 3 2 12 2 2" xfId="9485"/>
    <cellStyle name="Moneda 3 2 12 2 2 2" xfId="19890"/>
    <cellStyle name="Moneda 3 2 12 2 2 2 2" xfId="40709"/>
    <cellStyle name="Moneda 3 2 12 2 2 3" xfId="30306"/>
    <cellStyle name="Moneda 3 2 12 2 3" xfId="14733"/>
    <cellStyle name="Moneda 3 2 12 2 3 2" xfId="35552"/>
    <cellStyle name="Moneda 3 2 12 2 4" xfId="25149"/>
    <cellStyle name="Moneda 3 2 12 3" xfId="6912"/>
    <cellStyle name="Moneda 3 2 12 3 2" xfId="17317"/>
    <cellStyle name="Moneda 3 2 12 3 2 2" xfId="38136"/>
    <cellStyle name="Moneda 3 2 12 3 3" xfId="27733"/>
    <cellStyle name="Moneda 3 2 12 4" xfId="12160"/>
    <cellStyle name="Moneda 3 2 12 4 2" xfId="32979"/>
    <cellStyle name="Moneda 3 2 12 5" xfId="22576"/>
    <cellStyle name="Moneda 3 2 13" xfId="2199"/>
    <cellStyle name="Moneda 3 2 13 2" xfId="4775"/>
    <cellStyle name="Moneda 3 2 13 2 2" xfId="9935"/>
    <cellStyle name="Moneda 3 2 13 2 2 2" xfId="20340"/>
    <cellStyle name="Moneda 3 2 13 2 2 2 2" xfId="41159"/>
    <cellStyle name="Moneda 3 2 13 2 2 3" xfId="30756"/>
    <cellStyle name="Moneda 3 2 13 2 3" xfId="15183"/>
    <cellStyle name="Moneda 3 2 13 2 3 2" xfId="36002"/>
    <cellStyle name="Moneda 3 2 13 2 4" xfId="25599"/>
    <cellStyle name="Moneda 3 2 13 3" xfId="7362"/>
    <cellStyle name="Moneda 3 2 13 3 2" xfId="17767"/>
    <cellStyle name="Moneda 3 2 13 3 2 2" xfId="38586"/>
    <cellStyle name="Moneda 3 2 13 3 3" xfId="28183"/>
    <cellStyle name="Moneda 3 2 13 4" xfId="12610"/>
    <cellStyle name="Moneda 3 2 13 4 2" xfId="33429"/>
    <cellStyle name="Moneda 3 2 13 5" xfId="23026"/>
    <cellStyle name="Moneda 3 2 14" xfId="2739"/>
    <cellStyle name="Moneda 3 2 14 2" xfId="7899"/>
    <cellStyle name="Moneda 3 2 14 2 2" xfId="18304"/>
    <cellStyle name="Moneda 3 2 14 2 2 2" xfId="39123"/>
    <cellStyle name="Moneda 3 2 14 2 3" xfId="28720"/>
    <cellStyle name="Moneda 3 2 14 3" xfId="13147"/>
    <cellStyle name="Moneda 3 2 14 3 2" xfId="33966"/>
    <cellStyle name="Moneda 3 2 14 4" xfId="23563"/>
    <cellStyle name="Moneda 3 2 15" xfId="5326"/>
    <cellStyle name="Moneda 3 2 15 2" xfId="15731"/>
    <cellStyle name="Moneda 3 2 15 2 2" xfId="36550"/>
    <cellStyle name="Moneda 3 2 15 3" xfId="26147"/>
    <cellStyle name="Moneda 3 2 16" xfId="10574"/>
    <cellStyle name="Moneda 3 2 16 2" xfId="31393"/>
    <cellStyle name="Moneda 3 2 17" xfId="20990"/>
    <cellStyle name="Moneda 3 2 18" xfId="41984"/>
    <cellStyle name="Moneda 3 2 2" xfId="273"/>
    <cellStyle name="Moneda 3 2 2 10" xfId="21112"/>
    <cellStyle name="Moneda 3 2 2 11" xfId="41986"/>
    <cellStyle name="Moneda 3 2 2 2" xfId="533"/>
    <cellStyle name="Moneda 3 2 2 2 2" xfId="1122"/>
    <cellStyle name="Moneda 3 2 2 2 2 2" xfId="3702"/>
    <cellStyle name="Moneda 3 2 2 2 2 2 2" xfId="8862"/>
    <cellStyle name="Moneda 3 2 2 2 2 2 2 2" xfId="19267"/>
    <cellStyle name="Moneda 3 2 2 2 2 2 2 2 2" xfId="40086"/>
    <cellStyle name="Moneda 3 2 2 2 2 2 2 3" xfId="29683"/>
    <cellStyle name="Moneda 3 2 2 2 2 2 3" xfId="14110"/>
    <cellStyle name="Moneda 3 2 2 2 2 2 3 2" xfId="34929"/>
    <cellStyle name="Moneda 3 2 2 2 2 2 4" xfId="24526"/>
    <cellStyle name="Moneda 3 2 2 2 2 3" xfId="6289"/>
    <cellStyle name="Moneda 3 2 2 2 2 3 2" xfId="16694"/>
    <cellStyle name="Moneda 3 2 2 2 2 3 2 2" xfId="37513"/>
    <cellStyle name="Moneda 3 2 2 2 2 3 3" xfId="27110"/>
    <cellStyle name="Moneda 3 2 2 2 2 4" xfId="11537"/>
    <cellStyle name="Moneda 3 2 2 2 2 4 2" xfId="32356"/>
    <cellStyle name="Moneda 3 2 2 2 2 5" xfId="21953"/>
    <cellStyle name="Moneda 3 2 2 2 3" xfId="3118"/>
    <cellStyle name="Moneda 3 2 2 2 3 2" xfId="8278"/>
    <cellStyle name="Moneda 3 2 2 2 3 2 2" xfId="18683"/>
    <cellStyle name="Moneda 3 2 2 2 3 2 2 2" xfId="39502"/>
    <cellStyle name="Moneda 3 2 2 2 3 2 3" xfId="29099"/>
    <cellStyle name="Moneda 3 2 2 2 3 3" xfId="13526"/>
    <cellStyle name="Moneda 3 2 2 2 3 3 2" xfId="34345"/>
    <cellStyle name="Moneda 3 2 2 2 3 4" xfId="23942"/>
    <cellStyle name="Moneda 3 2 2 2 4" xfId="5705"/>
    <cellStyle name="Moneda 3 2 2 2 4 2" xfId="16110"/>
    <cellStyle name="Moneda 3 2 2 2 4 2 2" xfId="36929"/>
    <cellStyle name="Moneda 3 2 2 2 4 3" xfId="26526"/>
    <cellStyle name="Moneda 3 2 2 2 5" xfId="10953"/>
    <cellStyle name="Moneda 3 2 2 2 5 2" xfId="31772"/>
    <cellStyle name="Moneda 3 2 2 2 6" xfId="21369"/>
    <cellStyle name="Moneda 3 2 2 3" xfId="865"/>
    <cellStyle name="Moneda 3 2 2 3 2" xfId="3445"/>
    <cellStyle name="Moneda 3 2 2 3 2 2" xfId="8605"/>
    <cellStyle name="Moneda 3 2 2 3 2 2 2" xfId="19010"/>
    <cellStyle name="Moneda 3 2 2 3 2 2 2 2" xfId="39829"/>
    <cellStyle name="Moneda 3 2 2 3 2 2 3" xfId="29426"/>
    <cellStyle name="Moneda 3 2 2 3 2 3" xfId="13853"/>
    <cellStyle name="Moneda 3 2 2 3 2 3 2" xfId="34672"/>
    <cellStyle name="Moneda 3 2 2 3 2 4" xfId="24269"/>
    <cellStyle name="Moneda 3 2 2 3 3" xfId="6032"/>
    <cellStyle name="Moneda 3 2 2 3 3 2" xfId="16437"/>
    <cellStyle name="Moneda 3 2 2 3 3 2 2" xfId="37256"/>
    <cellStyle name="Moneda 3 2 2 3 3 3" xfId="26853"/>
    <cellStyle name="Moneda 3 2 2 3 4" xfId="11280"/>
    <cellStyle name="Moneda 3 2 2 3 4 2" xfId="32099"/>
    <cellStyle name="Moneda 3 2 2 3 5" xfId="21696"/>
    <cellStyle name="Moneda 3 2 2 4" xfId="1297"/>
    <cellStyle name="Moneda 3 2 2 4 2" xfId="3876"/>
    <cellStyle name="Moneda 3 2 2 4 2 2" xfId="9036"/>
    <cellStyle name="Moneda 3 2 2 4 2 2 2" xfId="19441"/>
    <cellStyle name="Moneda 3 2 2 4 2 2 2 2" xfId="40260"/>
    <cellStyle name="Moneda 3 2 2 4 2 2 3" xfId="29857"/>
    <cellStyle name="Moneda 3 2 2 4 2 3" xfId="14284"/>
    <cellStyle name="Moneda 3 2 2 4 2 3 2" xfId="35103"/>
    <cellStyle name="Moneda 3 2 2 4 2 4" xfId="24700"/>
    <cellStyle name="Moneda 3 2 2 4 3" xfId="6463"/>
    <cellStyle name="Moneda 3 2 2 4 3 2" xfId="16868"/>
    <cellStyle name="Moneda 3 2 2 4 3 2 2" xfId="37687"/>
    <cellStyle name="Moneda 3 2 2 4 3 3" xfId="27284"/>
    <cellStyle name="Moneda 3 2 2 4 4" xfId="11711"/>
    <cellStyle name="Moneda 3 2 2 4 4 2" xfId="32530"/>
    <cellStyle name="Moneda 3 2 2 4 5" xfId="22127"/>
    <cellStyle name="Moneda 3 2 2 5" xfId="1750"/>
    <cellStyle name="Moneda 3 2 2 5 2" xfId="4326"/>
    <cellStyle name="Moneda 3 2 2 5 2 2" xfId="9486"/>
    <cellStyle name="Moneda 3 2 2 5 2 2 2" xfId="19891"/>
    <cellStyle name="Moneda 3 2 2 5 2 2 2 2" xfId="40710"/>
    <cellStyle name="Moneda 3 2 2 5 2 2 3" xfId="30307"/>
    <cellStyle name="Moneda 3 2 2 5 2 3" xfId="14734"/>
    <cellStyle name="Moneda 3 2 2 5 2 3 2" xfId="35553"/>
    <cellStyle name="Moneda 3 2 2 5 2 4" xfId="25150"/>
    <cellStyle name="Moneda 3 2 2 5 3" xfId="6913"/>
    <cellStyle name="Moneda 3 2 2 5 3 2" xfId="17318"/>
    <cellStyle name="Moneda 3 2 2 5 3 2 2" xfId="38137"/>
    <cellStyle name="Moneda 3 2 2 5 3 3" xfId="27734"/>
    <cellStyle name="Moneda 3 2 2 5 4" xfId="12161"/>
    <cellStyle name="Moneda 3 2 2 5 4 2" xfId="32980"/>
    <cellStyle name="Moneda 3 2 2 5 5" xfId="22577"/>
    <cellStyle name="Moneda 3 2 2 6" xfId="2200"/>
    <cellStyle name="Moneda 3 2 2 6 2" xfId="4776"/>
    <cellStyle name="Moneda 3 2 2 6 2 2" xfId="9936"/>
    <cellStyle name="Moneda 3 2 2 6 2 2 2" xfId="20341"/>
    <cellStyle name="Moneda 3 2 2 6 2 2 2 2" xfId="41160"/>
    <cellStyle name="Moneda 3 2 2 6 2 2 3" xfId="30757"/>
    <cellStyle name="Moneda 3 2 2 6 2 3" xfId="15184"/>
    <cellStyle name="Moneda 3 2 2 6 2 3 2" xfId="36003"/>
    <cellStyle name="Moneda 3 2 2 6 2 4" xfId="25600"/>
    <cellStyle name="Moneda 3 2 2 6 3" xfId="7363"/>
    <cellStyle name="Moneda 3 2 2 6 3 2" xfId="17768"/>
    <cellStyle name="Moneda 3 2 2 6 3 2 2" xfId="38587"/>
    <cellStyle name="Moneda 3 2 2 6 3 3" xfId="28184"/>
    <cellStyle name="Moneda 3 2 2 6 4" xfId="12611"/>
    <cellStyle name="Moneda 3 2 2 6 4 2" xfId="33430"/>
    <cellStyle name="Moneda 3 2 2 6 5" xfId="23027"/>
    <cellStyle name="Moneda 3 2 2 7" xfId="2861"/>
    <cellStyle name="Moneda 3 2 2 7 2" xfId="8021"/>
    <cellStyle name="Moneda 3 2 2 7 2 2" xfId="18426"/>
    <cellStyle name="Moneda 3 2 2 7 2 2 2" xfId="39245"/>
    <cellStyle name="Moneda 3 2 2 7 2 3" xfId="28842"/>
    <cellStyle name="Moneda 3 2 2 7 3" xfId="13269"/>
    <cellStyle name="Moneda 3 2 2 7 3 2" xfId="34088"/>
    <cellStyle name="Moneda 3 2 2 7 4" xfId="23685"/>
    <cellStyle name="Moneda 3 2 2 8" xfId="5448"/>
    <cellStyle name="Moneda 3 2 2 8 2" xfId="15853"/>
    <cellStyle name="Moneda 3 2 2 8 2 2" xfId="36672"/>
    <cellStyle name="Moneda 3 2 2 8 3" xfId="26269"/>
    <cellStyle name="Moneda 3 2 2 9" xfId="10696"/>
    <cellStyle name="Moneda 3 2 2 9 2" xfId="31515"/>
    <cellStyle name="Moneda 3 2 3" xfId="411"/>
    <cellStyle name="Moneda 3 2 3 10" xfId="41987"/>
    <cellStyle name="Moneda 3 2 3 2" xfId="1000"/>
    <cellStyle name="Moneda 3 2 3 2 2" xfId="3580"/>
    <cellStyle name="Moneda 3 2 3 2 2 2" xfId="8740"/>
    <cellStyle name="Moneda 3 2 3 2 2 2 2" xfId="19145"/>
    <cellStyle name="Moneda 3 2 3 2 2 2 2 2" xfId="39964"/>
    <cellStyle name="Moneda 3 2 3 2 2 2 3" xfId="29561"/>
    <cellStyle name="Moneda 3 2 3 2 2 3" xfId="13988"/>
    <cellStyle name="Moneda 3 2 3 2 2 3 2" xfId="34807"/>
    <cellStyle name="Moneda 3 2 3 2 2 4" xfId="24404"/>
    <cellStyle name="Moneda 3 2 3 2 3" xfId="6167"/>
    <cellStyle name="Moneda 3 2 3 2 3 2" xfId="16572"/>
    <cellStyle name="Moneda 3 2 3 2 3 2 2" xfId="37391"/>
    <cellStyle name="Moneda 3 2 3 2 3 3" xfId="26988"/>
    <cellStyle name="Moneda 3 2 3 2 4" xfId="11415"/>
    <cellStyle name="Moneda 3 2 3 2 4 2" xfId="32234"/>
    <cellStyle name="Moneda 3 2 3 2 5" xfId="21831"/>
    <cellStyle name="Moneda 3 2 3 3" xfId="1266"/>
    <cellStyle name="Moneda 3 2 3 3 2" xfId="3845"/>
    <cellStyle name="Moneda 3 2 3 3 2 2" xfId="9005"/>
    <cellStyle name="Moneda 3 2 3 3 2 2 2" xfId="19410"/>
    <cellStyle name="Moneda 3 2 3 3 2 2 2 2" xfId="40229"/>
    <cellStyle name="Moneda 3 2 3 3 2 2 3" xfId="29826"/>
    <cellStyle name="Moneda 3 2 3 3 2 3" xfId="14253"/>
    <cellStyle name="Moneda 3 2 3 3 2 3 2" xfId="35072"/>
    <cellStyle name="Moneda 3 2 3 3 2 4" xfId="24669"/>
    <cellStyle name="Moneda 3 2 3 3 3" xfId="6432"/>
    <cellStyle name="Moneda 3 2 3 3 3 2" xfId="16837"/>
    <cellStyle name="Moneda 3 2 3 3 3 2 2" xfId="37656"/>
    <cellStyle name="Moneda 3 2 3 3 3 3" xfId="27253"/>
    <cellStyle name="Moneda 3 2 3 3 4" xfId="11680"/>
    <cellStyle name="Moneda 3 2 3 3 4 2" xfId="32499"/>
    <cellStyle name="Moneda 3 2 3 3 5" xfId="22096"/>
    <cellStyle name="Moneda 3 2 3 4" xfId="1719"/>
    <cellStyle name="Moneda 3 2 3 4 2" xfId="4295"/>
    <cellStyle name="Moneda 3 2 3 4 2 2" xfId="9455"/>
    <cellStyle name="Moneda 3 2 3 4 2 2 2" xfId="19860"/>
    <cellStyle name="Moneda 3 2 3 4 2 2 2 2" xfId="40679"/>
    <cellStyle name="Moneda 3 2 3 4 2 2 3" xfId="30276"/>
    <cellStyle name="Moneda 3 2 3 4 2 3" xfId="14703"/>
    <cellStyle name="Moneda 3 2 3 4 2 3 2" xfId="35522"/>
    <cellStyle name="Moneda 3 2 3 4 2 4" xfId="25119"/>
    <cellStyle name="Moneda 3 2 3 4 3" xfId="6882"/>
    <cellStyle name="Moneda 3 2 3 4 3 2" xfId="17287"/>
    <cellStyle name="Moneda 3 2 3 4 3 2 2" xfId="38106"/>
    <cellStyle name="Moneda 3 2 3 4 3 3" xfId="27703"/>
    <cellStyle name="Moneda 3 2 3 4 4" xfId="12130"/>
    <cellStyle name="Moneda 3 2 3 4 4 2" xfId="32949"/>
    <cellStyle name="Moneda 3 2 3 4 5" xfId="22546"/>
    <cellStyle name="Moneda 3 2 3 5" xfId="2169"/>
    <cellStyle name="Moneda 3 2 3 5 2" xfId="4745"/>
    <cellStyle name="Moneda 3 2 3 5 2 2" xfId="9905"/>
    <cellStyle name="Moneda 3 2 3 5 2 2 2" xfId="20310"/>
    <cellStyle name="Moneda 3 2 3 5 2 2 2 2" xfId="41129"/>
    <cellStyle name="Moneda 3 2 3 5 2 2 3" xfId="30726"/>
    <cellStyle name="Moneda 3 2 3 5 2 3" xfId="15153"/>
    <cellStyle name="Moneda 3 2 3 5 2 3 2" xfId="35972"/>
    <cellStyle name="Moneda 3 2 3 5 2 4" xfId="25569"/>
    <cellStyle name="Moneda 3 2 3 5 3" xfId="7332"/>
    <cellStyle name="Moneda 3 2 3 5 3 2" xfId="17737"/>
    <cellStyle name="Moneda 3 2 3 5 3 2 2" xfId="38556"/>
    <cellStyle name="Moneda 3 2 3 5 3 3" xfId="28153"/>
    <cellStyle name="Moneda 3 2 3 5 4" xfId="12580"/>
    <cellStyle name="Moneda 3 2 3 5 4 2" xfId="33399"/>
    <cellStyle name="Moneda 3 2 3 5 5" xfId="22996"/>
    <cellStyle name="Moneda 3 2 3 6" xfId="2996"/>
    <cellStyle name="Moneda 3 2 3 6 2" xfId="8156"/>
    <cellStyle name="Moneda 3 2 3 6 2 2" xfId="18561"/>
    <cellStyle name="Moneda 3 2 3 6 2 2 2" xfId="39380"/>
    <cellStyle name="Moneda 3 2 3 6 2 3" xfId="28977"/>
    <cellStyle name="Moneda 3 2 3 6 3" xfId="13404"/>
    <cellStyle name="Moneda 3 2 3 6 3 2" xfId="34223"/>
    <cellStyle name="Moneda 3 2 3 6 4" xfId="23820"/>
    <cellStyle name="Moneda 3 2 3 7" xfId="5583"/>
    <cellStyle name="Moneda 3 2 3 7 2" xfId="15988"/>
    <cellStyle name="Moneda 3 2 3 7 2 2" xfId="36807"/>
    <cellStyle name="Moneda 3 2 3 7 3" xfId="26404"/>
    <cellStyle name="Moneda 3 2 3 8" xfId="10831"/>
    <cellStyle name="Moneda 3 2 3 8 2" xfId="31650"/>
    <cellStyle name="Moneda 3 2 3 9" xfId="21247"/>
    <cellStyle name="Moneda 3 2 4" xfId="743"/>
    <cellStyle name="Moneda 3 2 4 2" xfId="1298"/>
    <cellStyle name="Moneda 3 2 4 2 2" xfId="3877"/>
    <cellStyle name="Moneda 3 2 4 2 2 2" xfId="9037"/>
    <cellStyle name="Moneda 3 2 4 2 2 2 2" xfId="19442"/>
    <cellStyle name="Moneda 3 2 4 2 2 2 2 2" xfId="40261"/>
    <cellStyle name="Moneda 3 2 4 2 2 2 3" xfId="29858"/>
    <cellStyle name="Moneda 3 2 4 2 2 3" xfId="14285"/>
    <cellStyle name="Moneda 3 2 4 2 2 3 2" xfId="35104"/>
    <cellStyle name="Moneda 3 2 4 2 2 4" xfId="24701"/>
    <cellStyle name="Moneda 3 2 4 2 3" xfId="6464"/>
    <cellStyle name="Moneda 3 2 4 2 3 2" xfId="16869"/>
    <cellStyle name="Moneda 3 2 4 2 3 2 2" xfId="37688"/>
    <cellStyle name="Moneda 3 2 4 2 3 3" xfId="27285"/>
    <cellStyle name="Moneda 3 2 4 2 4" xfId="11712"/>
    <cellStyle name="Moneda 3 2 4 2 4 2" xfId="32531"/>
    <cellStyle name="Moneda 3 2 4 2 5" xfId="22128"/>
    <cellStyle name="Moneda 3 2 4 3" xfId="1751"/>
    <cellStyle name="Moneda 3 2 4 3 2" xfId="4327"/>
    <cellStyle name="Moneda 3 2 4 3 2 2" xfId="9487"/>
    <cellStyle name="Moneda 3 2 4 3 2 2 2" xfId="19892"/>
    <cellStyle name="Moneda 3 2 4 3 2 2 2 2" xfId="40711"/>
    <cellStyle name="Moneda 3 2 4 3 2 2 3" xfId="30308"/>
    <cellStyle name="Moneda 3 2 4 3 2 3" xfId="14735"/>
    <cellStyle name="Moneda 3 2 4 3 2 3 2" xfId="35554"/>
    <cellStyle name="Moneda 3 2 4 3 2 4" xfId="25151"/>
    <cellStyle name="Moneda 3 2 4 3 3" xfId="6914"/>
    <cellStyle name="Moneda 3 2 4 3 3 2" xfId="17319"/>
    <cellStyle name="Moneda 3 2 4 3 3 2 2" xfId="38138"/>
    <cellStyle name="Moneda 3 2 4 3 3 3" xfId="27735"/>
    <cellStyle name="Moneda 3 2 4 3 4" xfId="12162"/>
    <cellStyle name="Moneda 3 2 4 3 4 2" xfId="32981"/>
    <cellStyle name="Moneda 3 2 4 3 5" xfId="22578"/>
    <cellStyle name="Moneda 3 2 4 4" xfId="2201"/>
    <cellStyle name="Moneda 3 2 4 4 2" xfId="4777"/>
    <cellStyle name="Moneda 3 2 4 4 2 2" xfId="9937"/>
    <cellStyle name="Moneda 3 2 4 4 2 2 2" xfId="20342"/>
    <cellStyle name="Moneda 3 2 4 4 2 2 2 2" xfId="41161"/>
    <cellStyle name="Moneda 3 2 4 4 2 2 3" xfId="30758"/>
    <cellStyle name="Moneda 3 2 4 4 2 3" xfId="15185"/>
    <cellStyle name="Moneda 3 2 4 4 2 3 2" xfId="36004"/>
    <cellStyle name="Moneda 3 2 4 4 2 4" xfId="25601"/>
    <cellStyle name="Moneda 3 2 4 4 3" xfId="7364"/>
    <cellStyle name="Moneda 3 2 4 4 3 2" xfId="17769"/>
    <cellStyle name="Moneda 3 2 4 4 3 2 2" xfId="38588"/>
    <cellStyle name="Moneda 3 2 4 4 3 3" xfId="28185"/>
    <cellStyle name="Moneda 3 2 4 4 4" xfId="12612"/>
    <cellStyle name="Moneda 3 2 4 4 4 2" xfId="33431"/>
    <cellStyle name="Moneda 3 2 4 4 5" xfId="23028"/>
    <cellStyle name="Moneda 3 2 4 5" xfId="3323"/>
    <cellStyle name="Moneda 3 2 4 5 2" xfId="8483"/>
    <cellStyle name="Moneda 3 2 4 5 2 2" xfId="18888"/>
    <cellStyle name="Moneda 3 2 4 5 2 2 2" xfId="39707"/>
    <cellStyle name="Moneda 3 2 4 5 2 3" xfId="29304"/>
    <cellStyle name="Moneda 3 2 4 5 3" xfId="13731"/>
    <cellStyle name="Moneda 3 2 4 5 3 2" xfId="34550"/>
    <cellStyle name="Moneda 3 2 4 5 4" xfId="24147"/>
    <cellStyle name="Moneda 3 2 4 6" xfId="5910"/>
    <cellStyle name="Moneda 3 2 4 6 2" xfId="16315"/>
    <cellStyle name="Moneda 3 2 4 6 2 2" xfId="37134"/>
    <cellStyle name="Moneda 3 2 4 6 3" xfId="26731"/>
    <cellStyle name="Moneda 3 2 4 7" xfId="11158"/>
    <cellStyle name="Moneda 3 2 4 7 2" xfId="31977"/>
    <cellStyle name="Moneda 3 2 4 8" xfId="21574"/>
    <cellStyle name="Moneda 3 2 4 9" xfId="41988"/>
    <cellStyle name="Moneda 3 2 5" xfId="1299"/>
    <cellStyle name="Moneda 3 2 5 2" xfId="1752"/>
    <cellStyle name="Moneda 3 2 5 2 2" xfId="4328"/>
    <cellStyle name="Moneda 3 2 5 2 2 2" xfId="9488"/>
    <cellStyle name="Moneda 3 2 5 2 2 2 2" xfId="19893"/>
    <cellStyle name="Moneda 3 2 5 2 2 2 2 2" xfId="40712"/>
    <cellStyle name="Moneda 3 2 5 2 2 2 3" xfId="30309"/>
    <cellStyle name="Moneda 3 2 5 2 2 3" xfId="14736"/>
    <cellStyle name="Moneda 3 2 5 2 2 3 2" xfId="35555"/>
    <cellStyle name="Moneda 3 2 5 2 2 4" xfId="25152"/>
    <cellStyle name="Moneda 3 2 5 2 3" xfId="6915"/>
    <cellStyle name="Moneda 3 2 5 2 3 2" xfId="17320"/>
    <cellStyle name="Moneda 3 2 5 2 3 2 2" xfId="38139"/>
    <cellStyle name="Moneda 3 2 5 2 3 3" xfId="27736"/>
    <cellStyle name="Moneda 3 2 5 2 4" xfId="12163"/>
    <cellStyle name="Moneda 3 2 5 2 4 2" xfId="32982"/>
    <cellStyle name="Moneda 3 2 5 2 5" xfId="22579"/>
    <cellStyle name="Moneda 3 2 5 3" xfId="2202"/>
    <cellStyle name="Moneda 3 2 5 3 2" xfId="4778"/>
    <cellStyle name="Moneda 3 2 5 3 2 2" xfId="9938"/>
    <cellStyle name="Moneda 3 2 5 3 2 2 2" xfId="20343"/>
    <cellStyle name="Moneda 3 2 5 3 2 2 2 2" xfId="41162"/>
    <cellStyle name="Moneda 3 2 5 3 2 2 3" xfId="30759"/>
    <cellStyle name="Moneda 3 2 5 3 2 3" xfId="15186"/>
    <cellStyle name="Moneda 3 2 5 3 2 3 2" xfId="36005"/>
    <cellStyle name="Moneda 3 2 5 3 2 4" xfId="25602"/>
    <cellStyle name="Moneda 3 2 5 3 3" xfId="7365"/>
    <cellStyle name="Moneda 3 2 5 3 3 2" xfId="17770"/>
    <cellStyle name="Moneda 3 2 5 3 3 2 2" xfId="38589"/>
    <cellStyle name="Moneda 3 2 5 3 3 3" xfId="28186"/>
    <cellStyle name="Moneda 3 2 5 3 4" xfId="12613"/>
    <cellStyle name="Moneda 3 2 5 3 4 2" xfId="33432"/>
    <cellStyle name="Moneda 3 2 5 3 5" xfId="23029"/>
    <cellStyle name="Moneda 3 2 5 4" xfId="3878"/>
    <cellStyle name="Moneda 3 2 5 4 2" xfId="9038"/>
    <cellStyle name="Moneda 3 2 5 4 2 2" xfId="19443"/>
    <cellStyle name="Moneda 3 2 5 4 2 2 2" xfId="40262"/>
    <cellStyle name="Moneda 3 2 5 4 2 3" xfId="29859"/>
    <cellStyle name="Moneda 3 2 5 4 3" xfId="14286"/>
    <cellStyle name="Moneda 3 2 5 4 3 2" xfId="35105"/>
    <cellStyle name="Moneda 3 2 5 4 4" xfId="24702"/>
    <cellStyle name="Moneda 3 2 5 5" xfId="6465"/>
    <cellStyle name="Moneda 3 2 5 5 2" xfId="16870"/>
    <cellStyle name="Moneda 3 2 5 5 2 2" xfId="37689"/>
    <cellStyle name="Moneda 3 2 5 5 3" xfId="27286"/>
    <cellStyle name="Moneda 3 2 5 6" xfId="11713"/>
    <cellStyle name="Moneda 3 2 5 6 2" xfId="32532"/>
    <cellStyle name="Moneda 3 2 5 7" xfId="22129"/>
    <cellStyle name="Moneda 3 2 5 8" xfId="41989"/>
    <cellStyle name="Moneda 3 2 6" xfId="1300"/>
    <cellStyle name="Moneda 3 2 6 2" xfId="1753"/>
    <cellStyle name="Moneda 3 2 6 2 2" xfId="4329"/>
    <cellStyle name="Moneda 3 2 6 2 2 2" xfId="9489"/>
    <cellStyle name="Moneda 3 2 6 2 2 2 2" xfId="19894"/>
    <cellStyle name="Moneda 3 2 6 2 2 2 2 2" xfId="40713"/>
    <cellStyle name="Moneda 3 2 6 2 2 2 3" xfId="30310"/>
    <cellStyle name="Moneda 3 2 6 2 2 3" xfId="14737"/>
    <cellStyle name="Moneda 3 2 6 2 2 3 2" xfId="35556"/>
    <cellStyle name="Moneda 3 2 6 2 2 4" xfId="25153"/>
    <cellStyle name="Moneda 3 2 6 2 3" xfId="6916"/>
    <cellStyle name="Moneda 3 2 6 2 3 2" xfId="17321"/>
    <cellStyle name="Moneda 3 2 6 2 3 2 2" xfId="38140"/>
    <cellStyle name="Moneda 3 2 6 2 3 3" xfId="27737"/>
    <cellStyle name="Moneda 3 2 6 2 4" xfId="12164"/>
    <cellStyle name="Moneda 3 2 6 2 4 2" xfId="32983"/>
    <cellStyle name="Moneda 3 2 6 2 5" xfId="22580"/>
    <cellStyle name="Moneda 3 2 6 3" xfId="2203"/>
    <cellStyle name="Moneda 3 2 6 3 2" xfId="4779"/>
    <cellStyle name="Moneda 3 2 6 3 2 2" xfId="9939"/>
    <cellStyle name="Moneda 3 2 6 3 2 2 2" xfId="20344"/>
    <cellStyle name="Moneda 3 2 6 3 2 2 2 2" xfId="41163"/>
    <cellStyle name="Moneda 3 2 6 3 2 2 3" xfId="30760"/>
    <cellStyle name="Moneda 3 2 6 3 2 3" xfId="15187"/>
    <cellStyle name="Moneda 3 2 6 3 2 3 2" xfId="36006"/>
    <cellStyle name="Moneda 3 2 6 3 2 4" xfId="25603"/>
    <cellStyle name="Moneda 3 2 6 3 3" xfId="7366"/>
    <cellStyle name="Moneda 3 2 6 3 3 2" xfId="17771"/>
    <cellStyle name="Moneda 3 2 6 3 3 2 2" xfId="38590"/>
    <cellStyle name="Moneda 3 2 6 3 3 3" xfId="28187"/>
    <cellStyle name="Moneda 3 2 6 3 4" xfId="12614"/>
    <cellStyle name="Moneda 3 2 6 3 4 2" xfId="33433"/>
    <cellStyle name="Moneda 3 2 6 3 5" xfId="23030"/>
    <cellStyle name="Moneda 3 2 6 4" xfId="3879"/>
    <cellStyle name="Moneda 3 2 6 4 2" xfId="9039"/>
    <cellStyle name="Moneda 3 2 6 4 2 2" xfId="19444"/>
    <cellStyle name="Moneda 3 2 6 4 2 2 2" xfId="40263"/>
    <cellStyle name="Moneda 3 2 6 4 2 3" xfId="29860"/>
    <cellStyle name="Moneda 3 2 6 4 3" xfId="14287"/>
    <cellStyle name="Moneda 3 2 6 4 3 2" xfId="35106"/>
    <cellStyle name="Moneda 3 2 6 4 4" xfId="24703"/>
    <cellStyle name="Moneda 3 2 6 5" xfId="6466"/>
    <cellStyle name="Moneda 3 2 6 5 2" xfId="16871"/>
    <cellStyle name="Moneda 3 2 6 5 2 2" xfId="37690"/>
    <cellStyle name="Moneda 3 2 6 5 3" xfId="27287"/>
    <cellStyle name="Moneda 3 2 6 6" xfId="11714"/>
    <cellStyle name="Moneda 3 2 6 6 2" xfId="32533"/>
    <cellStyle name="Moneda 3 2 6 7" xfId="22130"/>
    <cellStyle name="Moneda 3 2 6 8" xfId="41990"/>
    <cellStyle name="Moneda 3 2 7" xfId="1301"/>
    <cellStyle name="Moneda 3 2 7 2" xfId="1754"/>
    <cellStyle name="Moneda 3 2 7 2 2" xfId="4330"/>
    <cellStyle name="Moneda 3 2 7 2 2 2" xfId="9490"/>
    <cellStyle name="Moneda 3 2 7 2 2 2 2" xfId="19895"/>
    <cellStyle name="Moneda 3 2 7 2 2 2 2 2" xfId="40714"/>
    <cellStyle name="Moneda 3 2 7 2 2 2 3" xfId="30311"/>
    <cellStyle name="Moneda 3 2 7 2 2 3" xfId="14738"/>
    <cellStyle name="Moneda 3 2 7 2 2 3 2" xfId="35557"/>
    <cellStyle name="Moneda 3 2 7 2 2 4" xfId="25154"/>
    <cellStyle name="Moneda 3 2 7 2 3" xfId="6917"/>
    <cellStyle name="Moneda 3 2 7 2 3 2" xfId="17322"/>
    <cellStyle name="Moneda 3 2 7 2 3 2 2" xfId="38141"/>
    <cellStyle name="Moneda 3 2 7 2 3 3" xfId="27738"/>
    <cellStyle name="Moneda 3 2 7 2 4" xfId="12165"/>
    <cellStyle name="Moneda 3 2 7 2 4 2" xfId="32984"/>
    <cellStyle name="Moneda 3 2 7 2 5" xfId="22581"/>
    <cellStyle name="Moneda 3 2 7 3" xfId="2204"/>
    <cellStyle name="Moneda 3 2 7 3 2" xfId="4780"/>
    <cellStyle name="Moneda 3 2 7 3 2 2" xfId="9940"/>
    <cellStyle name="Moneda 3 2 7 3 2 2 2" xfId="20345"/>
    <cellStyle name="Moneda 3 2 7 3 2 2 2 2" xfId="41164"/>
    <cellStyle name="Moneda 3 2 7 3 2 2 3" xfId="30761"/>
    <cellStyle name="Moneda 3 2 7 3 2 3" xfId="15188"/>
    <cellStyle name="Moneda 3 2 7 3 2 3 2" xfId="36007"/>
    <cellStyle name="Moneda 3 2 7 3 2 4" xfId="25604"/>
    <cellStyle name="Moneda 3 2 7 3 3" xfId="7367"/>
    <cellStyle name="Moneda 3 2 7 3 3 2" xfId="17772"/>
    <cellStyle name="Moneda 3 2 7 3 3 2 2" xfId="38591"/>
    <cellStyle name="Moneda 3 2 7 3 3 3" xfId="28188"/>
    <cellStyle name="Moneda 3 2 7 3 4" xfId="12615"/>
    <cellStyle name="Moneda 3 2 7 3 4 2" xfId="33434"/>
    <cellStyle name="Moneda 3 2 7 3 5" xfId="23031"/>
    <cellStyle name="Moneda 3 2 7 4" xfId="3880"/>
    <cellStyle name="Moneda 3 2 7 4 2" xfId="9040"/>
    <cellStyle name="Moneda 3 2 7 4 2 2" xfId="19445"/>
    <cellStyle name="Moneda 3 2 7 4 2 2 2" xfId="40264"/>
    <cellStyle name="Moneda 3 2 7 4 2 3" xfId="29861"/>
    <cellStyle name="Moneda 3 2 7 4 3" xfId="14288"/>
    <cellStyle name="Moneda 3 2 7 4 3 2" xfId="35107"/>
    <cellStyle name="Moneda 3 2 7 4 4" xfId="24704"/>
    <cellStyle name="Moneda 3 2 7 5" xfId="6467"/>
    <cellStyle name="Moneda 3 2 7 5 2" xfId="16872"/>
    <cellStyle name="Moneda 3 2 7 5 2 2" xfId="37691"/>
    <cellStyle name="Moneda 3 2 7 5 3" xfId="27288"/>
    <cellStyle name="Moneda 3 2 7 6" xfId="11715"/>
    <cellStyle name="Moneda 3 2 7 6 2" xfId="32534"/>
    <cellStyle name="Moneda 3 2 7 7" xfId="22131"/>
    <cellStyle name="Moneda 3 2 7 8" xfId="41991"/>
    <cellStyle name="Moneda 3 2 8" xfId="1340"/>
    <cellStyle name="Moneda 3 2 8 2" xfId="1793"/>
    <cellStyle name="Moneda 3 2 8 2 2" xfId="4369"/>
    <cellStyle name="Moneda 3 2 8 2 2 2" xfId="9529"/>
    <cellStyle name="Moneda 3 2 8 2 2 2 2" xfId="19934"/>
    <cellStyle name="Moneda 3 2 8 2 2 2 2 2" xfId="40753"/>
    <cellStyle name="Moneda 3 2 8 2 2 2 3" xfId="30350"/>
    <cellStyle name="Moneda 3 2 8 2 2 3" xfId="14777"/>
    <cellStyle name="Moneda 3 2 8 2 2 3 2" xfId="35596"/>
    <cellStyle name="Moneda 3 2 8 2 2 4" xfId="25193"/>
    <cellStyle name="Moneda 3 2 8 2 3" xfId="6956"/>
    <cellStyle name="Moneda 3 2 8 2 3 2" xfId="17361"/>
    <cellStyle name="Moneda 3 2 8 2 3 2 2" xfId="38180"/>
    <cellStyle name="Moneda 3 2 8 2 3 3" xfId="27777"/>
    <cellStyle name="Moneda 3 2 8 2 4" xfId="12204"/>
    <cellStyle name="Moneda 3 2 8 2 4 2" xfId="33023"/>
    <cellStyle name="Moneda 3 2 8 2 5" xfId="22620"/>
    <cellStyle name="Moneda 3 2 8 3" xfId="2243"/>
    <cellStyle name="Moneda 3 2 8 3 2" xfId="4819"/>
    <cellStyle name="Moneda 3 2 8 3 2 2" xfId="9979"/>
    <cellStyle name="Moneda 3 2 8 3 2 2 2" xfId="20384"/>
    <cellStyle name="Moneda 3 2 8 3 2 2 2 2" xfId="41203"/>
    <cellStyle name="Moneda 3 2 8 3 2 2 3" xfId="30800"/>
    <cellStyle name="Moneda 3 2 8 3 2 3" xfId="15227"/>
    <cellStyle name="Moneda 3 2 8 3 2 3 2" xfId="36046"/>
    <cellStyle name="Moneda 3 2 8 3 2 4" xfId="25643"/>
    <cellStyle name="Moneda 3 2 8 3 3" xfId="7406"/>
    <cellStyle name="Moneda 3 2 8 3 3 2" xfId="17811"/>
    <cellStyle name="Moneda 3 2 8 3 3 2 2" xfId="38630"/>
    <cellStyle name="Moneda 3 2 8 3 3 3" xfId="28227"/>
    <cellStyle name="Moneda 3 2 8 3 4" xfId="12654"/>
    <cellStyle name="Moneda 3 2 8 3 4 2" xfId="33473"/>
    <cellStyle name="Moneda 3 2 8 3 5" xfId="23070"/>
    <cellStyle name="Moneda 3 2 8 4" xfId="3919"/>
    <cellStyle name="Moneda 3 2 8 4 2" xfId="9079"/>
    <cellStyle name="Moneda 3 2 8 4 2 2" xfId="19484"/>
    <cellStyle name="Moneda 3 2 8 4 2 2 2" xfId="40303"/>
    <cellStyle name="Moneda 3 2 8 4 2 3" xfId="29900"/>
    <cellStyle name="Moneda 3 2 8 4 3" xfId="14327"/>
    <cellStyle name="Moneda 3 2 8 4 3 2" xfId="35146"/>
    <cellStyle name="Moneda 3 2 8 4 4" xfId="24743"/>
    <cellStyle name="Moneda 3 2 8 5" xfId="6506"/>
    <cellStyle name="Moneda 3 2 8 5 2" xfId="16911"/>
    <cellStyle name="Moneda 3 2 8 5 2 2" xfId="37730"/>
    <cellStyle name="Moneda 3 2 8 5 3" xfId="27327"/>
    <cellStyle name="Moneda 3 2 8 6" xfId="11754"/>
    <cellStyle name="Moneda 3 2 8 6 2" xfId="32573"/>
    <cellStyle name="Moneda 3 2 8 7" xfId="22170"/>
    <cellStyle name="Moneda 3 2 8 8" xfId="41992"/>
    <cellStyle name="Moneda 3 2 9" xfId="1352"/>
    <cellStyle name="Moneda 3 2 9 2" xfId="1804"/>
    <cellStyle name="Moneda 3 2 9 2 2" xfId="4380"/>
    <cellStyle name="Moneda 3 2 9 2 2 2" xfId="9540"/>
    <cellStyle name="Moneda 3 2 9 2 2 2 2" xfId="19945"/>
    <cellStyle name="Moneda 3 2 9 2 2 2 2 2" xfId="40764"/>
    <cellStyle name="Moneda 3 2 9 2 2 2 3" xfId="30361"/>
    <cellStyle name="Moneda 3 2 9 2 2 3" xfId="14788"/>
    <cellStyle name="Moneda 3 2 9 2 2 3 2" xfId="35607"/>
    <cellStyle name="Moneda 3 2 9 2 2 4" xfId="25204"/>
    <cellStyle name="Moneda 3 2 9 2 3" xfId="6967"/>
    <cellStyle name="Moneda 3 2 9 2 3 2" xfId="17372"/>
    <cellStyle name="Moneda 3 2 9 2 3 2 2" xfId="38191"/>
    <cellStyle name="Moneda 3 2 9 2 3 3" xfId="27788"/>
    <cellStyle name="Moneda 3 2 9 2 4" xfId="12215"/>
    <cellStyle name="Moneda 3 2 9 2 4 2" xfId="33034"/>
    <cellStyle name="Moneda 3 2 9 2 5" xfId="22631"/>
    <cellStyle name="Moneda 3 2 9 3" xfId="2254"/>
    <cellStyle name="Moneda 3 2 9 3 2" xfId="4830"/>
    <cellStyle name="Moneda 3 2 9 3 2 2" xfId="9990"/>
    <cellStyle name="Moneda 3 2 9 3 2 2 2" xfId="20395"/>
    <cellStyle name="Moneda 3 2 9 3 2 2 2 2" xfId="41214"/>
    <cellStyle name="Moneda 3 2 9 3 2 2 3" xfId="30811"/>
    <cellStyle name="Moneda 3 2 9 3 2 3" xfId="15238"/>
    <cellStyle name="Moneda 3 2 9 3 2 3 2" xfId="36057"/>
    <cellStyle name="Moneda 3 2 9 3 2 4" xfId="25654"/>
    <cellStyle name="Moneda 3 2 9 3 3" xfId="7417"/>
    <cellStyle name="Moneda 3 2 9 3 3 2" xfId="17822"/>
    <cellStyle name="Moneda 3 2 9 3 3 2 2" xfId="38641"/>
    <cellStyle name="Moneda 3 2 9 3 3 3" xfId="28238"/>
    <cellStyle name="Moneda 3 2 9 3 4" xfId="12665"/>
    <cellStyle name="Moneda 3 2 9 3 4 2" xfId="33484"/>
    <cellStyle name="Moneda 3 2 9 3 5" xfId="23081"/>
    <cellStyle name="Moneda 3 2 9 4" xfId="3930"/>
    <cellStyle name="Moneda 3 2 9 4 2" xfId="9090"/>
    <cellStyle name="Moneda 3 2 9 4 2 2" xfId="19495"/>
    <cellStyle name="Moneda 3 2 9 4 2 2 2" xfId="40314"/>
    <cellStyle name="Moneda 3 2 9 4 2 3" xfId="29911"/>
    <cellStyle name="Moneda 3 2 9 4 3" xfId="14338"/>
    <cellStyle name="Moneda 3 2 9 4 3 2" xfId="35157"/>
    <cellStyle name="Moneda 3 2 9 4 4" xfId="24754"/>
    <cellStyle name="Moneda 3 2 9 5" xfId="6517"/>
    <cellStyle name="Moneda 3 2 9 5 2" xfId="16922"/>
    <cellStyle name="Moneda 3 2 9 5 2 2" xfId="37741"/>
    <cellStyle name="Moneda 3 2 9 5 3" xfId="27338"/>
    <cellStyle name="Moneda 3 2 9 6" xfId="11765"/>
    <cellStyle name="Moneda 3 2 9 6 2" xfId="32584"/>
    <cellStyle name="Moneda 3 2 9 7" xfId="22181"/>
    <cellStyle name="Moneda 3 2 9 8" xfId="41993"/>
    <cellStyle name="Moneda 3 20" xfId="41983"/>
    <cellStyle name="Moneda 3 3" xfId="161"/>
    <cellStyle name="Moneda 3 3 2" xfId="287"/>
    <cellStyle name="Moneda 3 3 2 2" xfId="547"/>
    <cellStyle name="Moneda 3 3 2 2 2" xfId="1136"/>
    <cellStyle name="Moneda 3 3 2 2 2 2" xfId="3716"/>
    <cellStyle name="Moneda 3 3 2 2 2 2 2" xfId="8876"/>
    <cellStyle name="Moneda 3 3 2 2 2 2 2 2" xfId="19281"/>
    <cellStyle name="Moneda 3 3 2 2 2 2 2 2 2" xfId="40100"/>
    <cellStyle name="Moneda 3 3 2 2 2 2 2 3" xfId="29697"/>
    <cellStyle name="Moneda 3 3 2 2 2 2 3" xfId="14124"/>
    <cellStyle name="Moneda 3 3 2 2 2 2 3 2" xfId="34943"/>
    <cellStyle name="Moneda 3 3 2 2 2 2 4" xfId="24540"/>
    <cellStyle name="Moneda 3 3 2 2 2 3" xfId="6303"/>
    <cellStyle name="Moneda 3 3 2 2 2 3 2" xfId="16708"/>
    <cellStyle name="Moneda 3 3 2 2 2 3 2 2" xfId="37527"/>
    <cellStyle name="Moneda 3 3 2 2 2 3 3" xfId="27124"/>
    <cellStyle name="Moneda 3 3 2 2 2 4" xfId="11551"/>
    <cellStyle name="Moneda 3 3 2 2 2 4 2" xfId="32370"/>
    <cellStyle name="Moneda 3 3 2 2 2 5" xfId="21967"/>
    <cellStyle name="Moneda 3 3 2 2 3" xfId="3132"/>
    <cellStyle name="Moneda 3 3 2 2 3 2" xfId="8292"/>
    <cellStyle name="Moneda 3 3 2 2 3 2 2" xfId="18697"/>
    <cellStyle name="Moneda 3 3 2 2 3 2 2 2" xfId="39516"/>
    <cellStyle name="Moneda 3 3 2 2 3 2 3" xfId="29113"/>
    <cellStyle name="Moneda 3 3 2 2 3 3" xfId="13540"/>
    <cellStyle name="Moneda 3 3 2 2 3 3 2" xfId="34359"/>
    <cellStyle name="Moneda 3 3 2 2 3 4" xfId="23956"/>
    <cellStyle name="Moneda 3 3 2 2 4" xfId="5719"/>
    <cellStyle name="Moneda 3 3 2 2 4 2" xfId="16124"/>
    <cellStyle name="Moneda 3 3 2 2 4 2 2" xfId="36943"/>
    <cellStyle name="Moneda 3 3 2 2 4 3" xfId="26540"/>
    <cellStyle name="Moneda 3 3 2 2 5" xfId="10967"/>
    <cellStyle name="Moneda 3 3 2 2 5 2" xfId="31786"/>
    <cellStyle name="Moneda 3 3 2 2 6" xfId="21383"/>
    <cellStyle name="Moneda 3 3 2 3" xfId="879"/>
    <cellStyle name="Moneda 3 3 2 3 2" xfId="3459"/>
    <cellStyle name="Moneda 3 3 2 3 2 2" xfId="8619"/>
    <cellStyle name="Moneda 3 3 2 3 2 2 2" xfId="19024"/>
    <cellStyle name="Moneda 3 3 2 3 2 2 2 2" xfId="39843"/>
    <cellStyle name="Moneda 3 3 2 3 2 2 3" xfId="29440"/>
    <cellStyle name="Moneda 3 3 2 3 2 3" xfId="13867"/>
    <cellStyle name="Moneda 3 3 2 3 2 3 2" xfId="34686"/>
    <cellStyle name="Moneda 3 3 2 3 2 4" xfId="24283"/>
    <cellStyle name="Moneda 3 3 2 3 3" xfId="6046"/>
    <cellStyle name="Moneda 3 3 2 3 3 2" xfId="16451"/>
    <cellStyle name="Moneda 3 3 2 3 3 2 2" xfId="37270"/>
    <cellStyle name="Moneda 3 3 2 3 3 3" xfId="26867"/>
    <cellStyle name="Moneda 3 3 2 3 4" xfId="11294"/>
    <cellStyle name="Moneda 3 3 2 3 4 2" xfId="32113"/>
    <cellStyle name="Moneda 3 3 2 3 5" xfId="21710"/>
    <cellStyle name="Moneda 3 3 2 4" xfId="2875"/>
    <cellStyle name="Moneda 3 3 2 4 2" xfId="8035"/>
    <cellStyle name="Moneda 3 3 2 4 2 2" xfId="18440"/>
    <cellStyle name="Moneda 3 3 2 4 2 2 2" xfId="39259"/>
    <cellStyle name="Moneda 3 3 2 4 2 3" xfId="28856"/>
    <cellStyle name="Moneda 3 3 2 4 3" xfId="13283"/>
    <cellStyle name="Moneda 3 3 2 4 3 2" xfId="34102"/>
    <cellStyle name="Moneda 3 3 2 4 4" xfId="23699"/>
    <cellStyle name="Moneda 3 3 2 5" xfId="5462"/>
    <cellStyle name="Moneda 3 3 2 5 2" xfId="15867"/>
    <cellStyle name="Moneda 3 3 2 5 2 2" xfId="36686"/>
    <cellStyle name="Moneda 3 3 2 5 3" xfId="26283"/>
    <cellStyle name="Moneda 3 3 2 6" xfId="10710"/>
    <cellStyle name="Moneda 3 3 2 6 2" xfId="31529"/>
    <cellStyle name="Moneda 3 3 2 7" xfId="21126"/>
    <cellStyle name="Moneda 3 3 3" xfId="425"/>
    <cellStyle name="Moneda 3 3 3 2" xfId="1014"/>
    <cellStyle name="Moneda 3 3 3 2 2" xfId="3594"/>
    <cellStyle name="Moneda 3 3 3 2 2 2" xfId="8754"/>
    <cellStyle name="Moneda 3 3 3 2 2 2 2" xfId="19159"/>
    <cellStyle name="Moneda 3 3 3 2 2 2 2 2" xfId="39978"/>
    <cellStyle name="Moneda 3 3 3 2 2 2 3" xfId="29575"/>
    <cellStyle name="Moneda 3 3 3 2 2 3" xfId="14002"/>
    <cellStyle name="Moneda 3 3 3 2 2 3 2" xfId="34821"/>
    <cellStyle name="Moneda 3 3 3 2 2 4" xfId="24418"/>
    <cellStyle name="Moneda 3 3 3 2 3" xfId="6181"/>
    <cellStyle name="Moneda 3 3 3 2 3 2" xfId="16586"/>
    <cellStyle name="Moneda 3 3 3 2 3 2 2" xfId="37405"/>
    <cellStyle name="Moneda 3 3 3 2 3 3" xfId="27002"/>
    <cellStyle name="Moneda 3 3 3 2 4" xfId="11429"/>
    <cellStyle name="Moneda 3 3 3 2 4 2" xfId="32248"/>
    <cellStyle name="Moneda 3 3 3 2 5" xfId="21845"/>
    <cellStyle name="Moneda 3 3 3 3" xfId="3010"/>
    <cellStyle name="Moneda 3 3 3 3 2" xfId="8170"/>
    <cellStyle name="Moneda 3 3 3 3 2 2" xfId="18575"/>
    <cellStyle name="Moneda 3 3 3 3 2 2 2" xfId="39394"/>
    <cellStyle name="Moneda 3 3 3 3 2 3" xfId="28991"/>
    <cellStyle name="Moneda 3 3 3 3 3" xfId="13418"/>
    <cellStyle name="Moneda 3 3 3 3 3 2" xfId="34237"/>
    <cellStyle name="Moneda 3 3 3 3 4" xfId="23834"/>
    <cellStyle name="Moneda 3 3 3 4" xfId="5597"/>
    <cellStyle name="Moneda 3 3 3 4 2" xfId="16002"/>
    <cellStyle name="Moneda 3 3 3 4 2 2" xfId="36821"/>
    <cellStyle name="Moneda 3 3 3 4 3" xfId="26418"/>
    <cellStyle name="Moneda 3 3 3 5" xfId="10845"/>
    <cellStyle name="Moneda 3 3 3 5 2" xfId="31664"/>
    <cellStyle name="Moneda 3 3 3 6" xfId="21261"/>
    <cellStyle name="Moneda 3 3 4" xfId="757"/>
    <cellStyle name="Moneda 3 3 4 2" xfId="3337"/>
    <cellStyle name="Moneda 3 3 4 2 2" xfId="8497"/>
    <cellStyle name="Moneda 3 3 4 2 2 2" xfId="18902"/>
    <cellStyle name="Moneda 3 3 4 2 2 2 2" xfId="39721"/>
    <cellStyle name="Moneda 3 3 4 2 2 3" xfId="29318"/>
    <cellStyle name="Moneda 3 3 4 2 3" xfId="13745"/>
    <cellStyle name="Moneda 3 3 4 2 3 2" xfId="34564"/>
    <cellStyle name="Moneda 3 3 4 2 4" xfId="24161"/>
    <cellStyle name="Moneda 3 3 4 3" xfId="5924"/>
    <cellStyle name="Moneda 3 3 4 3 2" xfId="16329"/>
    <cellStyle name="Moneda 3 3 4 3 2 2" xfId="37148"/>
    <cellStyle name="Moneda 3 3 4 3 3" xfId="26745"/>
    <cellStyle name="Moneda 3 3 4 4" xfId="11172"/>
    <cellStyle name="Moneda 3 3 4 4 2" xfId="31991"/>
    <cellStyle name="Moneda 3 3 4 5" xfId="21588"/>
    <cellStyle name="Moneda 3 3 5" xfId="2753"/>
    <cellStyle name="Moneda 3 3 5 2" xfId="7913"/>
    <cellStyle name="Moneda 3 3 5 2 2" xfId="18318"/>
    <cellStyle name="Moneda 3 3 5 2 2 2" xfId="39137"/>
    <cellStyle name="Moneda 3 3 5 2 3" xfId="28734"/>
    <cellStyle name="Moneda 3 3 5 3" xfId="13161"/>
    <cellStyle name="Moneda 3 3 5 3 2" xfId="33980"/>
    <cellStyle name="Moneda 3 3 5 4" xfId="23577"/>
    <cellStyle name="Moneda 3 3 6" xfId="5340"/>
    <cellStyle name="Moneda 3 3 6 2" xfId="15745"/>
    <cellStyle name="Moneda 3 3 6 2 2" xfId="36564"/>
    <cellStyle name="Moneda 3 3 6 3" xfId="26161"/>
    <cellStyle name="Moneda 3 3 7" xfId="10588"/>
    <cellStyle name="Moneda 3 3 7 2" xfId="31407"/>
    <cellStyle name="Moneda 3 3 8" xfId="21004"/>
    <cellStyle name="Moneda 3 4" xfId="263"/>
    <cellStyle name="Moneda 3 4 2" xfId="523"/>
    <cellStyle name="Moneda 3 4 2 2" xfId="1112"/>
    <cellStyle name="Moneda 3 4 2 2 2" xfId="3692"/>
    <cellStyle name="Moneda 3 4 2 2 2 2" xfId="8852"/>
    <cellStyle name="Moneda 3 4 2 2 2 2 2" xfId="19257"/>
    <cellStyle name="Moneda 3 4 2 2 2 2 2 2" xfId="40076"/>
    <cellStyle name="Moneda 3 4 2 2 2 2 3" xfId="29673"/>
    <cellStyle name="Moneda 3 4 2 2 2 3" xfId="14100"/>
    <cellStyle name="Moneda 3 4 2 2 2 3 2" xfId="34919"/>
    <cellStyle name="Moneda 3 4 2 2 2 4" xfId="24516"/>
    <cellStyle name="Moneda 3 4 2 2 3" xfId="6279"/>
    <cellStyle name="Moneda 3 4 2 2 3 2" xfId="16684"/>
    <cellStyle name="Moneda 3 4 2 2 3 2 2" xfId="37503"/>
    <cellStyle name="Moneda 3 4 2 2 3 3" xfId="27100"/>
    <cellStyle name="Moneda 3 4 2 2 4" xfId="11527"/>
    <cellStyle name="Moneda 3 4 2 2 4 2" xfId="32346"/>
    <cellStyle name="Moneda 3 4 2 2 5" xfId="21943"/>
    <cellStyle name="Moneda 3 4 2 3" xfId="3108"/>
    <cellStyle name="Moneda 3 4 2 3 2" xfId="8268"/>
    <cellStyle name="Moneda 3 4 2 3 2 2" xfId="18673"/>
    <cellStyle name="Moneda 3 4 2 3 2 2 2" xfId="39492"/>
    <cellStyle name="Moneda 3 4 2 3 2 3" xfId="29089"/>
    <cellStyle name="Moneda 3 4 2 3 3" xfId="13516"/>
    <cellStyle name="Moneda 3 4 2 3 3 2" xfId="34335"/>
    <cellStyle name="Moneda 3 4 2 3 4" xfId="23932"/>
    <cellStyle name="Moneda 3 4 2 4" xfId="5695"/>
    <cellStyle name="Moneda 3 4 2 4 2" xfId="16100"/>
    <cellStyle name="Moneda 3 4 2 4 2 2" xfId="36919"/>
    <cellStyle name="Moneda 3 4 2 4 3" xfId="26516"/>
    <cellStyle name="Moneda 3 4 2 5" xfId="10943"/>
    <cellStyle name="Moneda 3 4 2 5 2" xfId="31762"/>
    <cellStyle name="Moneda 3 4 2 6" xfId="21359"/>
    <cellStyle name="Moneda 3 4 3" xfId="855"/>
    <cellStyle name="Moneda 3 4 3 2" xfId="3435"/>
    <cellStyle name="Moneda 3 4 3 2 2" xfId="8595"/>
    <cellStyle name="Moneda 3 4 3 2 2 2" xfId="19000"/>
    <cellStyle name="Moneda 3 4 3 2 2 2 2" xfId="39819"/>
    <cellStyle name="Moneda 3 4 3 2 2 3" xfId="29416"/>
    <cellStyle name="Moneda 3 4 3 2 3" xfId="13843"/>
    <cellStyle name="Moneda 3 4 3 2 3 2" xfId="34662"/>
    <cellStyle name="Moneda 3 4 3 2 4" xfId="24259"/>
    <cellStyle name="Moneda 3 4 3 3" xfId="6022"/>
    <cellStyle name="Moneda 3 4 3 3 2" xfId="16427"/>
    <cellStyle name="Moneda 3 4 3 3 2 2" xfId="37246"/>
    <cellStyle name="Moneda 3 4 3 3 3" xfId="26843"/>
    <cellStyle name="Moneda 3 4 3 4" xfId="11270"/>
    <cellStyle name="Moneda 3 4 3 4 2" xfId="32089"/>
    <cellStyle name="Moneda 3 4 3 5" xfId="21686"/>
    <cellStyle name="Moneda 3 4 4" xfId="2851"/>
    <cellStyle name="Moneda 3 4 4 2" xfId="8011"/>
    <cellStyle name="Moneda 3 4 4 2 2" xfId="18416"/>
    <cellStyle name="Moneda 3 4 4 2 2 2" xfId="39235"/>
    <cellStyle name="Moneda 3 4 4 2 3" xfId="28832"/>
    <cellStyle name="Moneda 3 4 4 3" xfId="13259"/>
    <cellStyle name="Moneda 3 4 4 3 2" xfId="34078"/>
    <cellStyle name="Moneda 3 4 4 4" xfId="23675"/>
    <cellStyle name="Moneda 3 4 5" xfId="5438"/>
    <cellStyle name="Moneda 3 4 5 2" xfId="15843"/>
    <cellStyle name="Moneda 3 4 5 2 2" xfId="36662"/>
    <cellStyle name="Moneda 3 4 5 3" xfId="26259"/>
    <cellStyle name="Moneda 3 4 6" xfId="10686"/>
    <cellStyle name="Moneda 3 4 6 2" xfId="31505"/>
    <cellStyle name="Moneda 3 4 7" xfId="21102"/>
    <cellStyle name="Moneda 3 5" xfId="401"/>
    <cellStyle name="Moneda 3 5 2" xfId="990"/>
    <cellStyle name="Moneda 3 5 2 2" xfId="3570"/>
    <cellStyle name="Moneda 3 5 2 2 2" xfId="8730"/>
    <cellStyle name="Moneda 3 5 2 2 2 2" xfId="19135"/>
    <cellStyle name="Moneda 3 5 2 2 2 2 2" xfId="39954"/>
    <cellStyle name="Moneda 3 5 2 2 2 3" xfId="29551"/>
    <cellStyle name="Moneda 3 5 2 2 3" xfId="13978"/>
    <cellStyle name="Moneda 3 5 2 2 3 2" xfId="34797"/>
    <cellStyle name="Moneda 3 5 2 2 4" xfId="24394"/>
    <cellStyle name="Moneda 3 5 2 3" xfId="6157"/>
    <cellStyle name="Moneda 3 5 2 3 2" xfId="16562"/>
    <cellStyle name="Moneda 3 5 2 3 2 2" xfId="37381"/>
    <cellStyle name="Moneda 3 5 2 3 3" xfId="26978"/>
    <cellStyle name="Moneda 3 5 2 4" xfId="11405"/>
    <cellStyle name="Moneda 3 5 2 4 2" xfId="32224"/>
    <cellStyle name="Moneda 3 5 2 5" xfId="21821"/>
    <cellStyle name="Moneda 3 5 3" xfId="2986"/>
    <cellStyle name="Moneda 3 5 3 2" xfId="8146"/>
    <cellStyle name="Moneda 3 5 3 2 2" xfId="18551"/>
    <cellStyle name="Moneda 3 5 3 2 2 2" xfId="39370"/>
    <cellStyle name="Moneda 3 5 3 2 3" xfId="28967"/>
    <cellStyle name="Moneda 3 5 3 3" xfId="13394"/>
    <cellStyle name="Moneda 3 5 3 3 2" xfId="34213"/>
    <cellStyle name="Moneda 3 5 3 4" xfId="23810"/>
    <cellStyle name="Moneda 3 5 4" xfId="5573"/>
    <cellStyle name="Moneda 3 5 4 2" xfId="15978"/>
    <cellStyle name="Moneda 3 5 4 2 2" xfId="36797"/>
    <cellStyle name="Moneda 3 5 4 3" xfId="26394"/>
    <cellStyle name="Moneda 3 5 5" xfId="10821"/>
    <cellStyle name="Moneda 3 5 5 2" xfId="31640"/>
    <cellStyle name="Moneda 3 5 6" xfId="21237"/>
    <cellStyle name="Moneda 3 6" xfId="608"/>
    <cellStyle name="Moneda 3 6 2" xfId="1197"/>
    <cellStyle name="Moneda 3 6 2 2" xfId="3777"/>
    <cellStyle name="Moneda 3 6 2 2 2" xfId="8937"/>
    <cellStyle name="Moneda 3 6 2 2 2 2" xfId="19342"/>
    <cellStyle name="Moneda 3 6 2 2 2 2 2" xfId="40161"/>
    <cellStyle name="Moneda 3 6 2 2 2 3" xfId="29758"/>
    <cellStyle name="Moneda 3 6 2 2 3" xfId="14185"/>
    <cellStyle name="Moneda 3 6 2 2 3 2" xfId="35004"/>
    <cellStyle name="Moneda 3 6 2 2 4" xfId="24601"/>
    <cellStyle name="Moneda 3 6 2 3" xfId="6364"/>
    <cellStyle name="Moneda 3 6 2 3 2" xfId="16769"/>
    <cellStyle name="Moneda 3 6 2 3 2 2" xfId="37588"/>
    <cellStyle name="Moneda 3 6 2 3 3" xfId="27185"/>
    <cellStyle name="Moneda 3 6 2 4" xfId="11612"/>
    <cellStyle name="Moneda 3 6 2 4 2" xfId="32431"/>
    <cellStyle name="Moneda 3 6 2 5" xfId="22028"/>
    <cellStyle name="Moneda 3 6 3" xfId="3193"/>
    <cellStyle name="Moneda 3 6 3 2" xfId="8353"/>
    <cellStyle name="Moneda 3 6 3 2 2" xfId="18758"/>
    <cellStyle name="Moneda 3 6 3 2 2 2" xfId="39577"/>
    <cellStyle name="Moneda 3 6 3 2 3" xfId="29174"/>
    <cellStyle name="Moneda 3 6 3 3" xfId="13601"/>
    <cellStyle name="Moneda 3 6 3 3 2" xfId="34420"/>
    <cellStyle name="Moneda 3 6 3 4" xfId="24017"/>
    <cellStyle name="Moneda 3 6 4" xfId="5780"/>
    <cellStyle name="Moneda 3 6 4 2" xfId="16185"/>
    <cellStyle name="Moneda 3 6 4 2 2" xfId="37004"/>
    <cellStyle name="Moneda 3 6 4 3" xfId="26601"/>
    <cellStyle name="Moneda 3 6 5" xfId="11028"/>
    <cellStyle name="Moneda 3 6 5 2" xfId="31847"/>
    <cellStyle name="Moneda 3 6 6" xfId="21444"/>
    <cellStyle name="Moneda 3 7" xfId="611"/>
    <cellStyle name="Moneda 3 7 2" xfId="1200"/>
    <cellStyle name="Moneda 3 7 2 2" xfId="3780"/>
    <cellStyle name="Moneda 3 7 2 2 2" xfId="8940"/>
    <cellStyle name="Moneda 3 7 2 2 2 2" xfId="19345"/>
    <cellStyle name="Moneda 3 7 2 2 2 2 2" xfId="40164"/>
    <cellStyle name="Moneda 3 7 2 2 2 3" xfId="29761"/>
    <cellStyle name="Moneda 3 7 2 2 3" xfId="14188"/>
    <cellStyle name="Moneda 3 7 2 2 3 2" xfId="35007"/>
    <cellStyle name="Moneda 3 7 2 2 4" xfId="24604"/>
    <cellStyle name="Moneda 3 7 2 3" xfId="6367"/>
    <cellStyle name="Moneda 3 7 2 3 2" xfId="16772"/>
    <cellStyle name="Moneda 3 7 2 3 2 2" xfId="37591"/>
    <cellStyle name="Moneda 3 7 2 3 3" xfId="27188"/>
    <cellStyle name="Moneda 3 7 2 4" xfId="11615"/>
    <cellStyle name="Moneda 3 7 2 4 2" xfId="32434"/>
    <cellStyle name="Moneda 3 7 2 5" xfId="22031"/>
    <cellStyle name="Moneda 3 7 3" xfId="3196"/>
    <cellStyle name="Moneda 3 7 3 2" xfId="8356"/>
    <cellStyle name="Moneda 3 7 3 2 2" xfId="18761"/>
    <cellStyle name="Moneda 3 7 3 2 2 2" xfId="39580"/>
    <cellStyle name="Moneda 3 7 3 2 3" xfId="29177"/>
    <cellStyle name="Moneda 3 7 3 3" xfId="13604"/>
    <cellStyle name="Moneda 3 7 3 3 2" xfId="34423"/>
    <cellStyle name="Moneda 3 7 3 4" xfId="24020"/>
    <cellStyle name="Moneda 3 7 4" xfId="5783"/>
    <cellStyle name="Moneda 3 7 4 2" xfId="16188"/>
    <cellStyle name="Moneda 3 7 4 2 2" xfId="37007"/>
    <cellStyle name="Moneda 3 7 4 3" xfId="26604"/>
    <cellStyle name="Moneda 3 7 5" xfId="11031"/>
    <cellStyle name="Moneda 3 7 5 2" xfId="31850"/>
    <cellStyle name="Moneda 3 7 6" xfId="21447"/>
    <cellStyle name="Moneda 3 8" xfId="733"/>
    <cellStyle name="Moneda 3 8 2" xfId="3313"/>
    <cellStyle name="Moneda 3 8 2 2" xfId="8473"/>
    <cellStyle name="Moneda 3 8 2 2 2" xfId="18878"/>
    <cellStyle name="Moneda 3 8 2 2 2 2" xfId="39697"/>
    <cellStyle name="Moneda 3 8 2 2 3" xfId="29294"/>
    <cellStyle name="Moneda 3 8 2 3" xfId="13721"/>
    <cellStyle name="Moneda 3 8 2 3 2" xfId="34540"/>
    <cellStyle name="Moneda 3 8 2 4" xfId="24137"/>
    <cellStyle name="Moneda 3 8 3" xfId="5900"/>
    <cellStyle name="Moneda 3 8 3 2" xfId="16305"/>
    <cellStyle name="Moneda 3 8 3 2 2" xfId="37124"/>
    <cellStyle name="Moneda 3 8 3 3" xfId="26721"/>
    <cellStyle name="Moneda 3 8 4" xfId="11148"/>
    <cellStyle name="Moneda 3 8 4 2" xfId="31967"/>
    <cellStyle name="Moneda 3 8 5" xfId="21564"/>
    <cellStyle name="Moneda 3 9" xfId="1295"/>
    <cellStyle name="Moneda 3 9 2" xfId="3874"/>
    <cellStyle name="Moneda 3 9 2 2" xfId="9034"/>
    <cellStyle name="Moneda 3 9 2 2 2" xfId="19439"/>
    <cellStyle name="Moneda 3 9 2 2 2 2" xfId="40258"/>
    <cellStyle name="Moneda 3 9 2 2 3" xfId="29855"/>
    <cellStyle name="Moneda 3 9 2 3" xfId="14282"/>
    <cellStyle name="Moneda 3 9 2 3 2" xfId="35101"/>
    <cellStyle name="Moneda 3 9 2 4" xfId="24698"/>
    <cellStyle name="Moneda 3 9 3" xfId="6461"/>
    <cellStyle name="Moneda 3 9 3 2" xfId="16866"/>
    <cellStyle name="Moneda 3 9 3 2 2" xfId="37685"/>
    <cellStyle name="Moneda 3 9 3 3" xfId="27282"/>
    <cellStyle name="Moneda 3 9 4" xfId="11709"/>
    <cellStyle name="Moneda 3 9 4 2" xfId="32528"/>
    <cellStyle name="Moneda 3 9 5" xfId="22125"/>
    <cellStyle name="Moneda 4" xfId="143"/>
    <cellStyle name="Moneda 4 10" xfId="1350"/>
    <cellStyle name="Moneda 4 10 2" xfId="1802"/>
    <cellStyle name="Moneda 4 10 2 2" xfId="4378"/>
    <cellStyle name="Moneda 4 10 2 2 2" xfId="9538"/>
    <cellStyle name="Moneda 4 10 2 2 2 2" xfId="19943"/>
    <cellStyle name="Moneda 4 10 2 2 2 2 2" xfId="40762"/>
    <cellStyle name="Moneda 4 10 2 2 2 3" xfId="30359"/>
    <cellStyle name="Moneda 4 10 2 2 3" xfId="14786"/>
    <cellStyle name="Moneda 4 10 2 2 3 2" xfId="35605"/>
    <cellStyle name="Moneda 4 10 2 2 4" xfId="25202"/>
    <cellStyle name="Moneda 4 10 2 3" xfId="6965"/>
    <cellStyle name="Moneda 4 10 2 3 2" xfId="17370"/>
    <cellStyle name="Moneda 4 10 2 3 2 2" xfId="38189"/>
    <cellStyle name="Moneda 4 10 2 3 3" xfId="27786"/>
    <cellStyle name="Moneda 4 10 2 4" xfId="12213"/>
    <cellStyle name="Moneda 4 10 2 4 2" xfId="33032"/>
    <cellStyle name="Moneda 4 10 2 5" xfId="22629"/>
    <cellStyle name="Moneda 4 10 3" xfId="2252"/>
    <cellStyle name="Moneda 4 10 3 2" xfId="4828"/>
    <cellStyle name="Moneda 4 10 3 2 2" xfId="9988"/>
    <cellStyle name="Moneda 4 10 3 2 2 2" xfId="20393"/>
    <cellStyle name="Moneda 4 10 3 2 2 2 2" xfId="41212"/>
    <cellStyle name="Moneda 4 10 3 2 2 3" xfId="30809"/>
    <cellStyle name="Moneda 4 10 3 2 3" xfId="15236"/>
    <cellStyle name="Moneda 4 10 3 2 3 2" xfId="36055"/>
    <cellStyle name="Moneda 4 10 3 2 4" xfId="25652"/>
    <cellStyle name="Moneda 4 10 3 3" xfId="7415"/>
    <cellStyle name="Moneda 4 10 3 3 2" xfId="17820"/>
    <cellStyle name="Moneda 4 10 3 3 2 2" xfId="38639"/>
    <cellStyle name="Moneda 4 10 3 3 3" xfId="28236"/>
    <cellStyle name="Moneda 4 10 3 4" xfId="12663"/>
    <cellStyle name="Moneda 4 10 3 4 2" xfId="33482"/>
    <cellStyle name="Moneda 4 10 3 5" xfId="23079"/>
    <cellStyle name="Moneda 4 10 4" xfId="3928"/>
    <cellStyle name="Moneda 4 10 4 2" xfId="9088"/>
    <cellStyle name="Moneda 4 10 4 2 2" xfId="19493"/>
    <cellStyle name="Moneda 4 10 4 2 2 2" xfId="40312"/>
    <cellStyle name="Moneda 4 10 4 2 3" xfId="29909"/>
    <cellStyle name="Moneda 4 10 4 3" xfId="14336"/>
    <cellStyle name="Moneda 4 10 4 3 2" xfId="35155"/>
    <cellStyle name="Moneda 4 10 4 4" xfId="24752"/>
    <cellStyle name="Moneda 4 10 5" xfId="6515"/>
    <cellStyle name="Moneda 4 10 5 2" xfId="16920"/>
    <cellStyle name="Moneda 4 10 5 2 2" xfId="37739"/>
    <cellStyle name="Moneda 4 10 5 3" xfId="27336"/>
    <cellStyle name="Moneda 4 10 6" xfId="11763"/>
    <cellStyle name="Moneda 4 10 6 2" xfId="32582"/>
    <cellStyle name="Moneda 4 10 7" xfId="22179"/>
    <cellStyle name="Moneda 4 10 8" xfId="41995"/>
    <cellStyle name="Moneda 4 11" xfId="1362"/>
    <cellStyle name="Moneda 4 11 2" xfId="1814"/>
    <cellStyle name="Moneda 4 11 2 2" xfId="4390"/>
    <cellStyle name="Moneda 4 11 2 2 2" xfId="9550"/>
    <cellStyle name="Moneda 4 11 2 2 2 2" xfId="19955"/>
    <cellStyle name="Moneda 4 11 2 2 2 2 2" xfId="40774"/>
    <cellStyle name="Moneda 4 11 2 2 2 3" xfId="30371"/>
    <cellStyle name="Moneda 4 11 2 2 3" xfId="14798"/>
    <cellStyle name="Moneda 4 11 2 2 3 2" xfId="35617"/>
    <cellStyle name="Moneda 4 11 2 2 4" xfId="25214"/>
    <cellStyle name="Moneda 4 11 2 3" xfId="6977"/>
    <cellStyle name="Moneda 4 11 2 3 2" xfId="17382"/>
    <cellStyle name="Moneda 4 11 2 3 2 2" xfId="38201"/>
    <cellStyle name="Moneda 4 11 2 3 3" xfId="27798"/>
    <cellStyle name="Moneda 4 11 2 4" xfId="12225"/>
    <cellStyle name="Moneda 4 11 2 4 2" xfId="33044"/>
    <cellStyle name="Moneda 4 11 2 5" xfId="22641"/>
    <cellStyle name="Moneda 4 11 3" xfId="2264"/>
    <cellStyle name="Moneda 4 11 3 2" xfId="4840"/>
    <cellStyle name="Moneda 4 11 3 2 2" xfId="10000"/>
    <cellStyle name="Moneda 4 11 3 2 2 2" xfId="20405"/>
    <cellStyle name="Moneda 4 11 3 2 2 2 2" xfId="41224"/>
    <cellStyle name="Moneda 4 11 3 2 2 3" xfId="30821"/>
    <cellStyle name="Moneda 4 11 3 2 3" xfId="15248"/>
    <cellStyle name="Moneda 4 11 3 2 3 2" xfId="36067"/>
    <cellStyle name="Moneda 4 11 3 2 4" xfId="25664"/>
    <cellStyle name="Moneda 4 11 3 3" xfId="7427"/>
    <cellStyle name="Moneda 4 11 3 3 2" xfId="17832"/>
    <cellStyle name="Moneda 4 11 3 3 2 2" xfId="38651"/>
    <cellStyle name="Moneda 4 11 3 3 3" xfId="28248"/>
    <cellStyle name="Moneda 4 11 3 4" xfId="12675"/>
    <cellStyle name="Moneda 4 11 3 4 2" xfId="33494"/>
    <cellStyle name="Moneda 4 11 3 5" xfId="23091"/>
    <cellStyle name="Moneda 4 11 4" xfId="3940"/>
    <cellStyle name="Moneda 4 11 4 2" xfId="9100"/>
    <cellStyle name="Moneda 4 11 4 2 2" xfId="19505"/>
    <cellStyle name="Moneda 4 11 4 2 2 2" xfId="40324"/>
    <cellStyle name="Moneda 4 11 4 2 3" xfId="29921"/>
    <cellStyle name="Moneda 4 11 4 3" xfId="14348"/>
    <cellStyle name="Moneda 4 11 4 3 2" xfId="35167"/>
    <cellStyle name="Moneda 4 11 4 4" xfId="24764"/>
    <cellStyle name="Moneda 4 11 5" xfId="6527"/>
    <cellStyle name="Moneda 4 11 5 2" xfId="16932"/>
    <cellStyle name="Moneda 4 11 5 2 2" xfId="37751"/>
    <cellStyle name="Moneda 4 11 5 3" xfId="27348"/>
    <cellStyle name="Moneda 4 11 6" xfId="11775"/>
    <cellStyle name="Moneda 4 11 6 2" xfId="32594"/>
    <cellStyle name="Moneda 4 11 7" xfId="22191"/>
    <cellStyle name="Moneda 4 11 8" xfId="41996"/>
    <cellStyle name="Moneda 4 12" xfId="1302"/>
    <cellStyle name="Moneda 4 12 2" xfId="3881"/>
    <cellStyle name="Moneda 4 12 2 2" xfId="9041"/>
    <cellStyle name="Moneda 4 12 2 2 2" xfId="19446"/>
    <cellStyle name="Moneda 4 12 2 2 2 2" xfId="40265"/>
    <cellStyle name="Moneda 4 12 2 2 3" xfId="29862"/>
    <cellStyle name="Moneda 4 12 2 3" xfId="14289"/>
    <cellStyle name="Moneda 4 12 2 3 2" xfId="35108"/>
    <cellStyle name="Moneda 4 12 2 4" xfId="24705"/>
    <cellStyle name="Moneda 4 12 3" xfId="6468"/>
    <cellStyle name="Moneda 4 12 3 2" xfId="16873"/>
    <cellStyle name="Moneda 4 12 3 2 2" xfId="37692"/>
    <cellStyle name="Moneda 4 12 3 3" xfId="27289"/>
    <cellStyle name="Moneda 4 12 4" xfId="11716"/>
    <cellStyle name="Moneda 4 12 4 2" xfId="32535"/>
    <cellStyle name="Moneda 4 12 5" xfId="22132"/>
    <cellStyle name="Moneda 4 13" xfId="1755"/>
    <cellStyle name="Moneda 4 13 2" xfId="4331"/>
    <cellStyle name="Moneda 4 13 2 2" xfId="9491"/>
    <cellStyle name="Moneda 4 13 2 2 2" xfId="19896"/>
    <cellStyle name="Moneda 4 13 2 2 2 2" xfId="40715"/>
    <cellStyle name="Moneda 4 13 2 2 3" xfId="30312"/>
    <cellStyle name="Moneda 4 13 2 3" xfId="14739"/>
    <cellStyle name="Moneda 4 13 2 3 2" xfId="35558"/>
    <cellStyle name="Moneda 4 13 2 4" xfId="25155"/>
    <cellStyle name="Moneda 4 13 3" xfId="6918"/>
    <cellStyle name="Moneda 4 13 3 2" xfId="17323"/>
    <cellStyle name="Moneda 4 13 3 2 2" xfId="38142"/>
    <cellStyle name="Moneda 4 13 3 3" xfId="27739"/>
    <cellStyle name="Moneda 4 13 4" xfId="12166"/>
    <cellStyle name="Moneda 4 13 4 2" xfId="32985"/>
    <cellStyle name="Moneda 4 13 5" xfId="22582"/>
    <cellStyle name="Moneda 4 14" xfId="2205"/>
    <cellStyle name="Moneda 4 14 2" xfId="4781"/>
    <cellStyle name="Moneda 4 14 2 2" xfId="9941"/>
    <cellStyle name="Moneda 4 14 2 2 2" xfId="20346"/>
    <cellStyle name="Moneda 4 14 2 2 2 2" xfId="41165"/>
    <cellStyle name="Moneda 4 14 2 2 3" xfId="30762"/>
    <cellStyle name="Moneda 4 14 2 3" xfId="15189"/>
    <cellStyle name="Moneda 4 14 2 3 2" xfId="36008"/>
    <cellStyle name="Moneda 4 14 2 4" xfId="25605"/>
    <cellStyle name="Moneda 4 14 3" xfId="7368"/>
    <cellStyle name="Moneda 4 14 3 2" xfId="17773"/>
    <cellStyle name="Moneda 4 14 3 2 2" xfId="38592"/>
    <cellStyle name="Moneda 4 14 3 3" xfId="28189"/>
    <cellStyle name="Moneda 4 14 4" xfId="12616"/>
    <cellStyle name="Moneda 4 14 4 2" xfId="33435"/>
    <cellStyle name="Moneda 4 14 5" xfId="23032"/>
    <cellStyle name="Moneda 4 15" xfId="2737"/>
    <cellStyle name="Moneda 4 15 2" xfId="7897"/>
    <cellStyle name="Moneda 4 15 2 2" xfId="18302"/>
    <cellStyle name="Moneda 4 15 2 2 2" xfId="39121"/>
    <cellStyle name="Moneda 4 15 2 3" xfId="28718"/>
    <cellStyle name="Moneda 4 15 3" xfId="13145"/>
    <cellStyle name="Moneda 4 15 3 2" xfId="33964"/>
    <cellStyle name="Moneda 4 15 4" xfId="23561"/>
    <cellStyle name="Moneda 4 16" xfId="5324"/>
    <cellStyle name="Moneda 4 16 2" xfId="15729"/>
    <cellStyle name="Moneda 4 16 2 2" xfId="36548"/>
    <cellStyle name="Moneda 4 16 3" xfId="26145"/>
    <cellStyle name="Moneda 4 17" xfId="10572"/>
    <cellStyle name="Moneda 4 17 2" xfId="31391"/>
    <cellStyle name="Moneda 4 18" xfId="20988"/>
    <cellStyle name="Moneda 4 19" xfId="41994"/>
    <cellStyle name="Moneda 4 2" xfId="157"/>
    <cellStyle name="Moneda 4 2 10" xfId="10584"/>
    <cellStyle name="Moneda 4 2 10 2" xfId="31403"/>
    <cellStyle name="Moneda 4 2 11" xfId="21000"/>
    <cellStyle name="Moneda 4 2 12" xfId="41997"/>
    <cellStyle name="Moneda 4 2 2" xfId="283"/>
    <cellStyle name="Moneda 4 2 2 2" xfId="543"/>
    <cellStyle name="Moneda 4 2 2 2 2" xfId="1132"/>
    <cellStyle name="Moneda 4 2 2 2 2 2" xfId="3712"/>
    <cellStyle name="Moneda 4 2 2 2 2 2 2" xfId="8872"/>
    <cellStyle name="Moneda 4 2 2 2 2 2 2 2" xfId="19277"/>
    <cellStyle name="Moneda 4 2 2 2 2 2 2 2 2" xfId="40096"/>
    <cellStyle name="Moneda 4 2 2 2 2 2 2 3" xfId="29693"/>
    <cellStyle name="Moneda 4 2 2 2 2 2 3" xfId="14120"/>
    <cellStyle name="Moneda 4 2 2 2 2 2 3 2" xfId="34939"/>
    <cellStyle name="Moneda 4 2 2 2 2 2 4" xfId="24536"/>
    <cellStyle name="Moneda 4 2 2 2 2 3" xfId="6299"/>
    <cellStyle name="Moneda 4 2 2 2 2 3 2" xfId="16704"/>
    <cellStyle name="Moneda 4 2 2 2 2 3 2 2" xfId="37523"/>
    <cellStyle name="Moneda 4 2 2 2 2 3 3" xfId="27120"/>
    <cellStyle name="Moneda 4 2 2 2 2 4" xfId="11547"/>
    <cellStyle name="Moneda 4 2 2 2 2 4 2" xfId="32366"/>
    <cellStyle name="Moneda 4 2 2 2 2 5" xfId="21963"/>
    <cellStyle name="Moneda 4 2 2 2 3" xfId="3128"/>
    <cellStyle name="Moneda 4 2 2 2 3 2" xfId="8288"/>
    <cellStyle name="Moneda 4 2 2 2 3 2 2" xfId="18693"/>
    <cellStyle name="Moneda 4 2 2 2 3 2 2 2" xfId="39512"/>
    <cellStyle name="Moneda 4 2 2 2 3 2 3" xfId="29109"/>
    <cellStyle name="Moneda 4 2 2 2 3 3" xfId="13536"/>
    <cellStyle name="Moneda 4 2 2 2 3 3 2" xfId="34355"/>
    <cellStyle name="Moneda 4 2 2 2 3 4" xfId="23952"/>
    <cellStyle name="Moneda 4 2 2 2 4" xfId="5715"/>
    <cellStyle name="Moneda 4 2 2 2 4 2" xfId="16120"/>
    <cellStyle name="Moneda 4 2 2 2 4 2 2" xfId="36939"/>
    <cellStyle name="Moneda 4 2 2 2 4 3" xfId="26536"/>
    <cellStyle name="Moneda 4 2 2 2 5" xfId="10963"/>
    <cellStyle name="Moneda 4 2 2 2 5 2" xfId="31782"/>
    <cellStyle name="Moneda 4 2 2 2 6" xfId="21379"/>
    <cellStyle name="Moneda 4 2 2 3" xfId="875"/>
    <cellStyle name="Moneda 4 2 2 3 2" xfId="3455"/>
    <cellStyle name="Moneda 4 2 2 3 2 2" xfId="8615"/>
    <cellStyle name="Moneda 4 2 2 3 2 2 2" xfId="19020"/>
    <cellStyle name="Moneda 4 2 2 3 2 2 2 2" xfId="39839"/>
    <cellStyle name="Moneda 4 2 2 3 2 2 3" xfId="29436"/>
    <cellStyle name="Moneda 4 2 2 3 2 3" xfId="13863"/>
    <cellStyle name="Moneda 4 2 2 3 2 3 2" xfId="34682"/>
    <cellStyle name="Moneda 4 2 2 3 2 4" xfId="24279"/>
    <cellStyle name="Moneda 4 2 2 3 3" xfId="6042"/>
    <cellStyle name="Moneda 4 2 2 3 3 2" xfId="16447"/>
    <cellStyle name="Moneda 4 2 2 3 3 2 2" xfId="37266"/>
    <cellStyle name="Moneda 4 2 2 3 3 3" xfId="26863"/>
    <cellStyle name="Moneda 4 2 2 3 4" xfId="11290"/>
    <cellStyle name="Moneda 4 2 2 3 4 2" xfId="32109"/>
    <cellStyle name="Moneda 4 2 2 3 5" xfId="21706"/>
    <cellStyle name="Moneda 4 2 2 4" xfId="2871"/>
    <cellStyle name="Moneda 4 2 2 4 2" xfId="8031"/>
    <cellStyle name="Moneda 4 2 2 4 2 2" xfId="18436"/>
    <cellStyle name="Moneda 4 2 2 4 2 2 2" xfId="39255"/>
    <cellStyle name="Moneda 4 2 2 4 2 3" xfId="28852"/>
    <cellStyle name="Moneda 4 2 2 4 3" xfId="13279"/>
    <cellStyle name="Moneda 4 2 2 4 3 2" xfId="34098"/>
    <cellStyle name="Moneda 4 2 2 4 4" xfId="23695"/>
    <cellStyle name="Moneda 4 2 2 5" xfId="5458"/>
    <cellStyle name="Moneda 4 2 2 5 2" xfId="15863"/>
    <cellStyle name="Moneda 4 2 2 5 2 2" xfId="36682"/>
    <cellStyle name="Moneda 4 2 2 5 3" xfId="26279"/>
    <cellStyle name="Moneda 4 2 2 6" xfId="10706"/>
    <cellStyle name="Moneda 4 2 2 6 2" xfId="31525"/>
    <cellStyle name="Moneda 4 2 2 7" xfId="21122"/>
    <cellStyle name="Moneda 4 2 3" xfId="421"/>
    <cellStyle name="Moneda 4 2 3 2" xfId="1010"/>
    <cellStyle name="Moneda 4 2 3 2 2" xfId="3590"/>
    <cellStyle name="Moneda 4 2 3 2 2 2" xfId="8750"/>
    <cellStyle name="Moneda 4 2 3 2 2 2 2" xfId="19155"/>
    <cellStyle name="Moneda 4 2 3 2 2 2 2 2" xfId="39974"/>
    <cellStyle name="Moneda 4 2 3 2 2 2 3" xfId="29571"/>
    <cellStyle name="Moneda 4 2 3 2 2 3" xfId="13998"/>
    <cellStyle name="Moneda 4 2 3 2 2 3 2" xfId="34817"/>
    <cellStyle name="Moneda 4 2 3 2 2 4" xfId="24414"/>
    <cellStyle name="Moneda 4 2 3 2 3" xfId="6177"/>
    <cellStyle name="Moneda 4 2 3 2 3 2" xfId="16582"/>
    <cellStyle name="Moneda 4 2 3 2 3 2 2" xfId="37401"/>
    <cellStyle name="Moneda 4 2 3 2 3 3" xfId="26998"/>
    <cellStyle name="Moneda 4 2 3 2 4" xfId="11425"/>
    <cellStyle name="Moneda 4 2 3 2 4 2" xfId="32244"/>
    <cellStyle name="Moneda 4 2 3 2 5" xfId="21841"/>
    <cellStyle name="Moneda 4 2 3 3" xfId="3006"/>
    <cellStyle name="Moneda 4 2 3 3 2" xfId="8166"/>
    <cellStyle name="Moneda 4 2 3 3 2 2" xfId="18571"/>
    <cellStyle name="Moneda 4 2 3 3 2 2 2" xfId="39390"/>
    <cellStyle name="Moneda 4 2 3 3 2 3" xfId="28987"/>
    <cellStyle name="Moneda 4 2 3 3 3" xfId="13414"/>
    <cellStyle name="Moneda 4 2 3 3 3 2" xfId="34233"/>
    <cellStyle name="Moneda 4 2 3 3 4" xfId="23830"/>
    <cellStyle name="Moneda 4 2 3 4" xfId="5593"/>
    <cellStyle name="Moneda 4 2 3 4 2" xfId="15998"/>
    <cellStyle name="Moneda 4 2 3 4 2 2" xfId="36817"/>
    <cellStyle name="Moneda 4 2 3 4 3" xfId="26414"/>
    <cellStyle name="Moneda 4 2 3 5" xfId="10841"/>
    <cellStyle name="Moneda 4 2 3 5 2" xfId="31660"/>
    <cellStyle name="Moneda 4 2 3 6" xfId="21257"/>
    <cellStyle name="Moneda 4 2 4" xfId="753"/>
    <cellStyle name="Moneda 4 2 4 2" xfId="3333"/>
    <cellStyle name="Moneda 4 2 4 2 2" xfId="8493"/>
    <cellStyle name="Moneda 4 2 4 2 2 2" xfId="18898"/>
    <cellStyle name="Moneda 4 2 4 2 2 2 2" xfId="39717"/>
    <cellStyle name="Moneda 4 2 4 2 2 3" xfId="29314"/>
    <cellStyle name="Moneda 4 2 4 2 3" xfId="13741"/>
    <cellStyle name="Moneda 4 2 4 2 3 2" xfId="34560"/>
    <cellStyle name="Moneda 4 2 4 2 4" xfId="24157"/>
    <cellStyle name="Moneda 4 2 4 3" xfId="5920"/>
    <cellStyle name="Moneda 4 2 4 3 2" xfId="16325"/>
    <cellStyle name="Moneda 4 2 4 3 2 2" xfId="37144"/>
    <cellStyle name="Moneda 4 2 4 3 3" xfId="26741"/>
    <cellStyle name="Moneda 4 2 4 4" xfId="11168"/>
    <cellStyle name="Moneda 4 2 4 4 2" xfId="31987"/>
    <cellStyle name="Moneda 4 2 4 5" xfId="21584"/>
    <cellStyle name="Moneda 4 2 5" xfId="1303"/>
    <cellStyle name="Moneda 4 2 5 2" xfId="3882"/>
    <cellStyle name="Moneda 4 2 5 2 2" xfId="9042"/>
    <cellStyle name="Moneda 4 2 5 2 2 2" xfId="19447"/>
    <cellStyle name="Moneda 4 2 5 2 2 2 2" xfId="40266"/>
    <cellStyle name="Moneda 4 2 5 2 2 3" xfId="29863"/>
    <cellStyle name="Moneda 4 2 5 2 3" xfId="14290"/>
    <cellStyle name="Moneda 4 2 5 2 3 2" xfId="35109"/>
    <cellStyle name="Moneda 4 2 5 2 4" xfId="24706"/>
    <cellStyle name="Moneda 4 2 5 3" xfId="6469"/>
    <cellStyle name="Moneda 4 2 5 3 2" xfId="16874"/>
    <cellStyle name="Moneda 4 2 5 3 2 2" xfId="37693"/>
    <cellStyle name="Moneda 4 2 5 3 3" xfId="27290"/>
    <cellStyle name="Moneda 4 2 5 4" xfId="11717"/>
    <cellStyle name="Moneda 4 2 5 4 2" xfId="32536"/>
    <cellStyle name="Moneda 4 2 5 5" xfId="22133"/>
    <cellStyle name="Moneda 4 2 6" xfId="1756"/>
    <cellStyle name="Moneda 4 2 6 2" xfId="4332"/>
    <cellStyle name="Moneda 4 2 6 2 2" xfId="9492"/>
    <cellStyle name="Moneda 4 2 6 2 2 2" xfId="19897"/>
    <cellStyle name="Moneda 4 2 6 2 2 2 2" xfId="40716"/>
    <cellStyle name="Moneda 4 2 6 2 2 3" xfId="30313"/>
    <cellStyle name="Moneda 4 2 6 2 3" xfId="14740"/>
    <cellStyle name="Moneda 4 2 6 2 3 2" xfId="35559"/>
    <cellStyle name="Moneda 4 2 6 2 4" xfId="25156"/>
    <cellStyle name="Moneda 4 2 6 3" xfId="6919"/>
    <cellStyle name="Moneda 4 2 6 3 2" xfId="17324"/>
    <cellStyle name="Moneda 4 2 6 3 2 2" xfId="38143"/>
    <cellStyle name="Moneda 4 2 6 3 3" xfId="27740"/>
    <cellStyle name="Moneda 4 2 6 4" xfId="12167"/>
    <cellStyle name="Moneda 4 2 6 4 2" xfId="32986"/>
    <cellStyle name="Moneda 4 2 6 5" xfId="22583"/>
    <cellStyle name="Moneda 4 2 7" xfId="2206"/>
    <cellStyle name="Moneda 4 2 7 2" xfId="4782"/>
    <cellStyle name="Moneda 4 2 7 2 2" xfId="9942"/>
    <cellStyle name="Moneda 4 2 7 2 2 2" xfId="20347"/>
    <cellStyle name="Moneda 4 2 7 2 2 2 2" xfId="41166"/>
    <cellStyle name="Moneda 4 2 7 2 2 3" xfId="30763"/>
    <cellStyle name="Moneda 4 2 7 2 3" xfId="15190"/>
    <cellStyle name="Moneda 4 2 7 2 3 2" xfId="36009"/>
    <cellStyle name="Moneda 4 2 7 2 4" xfId="25606"/>
    <cellStyle name="Moneda 4 2 7 3" xfId="7369"/>
    <cellStyle name="Moneda 4 2 7 3 2" xfId="17774"/>
    <cellStyle name="Moneda 4 2 7 3 2 2" xfId="38593"/>
    <cellStyle name="Moneda 4 2 7 3 3" xfId="28190"/>
    <cellStyle name="Moneda 4 2 7 4" xfId="12617"/>
    <cellStyle name="Moneda 4 2 7 4 2" xfId="33436"/>
    <cellStyle name="Moneda 4 2 7 5" xfId="23033"/>
    <cellStyle name="Moneda 4 2 8" xfId="2749"/>
    <cellStyle name="Moneda 4 2 8 2" xfId="7909"/>
    <cellStyle name="Moneda 4 2 8 2 2" xfId="18314"/>
    <cellStyle name="Moneda 4 2 8 2 2 2" xfId="39133"/>
    <cellStyle name="Moneda 4 2 8 2 3" xfId="28730"/>
    <cellStyle name="Moneda 4 2 8 3" xfId="13157"/>
    <cellStyle name="Moneda 4 2 8 3 2" xfId="33976"/>
    <cellStyle name="Moneda 4 2 8 4" xfId="23573"/>
    <cellStyle name="Moneda 4 2 9" xfId="5336"/>
    <cellStyle name="Moneda 4 2 9 2" xfId="15741"/>
    <cellStyle name="Moneda 4 2 9 2 2" xfId="36560"/>
    <cellStyle name="Moneda 4 2 9 3" xfId="26157"/>
    <cellStyle name="Moneda 4 3" xfId="271"/>
    <cellStyle name="Moneda 4 3 10" xfId="21110"/>
    <cellStyle name="Moneda 4 3 11" xfId="41998"/>
    <cellStyle name="Moneda 4 3 2" xfId="531"/>
    <cellStyle name="Moneda 4 3 2 2" xfId="1120"/>
    <cellStyle name="Moneda 4 3 2 2 2" xfId="3700"/>
    <cellStyle name="Moneda 4 3 2 2 2 2" xfId="8860"/>
    <cellStyle name="Moneda 4 3 2 2 2 2 2" xfId="19265"/>
    <cellStyle name="Moneda 4 3 2 2 2 2 2 2" xfId="40084"/>
    <cellStyle name="Moneda 4 3 2 2 2 2 3" xfId="29681"/>
    <cellStyle name="Moneda 4 3 2 2 2 3" xfId="14108"/>
    <cellStyle name="Moneda 4 3 2 2 2 3 2" xfId="34927"/>
    <cellStyle name="Moneda 4 3 2 2 2 4" xfId="24524"/>
    <cellStyle name="Moneda 4 3 2 2 3" xfId="6287"/>
    <cellStyle name="Moneda 4 3 2 2 3 2" xfId="16692"/>
    <cellStyle name="Moneda 4 3 2 2 3 2 2" xfId="37511"/>
    <cellStyle name="Moneda 4 3 2 2 3 3" xfId="27108"/>
    <cellStyle name="Moneda 4 3 2 2 4" xfId="11535"/>
    <cellStyle name="Moneda 4 3 2 2 4 2" xfId="32354"/>
    <cellStyle name="Moneda 4 3 2 2 5" xfId="21951"/>
    <cellStyle name="Moneda 4 3 2 3" xfId="3116"/>
    <cellStyle name="Moneda 4 3 2 3 2" xfId="8276"/>
    <cellStyle name="Moneda 4 3 2 3 2 2" xfId="18681"/>
    <cellStyle name="Moneda 4 3 2 3 2 2 2" xfId="39500"/>
    <cellStyle name="Moneda 4 3 2 3 2 3" xfId="29097"/>
    <cellStyle name="Moneda 4 3 2 3 3" xfId="13524"/>
    <cellStyle name="Moneda 4 3 2 3 3 2" xfId="34343"/>
    <cellStyle name="Moneda 4 3 2 3 4" xfId="23940"/>
    <cellStyle name="Moneda 4 3 2 4" xfId="5703"/>
    <cellStyle name="Moneda 4 3 2 4 2" xfId="16108"/>
    <cellStyle name="Moneda 4 3 2 4 2 2" xfId="36927"/>
    <cellStyle name="Moneda 4 3 2 4 3" xfId="26524"/>
    <cellStyle name="Moneda 4 3 2 5" xfId="10951"/>
    <cellStyle name="Moneda 4 3 2 5 2" xfId="31770"/>
    <cellStyle name="Moneda 4 3 2 6" xfId="21367"/>
    <cellStyle name="Moneda 4 3 3" xfId="863"/>
    <cellStyle name="Moneda 4 3 3 2" xfId="3443"/>
    <cellStyle name="Moneda 4 3 3 2 2" xfId="8603"/>
    <cellStyle name="Moneda 4 3 3 2 2 2" xfId="19008"/>
    <cellStyle name="Moneda 4 3 3 2 2 2 2" xfId="39827"/>
    <cellStyle name="Moneda 4 3 3 2 2 3" xfId="29424"/>
    <cellStyle name="Moneda 4 3 3 2 3" xfId="13851"/>
    <cellStyle name="Moneda 4 3 3 2 3 2" xfId="34670"/>
    <cellStyle name="Moneda 4 3 3 2 4" xfId="24267"/>
    <cellStyle name="Moneda 4 3 3 3" xfId="6030"/>
    <cellStyle name="Moneda 4 3 3 3 2" xfId="16435"/>
    <cellStyle name="Moneda 4 3 3 3 2 2" xfId="37254"/>
    <cellStyle name="Moneda 4 3 3 3 3" xfId="26851"/>
    <cellStyle name="Moneda 4 3 3 4" xfId="11278"/>
    <cellStyle name="Moneda 4 3 3 4 2" xfId="32097"/>
    <cellStyle name="Moneda 4 3 3 5" xfId="21694"/>
    <cellStyle name="Moneda 4 3 4" xfId="1304"/>
    <cellStyle name="Moneda 4 3 4 2" xfId="3883"/>
    <cellStyle name="Moneda 4 3 4 2 2" xfId="9043"/>
    <cellStyle name="Moneda 4 3 4 2 2 2" xfId="19448"/>
    <cellStyle name="Moneda 4 3 4 2 2 2 2" xfId="40267"/>
    <cellStyle name="Moneda 4 3 4 2 2 3" xfId="29864"/>
    <cellStyle name="Moneda 4 3 4 2 3" xfId="14291"/>
    <cellStyle name="Moneda 4 3 4 2 3 2" xfId="35110"/>
    <cellStyle name="Moneda 4 3 4 2 4" xfId="24707"/>
    <cellStyle name="Moneda 4 3 4 3" xfId="6470"/>
    <cellStyle name="Moneda 4 3 4 3 2" xfId="16875"/>
    <cellStyle name="Moneda 4 3 4 3 2 2" xfId="37694"/>
    <cellStyle name="Moneda 4 3 4 3 3" xfId="27291"/>
    <cellStyle name="Moneda 4 3 4 4" xfId="11718"/>
    <cellStyle name="Moneda 4 3 4 4 2" xfId="32537"/>
    <cellStyle name="Moneda 4 3 4 5" xfId="22134"/>
    <cellStyle name="Moneda 4 3 5" xfId="1757"/>
    <cellStyle name="Moneda 4 3 5 2" xfId="4333"/>
    <cellStyle name="Moneda 4 3 5 2 2" xfId="9493"/>
    <cellStyle name="Moneda 4 3 5 2 2 2" xfId="19898"/>
    <cellStyle name="Moneda 4 3 5 2 2 2 2" xfId="40717"/>
    <cellStyle name="Moneda 4 3 5 2 2 3" xfId="30314"/>
    <cellStyle name="Moneda 4 3 5 2 3" xfId="14741"/>
    <cellStyle name="Moneda 4 3 5 2 3 2" xfId="35560"/>
    <cellStyle name="Moneda 4 3 5 2 4" xfId="25157"/>
    <cellStyle name="Moneda 4 3 5 3" xfId="6920"/>
    <cellStyle name="Moneda 4 3 5 3 2" xfId="17325"/>
    <cellStyle name="Moneda 4 3 5 3 2 2" xfId="38144"/>
    <cellStyle name="Moneda 4 3 5 3 3" xfId="27741"/>
    <cellStyle name="Moneda 4 3 5 4" xfId="12168"/>
    <cellStyle name="Moneda 4 3 5 4 2" xfId="32987"/>
    <cellStyle name="Moneda 4 3 5 5" xfId="22584"/>
    <cellStyle name="Moneda 4 3 6" xfId="2207"/>
    <cellStyle name="Moneda 4 3 6 2" xfId="4783"/>
    <cellStyle name="Moneda 4 3 6 2 2" xfId="9943"/>
    <cellStyle name="Moneda 4 3 6 2 2 2" xfId="20348"/>
    <cellStyle name="Moneda 4 3 6 2 2 2 2" xfId="41167"/>
    <cellStyle name="Moneda 4 3 6 2 2 3" xfId="30764"/>
    <cellStyle name="Moneda 4 3 6 2 3" xfId="15191"/>
    <cellStyle name="Moneda 4 3 6 2 3 2" xfId="36010"/>
    <cellStyle name="Moneda 4 3 6 2 4" xfId="25607"/>
    <cellStyle name="Moneda 4 3 6 3" xfId="7370"/>
    <cellStyle name="Moneda 4 3 6 3 2" xfId="17775"/>
    <cellStyle name="Moneda 4 3 6 3 2 2" xfId="38594"/>
    <cellStyle name="Moneda 4 3 6 3 3" xfId="28191"/>
    <cellStyle name="Moneda 4 3 6 4" xfId="12618"/>
    <cellStyle name="Moneda 4 3 6 4 2" xfId="33437"/>
    <cellStyle name="Moneda 4 3 6 5" xfId="23034"/>
    <cellStyle name="Moneda 4 3 7" xfId="2859"/>
    <cellStyle name="Moneda 4 3 7 2" xfId="8019"/>
    <cellStyle name="Moneda 4 3 7 2 2" xfId="18424"/>
    <cellStyle name="Moneda 4 3 7 2 2 2" xfId="39243"/>
    <cellStyle name="Moneda 4 3 7 2 3" xfId="28840"/>
    <cellStyle name="Moneda 4 3 7 3" xfId="13267"/>
    <cellStyle name="Moneda 4 3 7 3 2" xfId="34086"/>
    <cellStyle name="Moneda 4 3 7 4" xfId="23683"/>
    <cellStyle name="Moneda 4 3 8" xfId="5446"/>
    <cellStyle name="Moneda 4 3 8 2" xfId="15851"/>
    <cellStyle name="Moneda 4 3 8 2 2" xfId="36670"/>
    <cellStyle name="Moneda 4 3 8 3" xfId="26267"/>
    <cellStyle name="Moneda 4 3 9" xfId="10694"/>
    <cellStyle name="Moneda 4 3 9 2" xfId="31513"/>
    <cellStyle name="Moneda 4 4" xfId="409"/>
    <cellStyle name="Moneda 4 4 10" xfId="41999"/>
    <cellStyle name="Moneda 4 4 2" xfId="998"/>
    <cellStyle name="Moneda 4 4 2 2" xfId="3578"/>
    <cellStyle name="Moneda 4 4 2 2 2" xfId="8738"/>
    <cellStyle name="Moneda 4 4 2 2 2 2" xfId="19143"/>
    <cellStyle name="Moneda 4 4 2 2 2 2 2" xfId="39962"/>
    <cellStyle name="Moneda 4 4 2 2 2 3" xfId="29559"/>
    <cellStyle name="Moneda 4 4 2 2 3" xfId="13986"/>
    <cellStyle name="Moneda 4 4 2 2 3 2" xfId="34805"/>
    <cellStyle name="Moneda 4 4 2 2 4" xfId="24402"/>
    <cellStyle name="Moneda 4 4 2 3" xfId="6165"/>
    <cellStyle name="Moneda 4 4 2 3 2" xfId="16570"/>
    <cellStyle name="Moneda 4 4 2 3 2 2" xfId="37389"/>
    <cellStyle name="Moneda 4 4 2 3 3" xfId="26986"/>
    <cellStyle name="Moneda 4 4 2 4" xfId="11413"/>
    <cellStyle name="Moneda 4 4 2 4 2" xfId="32232"/>
    <cellStyle name="Moneda 4 4 2 5" xfId="21829"/>
    <cellStyle name="Moneda 4 4 3" xfId="1305"/>
    <cellStyle name="Moneda 4 4 3 2" xfId="3884"/>
    <cellStyle name="Moneda 4 4 3 2 2" xfId="9044"/>
    <cellStyle name="Moneda 4 4 3 2 2 2" xfId="19449"/>
    <cellStyle name="Moneda 4 4 3 2 2 2 2" xfId="40268"/>
    <cellStyle name="Moneda 4 4 3 2 2 3" xfId="29865"/>
    <cellStyle name="Moneda 4 4 3 2 3" xfId="14292"/>
    <cellStyle name="Moneda 4 4 3 2 3 2" xfId="35111"/>
    <cellStyle name="Moneda 4 4 3 2 4" xfId="24708"/>
    <cellStyle name="Moneda 4 4 3 3" xfId="6471"/>
    <cellStyle name="Moneda 4 4 3 3 2" xfId="16876"/>
    <cellStyle name="Moneda 4 4 3 3 2 2" xfId="37695"/>
    <cellStyle name="Moneda 4 4 3 3 3" xfId="27292"/>
    <cellStyle name="Moneda 4 4 3 4" xfId="11719"/>
    <cellStyle name="Moneda 4 4 3 4 2" xfId="32538"/>
    <cellStyle name="Moneda 4 4 3 5" xfId="22135"/>
    <cellStyle name="Moneda 4 4 4" xfId="1758"/>
    <cellStyle name="Moneda 4 4 4 2" xfId="4334"/>
    <cellStyle name="Moneda 4 4 4 2 2" xfId="9494"/>
    <cellStyle name="Moneda 4 4 4 2 2 2" xfId="19899"/>
    <cellStyle name="Moneda 4 4 4 2 2 2 2" xfId="40718"/>
    <cellStyle name="Moneda 4 4 4 2 2 3" xfId="30315"/>
    <cellStyle name="Moneda 4 4 4 2 3" xfId="14742"/>
    <cellStyle name="Moneda 4 4 4 2 3 2" xfId="35561"/>
    <cellStyle name="Moneda 4 4 4 2 4" xfId="25158"/>
    <cellStyle name="Moneda 4 4 4 3" xfId="6921"/>
    <cellStyle name="Moneda 4 4 4 3 2" xfId="17326"/>
    <cellStyle name="Moneda 4 4 4 3 2 2" xfId="38145"/>
    <cellStyle name="Moneda 4 4 4 3 3" xfId="27742"/>
    <cellStyle name="Moneda 4 4 4 4" xfId="12169"/>
    <cellStyle name="Moneda 4 4 4 4 2" xfId="32988"/>
    <cellStyle name="Moneda 4 4 4 5" xfId="22585"/>
    <cellStyle name="Moneda 4 4 5" xfId="2208"/>
    <cellStyle name="Moneda 4 4 5 2" xfId="4784"/>
    <cellStyle name="Moneda 4 4 5 2 2" xfId="9944"/>
    <cellStyle name="Moneda 4 4 5 2 2 2" xfId="20349"/>
    <cellStyle name="Moneda 4 4 5 2 2 2 2" xfId="41168"/>
    <cellStyle name="Moneda 4 4 5 2 2 3" xfId="30765"/>
    <cellStyle name="Moneda 4 4 5 2 3" xfId="15192"/>
    <cellStyle name="Moneda 4 4 5 2 3 2" xfId="36011"/>
    <cellStyle name="Moneda 4 4 5 2 4" xfId="25608"/>
    <cellStyle name="Moneda 4 4 5 3" xfId="7371"/>
    <cellStyle name="Moneda 4 4 5 3 2" xfId="17776"/>
    <cellStyle name="Moneda 4 4 5 3 2 2" xfId="38595"/>
    <cellStyle name="Moneda 4 4 5 3 3" xfId="28192"/>
    <cellStyle name="Moneda 4 4 5 4" xfId="12619"/>
    <cellStyle name="Moneda 4 4 5 4 2" xfId="33438"/>
    <cellStyle name="Moneda 4 4 5 5" xfId="23035"/>
    <cellStyle name="Moneda 4 4 6" xfId="2994"/>
    <cellStyle name="Moneda 4 4 6 2" xfId="8154"/>
    <cellStyle name="Moneda 4 4 6 2 2" xfId="18559"/>
    <cellStyle name="Moneda 4 4 6 2 2 2" xfId="39378"/>
    <cellStyle name="Moneda 4 4 6 2 3" xfId="28975"/>
    <cellStyle name="Moneda 4 4 6 3" xfId="13402"/>
    <cellStyle name="Moneda 4 4 6 3 2" xfId="34221"/>
    <cellStyle name="Moneda 4 4 6 4" xfId="23818"/>
    <cellStyle name="Moneda 4 4 7" xfId="5581"/>
    <cellStyle name="Moneda 4 4 7 2" xfId="15986"/>
    <cellStyle name="Moneda 4 4 7 2 2" xfId="36805"/>
    <cellStyle name="Moneda 4 4 7 3" xfId="26402"/>
    <cellStyle name="Moneda 4 4 8" xfId="10829"/>
    <cellStyle name="Moneda 4 4 8 2" xfId="31648"/>
    <cellStyle name="Moneda 4 4 9" xfId="21245"/>
    <cellStyle name="Moneda 4 5" xfId="741"/>
    <cellStyle name="Moneda 4 5 2" xfId="1306"/>
    <cellStyle name="Moneda 4 5 2 2" xfId="3885"/>
    <cellStyle name="Moneda 4 5 2 2 2" xfId="9045"/>
    <cellStyle name="Moneda 4 5 2 2 2 2" xfId="19450"/>
    <cellStyle name="Moneda 4 5 2 2 2 2 2" xfId="40269"/>
    <cellStyle name="Moneda 4 5 2 2 2 3" xfId="29866"/>
    <cellStyle name="Moneda 4 5 2 2 3" xfId="14293"/>
    <cellStyle name="Moneda 4 5 2 2 3 2" xfId="35112"/>
    <cellStyle name="Moneda 4 5 2 2 4" xfId="24709"/>
    <cellStyle name="Moneda 4 5 2 3" xfId="6472"/>
    <cellStyle name="Moneda 4 5 2 3 2" xfId="16877"/>
    <cellStyle name="Moneda 4 5 2 3 2 2" xfId="37696"/>
    <cellStyle name="Moneda 4 5 2 3 3" xfId="27293"/>
    <cellStyle name="Moneda 4 5 2 4" xfId="11720"/>
    <cellStyle name="Moneda 4 5 2 4 2" xfId="32539"/>
    <cellStyle name="Moneda 4 5 2 5" xfId="22136"/>
    <cellStyle name="Moneda 4 5 3" xfId="1759"/>
    <cellStyle name="Moneda 4 5 3 2" xfId="4335"/>
    <cellStyle name="Moneda 4 5 3 2 2" xfId="9495"/>
    <cellStyle name="Moneda 4 5 3 2 2 2" xfId="19900"/>
    <cellStyle name="Moneda 4 5 3 2 2 2 2" xfId="40719"/>
    <cellStyle name="Moneda 4 5 3 2 2 3" xfId="30316"/>
    <cellStyle name="Moneda 4 5 3 2 3" xfId="14743"/>
    <cellStyle name="Moneda 4 5 3 2 3 2" xfId="35562"/>
    <cellStyle name="Moneda 4 5 3 2 4" xfId="25159"/>
    <cellStyle name="Moneda 4 5 3 3" xfId="6922"/>
    <cellStyle name="Moneda 4 5 3 3 2" xfId="17327"/>
    <cellStyle name="Moneda 4 5 3 3 2 2" xfId="38146"/>
    <cellStyle name="Moneda 4 5 3 3 3" xfId="27743"/>
    <cellStyle name="Moneda 4 5 3 4" xfId="12170"/>
    <cellStyle name="Moneda 4 5 3 4 2" xfId="32989"/>
    <cellStyle name="Moneda 4 5 3 5" xfId="22586"/>
    <cellStyle name="Moneda 4 5 4" xfId="2209"/>
    <cellStyle name="Moneda 4 5 4 2" xfId="4785"/>
    <cellStyle name="Moneda 4 5 4 2 2" xfId="9945"/>
    <cellStyle name="Moneda 4 5 4 2 2 2" xfId="20350"/>
    <cellStyle name="Moneda 4 5 4 2 2 2 2" xfId="41169"/>
    <cellStyle name="Moneda 4 5 4 2 2 3" xfId="30766"/>
    <cellStyle name="Moneda 4 5 4 2 3" xfId="15193"/>
    <cellStyle name="Moneda 4 5 4 2 3 2" xfId="36012"/>
    <cellStyle name="Moneda 4 5 4 2 4" xfId="25609"/>
    <cellStyle name="Moneda 4 5 4 3" xfId="7372"/>
    <cellStyle name="Moneda 4 5 4 3 2" xfId="17777"/>
    <cellStyle name="Moneda 4 5 4 3 2 2" xfId="38596"/>
    <cellStyle name="Moneda 4 5 4 3 3" xfId="28193"/>
    <cellStyle name="Moneda 4 5 4 4" xfId="12620"/>
    <cellStyle name="Moneda 4 5 4 4 2" xfId="33439"/>
    <cellStyle name="Moneda 4 5 4 5" xfId="23036"/>
    <cellStyle name="Moneda 4 5 5" xfId="3321"/>
    <cellStyle name="Moneda 4 5 5 2" xfId="8481"/>
    <cellStyle name="Moneda 4 5 5 2 2" xfId="18886"/>
    <cellStyle name="Moneda 4 5 5 2 2 2" xfId="39705"/>
    <cellStyle name="Moneda 4 5 5 2 3" xfId="29302"/>
    <cellStyle name="Moneda 4 5 5 3" xfId="13729"/>
    <cellStyle name="Moneda 4 5 5 3 2" xfId="34548"/>
    <cellStyle name="Moneda 4 5 5 4" xfId="24145"/>
    <cellStyle name="Moneda 4 5 6" xfId="5908"/>
    <cellStyle name="Moneda 4 5 6 2" xfId="16313"/>
    <cellStyle name="Moneda 4 5 6 2 2" xfId="37132"/>
    <cellStyle name="Moneda 4 5 6 3" xfId="26729"/>
    <cellStyle name="Moneda 4 5 7" xfId="11156"/>
    <cellStyle name="Moneda 4 5 7 2" xfId="31975"/>
    <cellStyle name="Moneda 4 5 8" xfId="21572"/>
    <cellStyle name="Moneda 4 5 9" xfId="42000"/>
    <cellStyle name="Moneda 4 6" xfId="1307"/>
    <cellStyle name="Moneda 4 6 2" xfId="1760"/>
    <cellStyle name="Moneda 4 6 2 2" xfId="4336"/>
    <cellStyle name="Moneda 4 6 2 2 2" xfId="9496"/>
    <cellStyle name="Moneda 4 6 2 2 2 2" xfId="19901"/>
    <cellStyle name="Moneda 4 6 2 2 2 2 2" xfId="40720"/>
    <cellStyle name="Moneda 4 6 2 2 2 3" xfId="30317"/>
    <cellStyle name="Moneda 4 6 2 2 3" xfId="14744"/>
    <cellStyle name="Moneda 4 6 2 2 3 2" xfId="35563"/>
    <cellStyle name="Moneda 4 6 2 2 4" xfId="25160"/>
    <cellStyle name="Moneda 4 6 2 3" xfId="6923"/>
    <cellStyle name="Moneda 4 6 2 3 2" xfId="17328"/>
    <cellStyle name="Moneda 4 6 2 3 2 2" xfId="38147"/>
    <cellStyle name="Moneda 4 6 2 3 3" xfId="27744"/>
    <cellStyle name="Moneda 4 6 2 4" xfId="12171"/>
    <cellStyle name="Moneda 4 6 2 4 2" xfId="32990"/>
    <cellStyle name="Moneda 4 6 2 5" xfId="22587"/>
    <cellStyle name="Moneda 4 6 3" xfId="2210"/>
    <cellStyle name="Moneda 4 6 3 2" xfId="4786"/>
    <cellStyle name="Moneda 4 6 3 2 2" xfId="9946"/>
    <cellStyle name="Moneda 4 6 3 2 2 2" xfId="20351"/>
    <cellStyle name="Moneda 4 6 3 2 2 2 2" xfId="41170"/>
    <cellStyle name="Moneda 4 6 3 2 2 3" xfId="30767"/>
    <cellStyle name="Moneda 4 6 3 2 3" xfId="15194"/>
    <cellStyle name="Moneda 4 6 3 2 3 2" xfId="36013"/>
    <cellStyle name="Moneda 4 6 3 2 4" xfId="25610"/>
    <cellStyle name="Moneda 4 6 3 3" xfId="7373"/>
    <cellStyle name="Moneda 4 6 3 3 2" xfId="17778"/>
    <cellStyle name="Moneda 4 6 3 3 2 2" xfId="38597"/>
    <cellStyle name="Moneda 4 6 3 3 3" xfId="28194"/>
    <cellStyle name="Moneda 4 6 3 4" xfId="12621"/>
    <cellStyle name="Moneda 4 6 3 4 2" xfId="33440"/>
    <cellStyle name="Moneda 4 6 3 5" xfId="23037"/>
    <cellStyle name="Moneda 4 6 4" xfId="3886"/>
    <cellStyle name="Moneda 4 6 4 2" xfId="9046"/>
    <cellStyle name="Moneda 4 6 4 2 2" xfId="19451"/>
    <cellStyle name="Moneda 4 6 4 2 2 2" xfId="40270"/>
    <cellStyle name="Moneda 4 6 4 2 3" xfId="29867"/>
    <cellStyle name="Moneda 4 6 4 3" xfId="14294"/>
    <cellStyle name="Moneda 4 6 4 3 2" xfId="35113"/>
    <cellStyle name="Moneda 4 6 4 4" xfId="24710"/>
    <cellStyle name="Moneda 4 6 5" xfId="6473"/>
    <cellStyle name="Moneda 4 6 5 2" xfId="16878"/>
    <cellStyle name="Moneda 4 6 5 2 2" xfId="37697"/>
    <cellStyle name="Moneda 4 6 5 3" xfId="27294"/>
    <cellStyle name="Moneda 4 6 6" xfId="11721"/>
    <cellStyle name="Moneda 4 6 6 2" xfId="32540"/>
    <cellStyle name="Moneda 4 6 7" xfId="22137"/>
    <cellStyle name="Moneda 4 6 8" xfId="42001"/>
    <cellStyle name="Moneda 4 7" xfId="1308"/>
    <cellStyle name="Moneda 4 7 2" xfId="1761"/>
    <cellStyle name="Moneda 4 7 2 2" xfId="4337"/>
    <cellStyle name="Moneda 4 7 2 2 2" xfId="9497"/>
    <cellStyle name="Moneda 4 7 2 2 2 2" xfId="19902"/>
    <cellStyle name="Moneda 4 7 2 2 2 2 2" xfId="40721"/>
    <cellStyle name="Moneda 4 7 2 2 2 3" xfId="30318"/>
    <cellStyle name="Moneda 4 7 2 2 3" xfId="14745"/>
    <cellStyle name="Moneda 4 7 2 2 3 2" xfId="35564"/>
    <cellStyle name="Moneda 4 7 2 2 4" xfId="25161"/>
    <cellStyle name="Moneda 4 7 2 3" xfId="6924"/>
    <cellStyle name="Moneda 4 7 2 3 2" xfId="17329"/>
    <cellStyle name="Moneda 4 7 2 3 2 2" xfId="38148"/>
    <cellStyle name="Moneda 4 7 2 3 3" xfId="27745"/>
    <cellStyle name="Moneda 4 7 2 4" xfId="12172"/>
    <cellStyle name="Moneda 4 7 2 4 2" xfId="32991"/>
    <cellStyle name="Moneda 4 7 2 5" xfId="22588"/>
    <cellStyle name="Moneda 4 7 3" xfId="2211"/>
    <cellStyle name="Moneda 4 7 3 2" xfId="4787"/>
    <cellStyle name="Moneda 4 7 3 2 2" xfId="9947"/>
    <cellStyle name="Moneda 4 7 3 2 2 2" xfId="20352"/>
    <cellStyle name="Moneda 4 7 3 2 2 2 2" xfId="41171"/>
    <cellStyle name="Moneda 4 7 3 2 2 3" xfId="30768"/>
    <cellStyle name="Moneda 4 7 3 2 3" xfId="15195"/>
    <cellStyle name="Moneda 4 7 3 2 3 2" xfId="36014"/>
    <cellStyle name="Moneda 4 7 3 2 4" xfId="25611"/>
    <cellStyle name="Moneda 4 7 3 3" xfId="7374"/>
    <cellStyle name="Moneda 4 7 3 3 2" xfId="17779"/>
    <cellStyle name="Moneda 4 7 3 3 2 2" xfId="38598"/>
    <cellStyle name="Moneda 4 7 3 3 3" xfId="28195"/>
    <cellStyle name="Moneda 4 7 3 4" xfId="12622"/>
    <cellStyle name="Moneda 4 7 3 4 2" xfId="33441"/>
    <cellStyle name="Moneda 4 7 3 5" xfId="23038"/>
    <cellStyle name="Moneda 4 7 4" xfId="3887"/>
    <cellStyle name="Moneda 4 7 4 2" xfId="9047"/>
    <cellStyle name="Moneda 4 7 4 2 2" xfId="19452"/>
    <cellStyle name="Moneda 4 7 4 2 2 2" xfId="40271"/>
    <cellStyle name="Moneda 4 7 4 2 3" xfId="29868"/>
    <cellStyle name="Moneda 4 7 4 3" xfId="14295"/>
    <cellStyle name="Moneda 4 7 4 3 2" xfId="35114"/>
    <cellStyle name="Moneda 4 7 4 4" xfId="24711"/>
    <cellStyle name="Moneda 4 7 5" xfId="6474"/>
    <cellStyle name="Moneda 4 7 5 2" xfId="16879"/>
    <cellStyle name="Moneda 4 7 5 2 2" xfId="37698"/>
    <cellStyle name="Moneda 4 7 5 3" xfId="27295"/>
    <cellStyle name="Moneda 4 7 6" xfId="11722"/>
    <cellStyle name="Moneda 4 7 6 2" xfId="32541"/>
    <cellStyle name="Moneda 4 7 7" xfId="22138"/>
    <cellStyle name="Moneda 4 7 8" xfId="42002"/>
    <cellStyle name="Moneda 4 8" xfId="1309"/>
    <cellStyle name="Moneda 4 8 2" xfId="1762"/>
    <cellStyle name="Moneda 4 8 2 2" xfId="4338"/>
    <cellStyle name="Moneda 4 8 2 2 2" xfId="9498"/>
    <cellStyle name="Moneda 4 8 2 2 2 2" xfId="19903"/>
    <cellStyle name="Moneda 4 8 2 2 2 2 2" xfId="40722"/>
    <cellStyle name="Moneda 4 8 2 2 2 3" xfId="30319"/>
    <cellStyle name="Moneda 4 8 2 2 3" xfId="14746"/>
    <cellStyle name="Moneda 4 8 2 2 3 2" xfId="35565"/>
    <cellStyle name="Moneda 4 8 2 2 4" xfId="25162"/>
    <cellStyle name="Moneda 4 8 2 3" xfId="6925"/>
    <cellStyle name="Moneda 4 8 2 3 2" xfId="17330"/>
    <cellStyle name="Moneda 4 8 2 3 2 2" xfId="38149"/>
    <cellStyle name="Moneda 4 8 2 3 3" xfId="27746"/>
    <cellStyle name="Moneda 4 8 2 4" xfId="12173"/>
    <cellStyle name="Moneda 4 8 2 4 2" xfId="32992"/>
    <cellStyle name="Moneda 4 8 2 5" xfId="22589"/>
    <cellStyle name="Moneda 4 8 3" xfId="2212"/>
    <cellStyle name="Moneda 4 8 3 2" xfId="4788"/>
    <cellStyle name="Moneda 4 8 3 2 2" xfId="9948"/>
    <cellStyle name="Moneda 4 8 3 2 2 2" xfId="20353"/>
    <cellStyle name="Moneda 4 8 3 2 2 2 2" xfId="41172"/>
    <cellStyle name="Moneda 4 8 3 2 2 3" xfId="30769"/>
    <cellStyle name="Moneda 4 8 3 2 3" xfId="15196"/>
    <cellStyle name="Moneda 4 8 3 2 3 2" xfId="36015"/>
    <cellStyle name="Moneda 4 8 3 2 4" xfId="25612"/>
    <cellStyle name="Moneda 4 8 3 3" xfId="7375"/>
    <cellStyle name="Moneda 4 8 3 3 2" xfId="17780"/>
    <cellStyle name="Moneda 4 8 3 3 2 2" xfId="38599"/>
    <cellStyle name="Moneda 4 8 3 3 3" xfId="28196"/>
    <cellStyle name="Moneda 4 8 3 4" xfId="12623"/>
    <cellStyle name="Moneda 4 8 3 4 2" xfId="33442"/>
    <cellStyle name="Moneda 4 8 3 5" xfId="23039"/>
    <cellStyle name="Moneda 4 8 4" xfId="3888"/>
    <cellStyle name="Moneda 4 8 4 2" xfId="9048"/>
    <cellStyle name="Moneda 4 8 4 2 2" xfId="19453"/>
    <cellStyle name="Moneda 4 8 4 2 2 2" xfId="40272"/>
    <cellStyle name="Moneda 4 8 4 2 3" xfId="29869"/>
    <cellStyle name="Moneda 4 8 4 3" xfId="14296"/>
    <cellStyle name="Moneda 4 8 4 3 2" xfId="35115"/>
    <cellStyle name="Moneda 4 8 4 4" xfId="24712"/>
    <cellStyle name="Moneda 4 8 5" xfId="6475"/>
    <cellStyle name="Moneda 4 8 5 2" xfId="16880"/>
    <cellStyle name="Moneda 4 8 5 2 2" xfId="37699"/>
    <cellStyle name="Moneda 4 8 5 3" xfId="27296"/>
    <cellStyle name="Moneda 4 8 6" xfId="11723"/>
    <cellStyle name="Moneda 4 8 6 2" xfId="32542"/>
    <cellStyle name="Moneda 4 8 7" xfId="22139"/>
    <cellStyle name="Moneda 4 8 8" xfId="42003"/>
    <cellStyle name="Moneda 4 9" xfId="1338"/>
    <cellStyle name="Moneda 4 9 2" xfId="1791"/>
    <cellStyle name="Moneda 4 9 2 2" xfId="4367"/>
    <cellStyle name="Moneda 4 9 2 2 2" xfId="9527"/>
    <cellStyle name="Moneda 4 9 2 2 2 2" xfId="19932"/>
    <cellStyle name="Moneda 4 9 2 2 2 2 2" xfId="40751"/>
    <cellStyle name="Moneda 4 9 2 2 2 3" xfId="30348"/>
    <cellStyle name="Moneda 4 9 2 2 3" xfId="14775"/>
    <cellStyle name="Moneda 4 9 2 2 3 2" xfId="35594"/>
    <cellStyle name="Moneda 4 9 2 2 4" xfId="25191"/>
    <cellStyle name="Moneda 4 9 2 3" xfId="6954"/>
    <cellStyle name="Moneda 4 9 2 3 2" xfId="17359"/>
    <cellStyle name="Moneda 4 9 2 3 2 2" xfId="38178"/>
    <cellStyle name="Moneda 4 9 2 3 3" xfId="27775"/>
    <cellStyle name="Moneda 4 9 2 4" xfId="12202"/>
    <cellStyle name="Moneda 4 9 2 4 2" xfId="33021"/>
    <cellStyle name="Moneda 4 9 2 5" xfId="22618"/>
    <cellStyle name="Moneda 4 9 3" xfId="2241"/>
    <cellStyle name="Moneda 4 9 3 2" xfId="4817"/>
    <cellStyle name="Moneda 4 9 3 2 2" xfId="9977"/>
    <cellStyle name="Moneda 4 9 3 2 2 2" xfId="20382"/>
    <cellStyle name="Moneda 4 9 3 2 2 2 2" xfId="41201"/>
    <cellStyle name="Moneda 4 9 3 2 2 3" xfId="30798"/>
    <cellStyle name="Moneda 4 9 3 2 3" xfId="15225"/>
    <cellStyle name="Moneda 4 9 3 2 3 2" xfId="36044"/>
    <cellStyle name="Moneda 4 9 3 2 4" xfId="25641"/>
    <cellStyle name="Moneda 4 9 3 3" xfId="7404"/>
    <cellStyle name="Moneda 4 9 3 3 2" xfId="17809"/>
    <cellStyle name="Moneda 4 9 3 3 2 2" xfId="38628"/>
    <cellStyle name="Moneda 4 9 3 3 3" xfId="28225"/>
    <cellStyle name="Moneda 4 9 3 4" xfId="12652"/>
    <cellStyle name="Moneda 4 9 3 4 2" xfId="33471"/>
    <cellStyle name="Moneda 4 9 3 5" xfId="23068"/>
    <cellStyle name="Moneda 4 9 4" xfId="3917"/>
    <cellStyle name="Moneda 4 9 4 2" xfId="9077"/>
    <cellStyle name="Moneda 4 9 4 2 2" xfId="19482"/>
    <cellStyle name="Moneda 4 9 4 2 2 2" xfId="40301"/>
    <cellStyle name="Moneda 4 9 4 2 3" xfId="29898"/>
    <cellStyle name="Moneda 4 9 4 3" xfId="14325"/>
    <cellStyle name="Moneda 4 9 4 3 2" xfId="35144"/>
    <cellStyle name="Moneda 4 9 4 4" xfId="24741"/>
    <cellStyle name="Moneda 4 9 5" xfId="6504"/>
    <cellStyle name="Moneda 4 9 5 2" xfId="16909"/>
    <cellStyle name="Moneda 4 9 5 2 2" xfId="37728"/>
    <cellStyle name="Moneda 4 9 5 3" xfId="27325"/>
    <cellStyle name="Moneda 4 9 6" xfId="11752"/>
    <cellStyle name="Moneda 4 9 6 2" xfId="32571"/>
    <cellStyle name="Moneda 4 9 7" xfId="22168"/>
    <cellStyle name="Moneda 4 9 8" xfId="42004"/>
    <cellStyle name="Moneda 5" xfId="117"/>
    <cellStyle name="Moneda 5 10" xfId="10562"/>
    <cellStyle name="Moneda 5 10 2" xfId="31381"/>
    <cellStyle name="Moneda 5 11" xfId="20978"/>
    <cellStyle name="Moneda 5 12" xfId="42005"/>
    <cellStyle name="Moneda 5 2" xfId="261"/>
    <cellStyle name="Moneda 5 2 2" xfId="521"/>
    <cellStyle name="Moneda 5 2 2 2" xfId="1110"/>
    <cellStyle name="Moneda 5 2 2 2 2" xfId="3690"/>
    <cellStyle name="Moneda 5 2 2 2 2 2" xfId="8850"/>
    <cellStyle name="Moneda 5 2 2 2 2 2 2" xfId="19255"/>
    <cellStyle name="Moneda 5 2 2 2 2 2 2 2" xfId="40074"/>
    <cellStyle name="Moneda 5 2 2 2 2 2 3" xfId="29671"/>
    <cellStyle name="Moneda 5 2 2 2 2 3" xfId="14098"/>
    <cellStyle name="Moneda 5 2 2 2 2 3 2" xfId="34917"/>
    <cellStyle name="Moneda 5 2 2 2 2 4" xfId="24514"/>
    <cellStyle name="Moneda 5 2 2 2 3" xfId="6277"/>
    <cellStyle name="Moneda 5 2 2 2 3 2" xfId="16682"/>
    <cellStyle name="Moneda 5 2 2 2 3 2 2" xfId="37501"/>
    <cellStyle name="Moneda 5 2 2 2 3 3" xfId="27098"/>
    <cellStyle name="Moneda 5 2 2 2 4" xfId="11525"/>
    <cellStyle name="Moneda 5 2 2 2 4 2" xfId="32344"/>
    <cellStyle name="Moneda 5 2 2 2 5" xfId="21941"/>
    <cellStyle name="Moneda 5 2 2 3" xfId="3106"/>
    <cellStyle name="Moneda 5 2 2 3 2" xfId="8266"/>
    <cellStyle name="Moneda 5 2 2 3 2 2" xfId="18671"/>
    <cellStyle name="Moneda 5 2 2 3 2 2 2" xfId="39490"/>
    <cellStyle name="Moneda 5 2 2 3 2 3" xfId="29087"/>
    <cellStyle name="Moneda 5 2 2 3 3" xfId="13514"/>
    <cellStyle name="Moneda 5 2 2 3 3 2" xfId="34333"/>
    <cellStyle name="Moneda 5 2 2 3 4" xfId="23930"/>
    <cellStyle name="Moneda 5 2 2 4" xfId="5693"/>
    <cellStyle name="Moneda 5 2 2 4 2" xfId="16098"/>
    <cellStyle name="Moneda 5 2 2 4 2 2" xfId="36917"/>
    <cellStyle name="Moneda 5 2 2 4 3" xfId="26514"/>
    <cellStyle name="Moneda 5 2 2 5" xfId="10941"/>
    <cellStyle name="Moneda 5 2 2 5 2" xfId="31760"/>
    <cellStyle name="Moneda 5 2 2 6" xfId="21357"/>
    <cellStyle name="Moneda 5 2 3" xfId="853"/>
    <cellStyle name="Moneda 5 2 3 2" xfId="3433"/>
    <cellStyle name="Moneda 5 2 3 2 2" xfId="8593"/>
    <cellStyle name="Moneda 5 2 3 2 2 2" xfId="18998"/>
    <cellStyle name="Moneda 5 2 3 2 2 2 2" xfId="39817"/>
    <cellStyle name="Moneda 5 2 3 2 2 3" xfId="29414"/>
    <cellStyle name="Moneda 5 2 3 2 3" xfId="13841"/>
    <cellStyle name="Moneda 5 2 3 2 3 2" xfId="34660"/>
    <cellStyle name="Moneda 5 2 3 2 4" xfId="24257"/>
    <cellStyle name="Moneda 5 2 3 3" xfId="6020"/>
    <cellStyle name="Moneda 5 2 3 3 2" xfId="16425"/>
    <cellStyle name="Moneda 5 2 3 3 2 2" xfId="37244"/>
    <cellStyle name="Moneda 5 2 3 3 3" xfId="26841"/>
    <cellStyle name="Moneda 5 2 3 4" xfId="11268"/>
    <cellStyle name="Moneda 5 2 3 4 2" xfId="32087"/>
    <cellStyle name="Moneda 5 2 3 5" xfId="21684"/>
    <cellStyle name="Moneda 5 2 4" xfId="2849"/>
    <cellStyle name="Moneda 5 2 4 2" xfId="8009"/>
    <cellStyle name="Moneda 5 2 4 2 2" xfId="18414"/>
    <cellStyle name="Moneda 5 2 4 2 2 2" xfId="39233"/>
    <cellStyle name="Moneda 5 2 4 2 3" xfId="28830"/>
    <cellStyle name="Moneda 5 2 4 3" xfId="13257"/>
    <cellStyle name="Moneda 5 2 4 3 2" xfId="34076"/>
    <cellStyle name="Moneda 5 2 4 4" xfId="23673"/>
    <cellStyle name="Moneda 5 2 5" xfId="5436"/>
    <cellStyle name="Moneda 5 2 5 2" xfId="15841"/>
    <cellStyle name="Moneda 5 2 5 2 2" xfId="36660"/>
    <cellStyle name="Moneda 5 2 5 3" xfId="26257"/>
    <cellStyle name="Moneda 5 2 6" xfId="10684"/>
    <cellStyle name="Moneda 5 2 6 2" xfId="31503"/>
    <cellStyle name="Moneda 5 2 7" xfId="21100"/>
    <cellStyle name="Moneda 5 3" xfId="399"/>
    <cellStyle name="Moneda 5 3 2" xfId="988"/>
    <cellStyle name="Moneda 5 3 2 2" xfId="3568"/>
    <cellStyle name="Moneda 5 3 2 2 2" xfId="8728"/>
    <cellStyle name="Moneda 5 3 2 2 2 2" xfId="19133"/>
    <cellStyle name="Moneda 5 3 2 2 2 2 2" xfId="39952"/>
    <cellStyle name="Moneda 5 3 2 2 2 3" xfId="29549"/>
    <cellStyle name="Moneda 5 3 2 2 3" xfId="13976"/>
    <cellStyle name="Moneda 5 3 2 2 3 2" xfId="34795"/>
    <cellStyle name="Moneda 5 3 2 2 4" xfId="24392"/>
    <cellStyle name="Moneda 5 3 2 3" xfId="6155"/>
    <cellStyle name="Moneda 5 3 2 3 2" xfId="16560"/>
    <cellStyle name="Moneda 5 3 2 3 2 2" xfId="37379"/>
    <cellStyle name="Moneda 5 3 2 3 3" xfId="26976"/>
    <cellStyle name="Moneda 5 3 2 4" xfId="11403"/>
    <cellStyle name="Moneda 5 3 2 4 2" xfId="32222"/>
    <cellStyle name="Moneda 5 3 2 5" xfId="21819"/>
    <cellStyle name="Moneda 5 3 3" xfId="2984"/>
    <cellStyle name="Moneda 5 3 3 2" xfId="8144"/>
    <cellStyle name="Moneda 5 3 3 2 2" xfId="18549"/>
    <cellStyle name="Moneda 5 3 3 2 2 2" xfId="39368"/>
    <cellStyle name="Moneda 5 3 3 2 3" xfId="28965"/>
    <cellStyle name="Moneda 5 3 3 3" xfId="13392"/>
    <cellStyle name="Moneda 5 3 3 3 2" xfId="34211"/>
    <cellStyle name="Moneda 5 3 3 4" xfId="23808"/>
    <cellStyle name="Moneda 5 3 4" xfId="5571"/>
    <cellStyle name="Moneda 5 3 4 2" xfId="15976"/>
    <cellStyle name="Moneda 5 3 4 2 2" xfId="36795"/>
    <cellStyle name="Moneda 5 3 4 3" xfId="26392"/>
    <cellStyle name="Moneda 5 3 5" xfId="10819"/>
    <cellStyle name="Moneda 5 3 5 2" xfId="31638"/>
    <cellStyle name="Moneda 5 3 6" xfId="21235"/>
    <cellStyle name="Moneda 5 4" xfId="731"/>
    <cellStyle name="Moneda 5 4 2" xfId="3311"/>
    <cellStyle name="Moneda 5 4 2 2" xfId="8471"/>
    <cellStyle name="Moneda 5 4 2 2 2" xfId="18876"/>
    <cellStyle name="Moneda 5 4 2 2 2 2" xfId="39695"/>
    <cellStyle name="Moneda 5 4 2 2 3" xfId="29292"/>
    <cellStyle name="Moneda 5 4 2 3" xfId="13719"/>
    <cellStyle name="Moneda 5 4 2 3 2" xfId="34538"/>
    <cellStyle name="Moneda 5 4 2 4" xfId="24135"/>
    <cellStyle name="Moneda 5 4 3" xfId="5898"/>
    <cellStyle name="Moneda 5 4 3 2" xfId="16303"/>
    <cellStyle name="Moneda 5 4 3 2 2" xfId="37122"/>
    <cellStyle name="Moneda 5 4 3 3" xfId="26719"/>
    <cellStyle name="Moneda 5 4 4" xfId="11146"/>
    <cellStyle name="Moneda 5 4 4 2" xfId="31965"/>
    <cellStyle name="Moneda 5 4 5" xfId="21562"/>
    <cellStyle name="Moneda 5 5" xfId="1310"/>
    <cellStyle name="Moneda 5 5 2" xfId="3889"/>
    <cellStyle name="Moneda 5 5 2 2" xfId="9049"/>
    <cellStyle name="Moneda 5 5 2 2 2" xfId="19454"/>
    <cellStyle name="Moneda 5 5 2 2 2 2" xfId="40273"/>
    <cellStyle name="Moneda 5 5 2 2 3" xfId="29870"/>
    <cellStyle name="Moneda 5 5 2 3" xfId="14297"/>
    <cellStyle name="Moneda 5 5 2 3 2" xfId="35116"/>
    <cellStyle name="Moneda 5 5 2 4" xfId="24713"/>
    <cellStyle name="Moneda 5 5 3" xfId="6476"/>
    <cellStyle name="Moneda 5 5 3 2" xfId="16881"/>
    <cellStyle name="Moneda 5 5 3 2 2" xfId="37700"/>
    <cellStyle name="Moneda 5 5 3 3" xfId="27297"/>
    <cellStyle name="Moneda 5 5 4" xfId="11724"/>
    <cellStyle name="Moneda 5 5 4 2" xfId="32543"/>
    <cellStyle name="Moneda 5 5 5" xfId="22140"/>
    <cellStyle name="Moneda 5 6" xfId="1763"/>
    <cellStyle name="Moneda 5 6 2" xfId="4339"/>
    <cellStyle name="Moneda 5 6 2 2" xfId="9499"/>
    <cellStyle name="Moneda 5 6 2 2 2" xfId="19904"/>
    <cellStyle name="Moneda 5 6 2 2 2 2" xfId="40723"/>
    <cellStyle name="Moneda 5 6 2 2 3" xfId="30320"/>
    <cellStyle name="Moneda 5 6 2 3" xfId="14747"/>
    <cellStyle name="Moneda 5 6 2 3 2" xfId="35566"/>
    <cellStyle name="Moneda 5 6 2 4" xfId="25163"/>
    <cellStyle name="Moneda 5 6 3" xfId="6926"/>
    <cellStyle name="Moneda 5 6 3 2" xfId="17331"/>
    <cellStyle name="Moneda 5 6 3 2 2" xfId="38150"/>
    <cellStyle name="Moneda 5 6 3 3" xfId="27747"/>
    <cellStyle name="Moneda 5 6 4" xfId="12174"/>
    <cellStyle name="Moneda 5 6 4 2" xfId="32993"/>
    <cellStyle name="Moneda 5 6 5" xfId="22590"/>
    <cellStyle name="Moneda 5 7" xfId="2213"/>
    <cellStyle name="Moneda 5 7 2" xfId="4789"/>
    <cellStyle name="Moneda 5 7 2 2" xfId="9949"/>
    <cellStyle name="Moneda 5 7 2 2 2" xfId="20354"/>
    <cellStyle name="Moneda 5 7 2 2 2 2" xfId="41173"/>
    <cellStyle name="Moneda 5 7 2 2 3" xfId="30770"/>
    <cellStyle name="Moneda 5 7 2 3" xfId="15197"/>
    <cellStyle name="Moneda 5 7 2 3 2" xfId="36016"/>
    <cellStyle name="Moneda 5 7 2 4" xfId="25613"/>
    <cellStyle name="Moneda 5 7 3" xfId="7376"/>
    <cellStyle name="Moneda 5 7 3 2" xfId="17781"/>
    <cellStyle name="Moneda 5 7 3 2 2" xfId="38600"/>
    <cellStyle name="Moneda 5 7 3 3" xfId="28197"/>
    <cellStyle name="Moneda 5 7 4" xfId="12624"/>
    <cellStyle name="Moneda 5 7 4 2" xfId="33443"/>
    <cellStyle name="Moneda 5 7 5" xfId="23040"/>
    <cellStyle name="Moneda 5 8" xfId="2727"/>
    <cellStyle name="Moneda 5 8 2" xfId="7887"/>
    <cellStyle name="Moneda 5 8 2 2" xfId="18292"/>
    <cellStyle name="Moneda 5 8 2 2 2" xfId="39111"/>
    <cellStyle name="Moneda 5 8 2 3" xfId="28708"/>
    <cellStyle name="Moneda 5 8 3" xfId="13135"/>
    <cellStyle name="Moneda 5 8 3 2" xfId="33954"/>
    <cellStyle name="Moneda 5 8 4" xfId="23551"/>
    <cellStyle name="Moneda 5 9" xfId="5314"/>
    <cellStyle name="Moneda 5 9 2" xfId="15719"/>
    <cellStyle name="Moneda 5 9 2 2" xfId="36538"/>
    <cellStyle name="Moneda 5 9 3" xfId="26135"/>
    <cellStyle name="Moneda 6" xfId="133"/>
    <cellStyle name="Moneda 6 10" xfId="2735"/>
    <cellStyle name="Moneda 6 10 2" xfId="7895"/>
    <cellStyle name="Moneda 6 10 2 2" xfId="18300"/>
    <cellStyle name="Moneda 6 10 2 2 2" xfId="39119"/>
    <cellStyle name="Moneda 6 10 2 3" xfId="28716"/>
    <cellStyle name="Moneda 6 10 3" xfId="13143"/>
    <cellStyle name="Moneda 6 10 3 2" xfId="33962"/>
    <cellStyle name="Moneda 6 10 4" xfId="23559"/>
    <cellStyle name="Moneda 6 11" xfId="5322"/>
    <cellStyle name="Moneda 6 11 2" xfId="15727"/>
    <cellStyle name="Moneda 6 11 2 2" xfId="36546"/>
    <cellStyle name="Moneda 6 11 3" xfId="26143"/>
    <cellStyle name="Moneda 6 12" xfId="10570"/>
    <cellStyle name="Moneda 6 12 2" xfId="31389"/>
    <cellStyle name="Moneda 6 13" xfId="20986"/>
    <cellStyle name="Moneda 6 14" xfId="42006"/>
    <cellStyle name="Moneda 6 2" xfId="118"/>
    <cellStyle name="Moneda 6 2 10" xfId="2728"/>
    <cellStyle name="Moneda 6 2 10 2" xfId="7888"/>
    <cellStyle name="Moneda 6 2 10 2 2" xfId="18293"/>
    <cellStyle name="Moneda 6 2 10 2 2 2" xfId="39112"/>
    <cellStyle name="Moneda 6 2 10 2 3" xfId="28709"/>
    <cellStyle name="Moneda 6 2 10 3" xfId="13136"/>
    <cellStyle name="Moneda 6 2 10 3 2" xfId="33955"/>
    <cellStyle name="Moneda 6 2 10 4" xfId="23552"/>
    <cellStyle name="Moneda 6 2 11" xfId="5315"/>
    <cellStyle name="Moneda 6 2 11 2" xfId="15720"/>
    <cellStyle name="Moneda 6 2 11 2 2" xfId="36539"/>
    <cellStyle name="Moneda 6 2 11 3" xfId="26136"/>
    <cellStyle name="Moneda 6 2 12" xfId="10563"/>
    <cellStyle name="Moneda 6 2 12 2" xfId="31382"/>
    <cellStyle name="Moneda 6 2 13" xfId="20979"/>
    <cellStyle name="Moneda 6 2 14" xfId="42007"/>
    <cellStyle name="Moneda 6 2 2" xfId="124"/>
    <cellStyle name="Moneda 6 2 2 10" xfId="5319"/>
    <cellStyle name="Moneda 6 2 2 10 2" xfId="15724"/>
    <cellStyle name="Moneda 6 2 2 10 2 2" xfId="36543"/>
    <cellStyle name="Moneda 6 2 2 10 3" xfId="26140"/>
    <cellStyle name="Moneda 6 2 2 11" xfId="10567"/>
    <cellStyle name="Moneda 6 2 2 11 2" xfId="31386"/>
    <cellStyle name="Moneda 6 2 2 12" xfId="20983"/>
    <cellStyle name="Moneda 6 2 2 13" xfId="42008"/>
    <cellStyle name="Moneda 6 2 2 2" xfId="164"/>
    <cellStyle name="Moneda 6 2 2 2 2" xfId="290"/>
    <cellStyle name="Moneda 6 2 2 2 2 2" xfId="550"/>
    <cellStyle name="Moneda 6 2 2 2 2 2 2" xfId="1139"/>
    <cellStyle name="Moneda 6 2 2 2 2 2 2 2" xfId="3719"/>
    <cellStyle name="Moneda 6 2 2 2 2 2 2 2 2" xfId="8879"/>
    <cellStyle name="Moneda 6 2 2 2 2 2 2 2 2 2" xfId="19284"/>
    <cellStyle name="Moneda 6 2 2 2 2 2 2 2 2 2 2" xfId="40103"/>
    <cellStyle name="Moneda 6 2 2 2 2 2 2 2 2 3" xfId="29700"/>
    <cellStyle name="Moneda 6 2 2 2 2 2 2 2 3" xfId="14127"/>
    <cellStyle name="Moneda 6 2 2 2 2 2 2 2 3 2" xfId="34946"/>
    <cellStyle name="Moneda 6 2 2 2 2 2 2 2 4" xfId="24543"/>
    <cellStyle name="Moneda 6 2 2 2 2 2 2 3" xfId="6306"/>
    <cellStyle name="Moneda 6 2 2 2 2 2 2 3 2" xfId="16711"/>
    <cellStyle name="Moneda 6 2 2 2 2 2 2 3 2 2" xfId="37530"/>
    <cellStyle name="Moneda 6 2 2 2 2 2 2 3 3" xfId="27127"/>
    <cellStyle name="Moneda 6 2 2 2 2 2 2 4" xfId="11554"/>
    <cellStyle name="Moneda 6 2 2 2 2 2 2 4 2" xfId="32373"/>
    <cellStyle name="Moneda 6 2 2 2 2 2 2 5" xfId="21970"/>
    <cellStyle name="Moneda 6 2 2 2 2 2 3" xfId="3135"/>
    <cellStyle name="Moneda 6 2 2 2 2 2 3 2" xfId="8295"/>
    <cellStyle name="Moneda 6 2 2 2 2 2 3 2 2" xfId="18700"/>
    <cellStyle name="Moneda 6 2 2 2 2 2 3 2 2 2" xfId="39519"/>
    <cellStyle name="Moneda 6 2 2 2 2 2 3 2 3" xfId="29116"/>
    <cellStyle name="Moneda 6 2 2 2 2 2 3 3" xfId="13543"/>
    <cellStyle name="Moneda 6 2 2 2 2 2 3 3 2" xfId="34362"/>
    <cellStyle name="Moneda 6 2 2 2 2 2 3 4" xfId="23959"/>
    <cellStyle name="Moneda 6 2 2 2 2 2 4" xfId="5722"/>
    <cellStyle name="Moneda 6 2 2 2 2 2 4 2" xfId="16127"/>
    <cellStyle name="Moneda 6 2 2 2 2 2 4 2 2" xfId="36946"/>
    <cellStyle name="Moneda 6 2 2 2 2 2 4 3" xfId="26543"/>
    <cellStyle name="Moneda 6 2 2 2 2 2 5" xfId="10970"/>
    <cellStyle name="Moneda 6 2 2 2 2 2 5 2" xfId="31789"/>
    <cellStyle name="Moneda 6 2 2 2 2 2 6" xfId="21386"/>
    <cellStyle name="Moneda 6 2 2 2 2 3" xfId="882"/>
    <cellStyle name="Moneda 6 2 2 2 2 3 2" xfId="3462"/>
    <cellStyle name="Moneda 6 2 2 2 2 3 2 2" xfId="8622"/>
    <cellStyle name="Moneda 6 2 2 2 2 3 2 2 2" xfId="19027"/>
    <cellStyle name="Moneda 6 2 2 2 2 3 2 2 2 2" xfId="39846"/>
    <cellStyle name="Moneda 6 2 2 2 2 3 2 2 3" xfId="29443"/>
    <cellStyle name="Moneda 6 2 2 2 2 3 2 3" xfId="13870"/>
    <cellStyle name="Moneda 6 2 2 2 2 3 2 3 2" xfId="34689"/>
    <cellStyle name="Moneda 6 2 2 2 2 3 2 4" xfId="24286"/>
    <cellStyle name="Moneda 6 2 2 2 2 3 3" xfId="6049"/>
    <cellStyle name="Moneda 6 2 2 2 2 3 3 2" xfId="16454"/>
    <cellStyle name="Moneda 6 2 2 2 2 3 3 2 2" xfId="37273"/>
    <cellStyle name="Moneda 6 2 2 2 2 3 3 3" xfId="26870"/>
    <cellStyle name="Moneda 6 2 2 2 2 3 4" xfId="11297"/>
    <cellStyle name="Moneda 6 2 2 2 2 3 4 2" xfId="32116"/>
    <cellStyle name="Moneda 6 2 2 2 2 3 5" xfId="21713"/>
    <cellStyle name="Moneda 6 2 2 2 2 4" xfId="2878"/>
    <cellStyle name="Moneda 6 2 2 2 2 4 2" xfId="8038"/>
    <cellStyle name="Moneda 6 2 2 2 2 4 2 2" xfId="18443"/>
    <cellStyle name="Moneda 6 2 2 2 2 4 2 2 2" xfId="39262"/>
    <cellStyle name="Moneda 6 2 2 2 2 4 2 3" xfId="28859"/>
    <cellStyle name="Moneda 6 2 2 2 2 4 3" xfId="13286"/>
    <cellStyle name="Moneda 6 2 2 2 2 4 3 2" xfId="34105"/>
    <cellStyle name="Moneda 6 2 2 2 2 4 4" xfId="23702"/>
    <cellStyle name="Moneda 6 2 2 2 2 5" xfId="5465"/>
    <cellStyle name="Moneda 6 2 2 2 2 5 2" xfId="15870"/>
    <cellStyle name="Moneda 6 2 2 2 2 5 2 2" xfId="36689"/>
    <cellStyle name="Moneda 6 2 2 2 2 5 3" xfId="26286"/>
    <cellStyle name="Moneda 6 2 2 2 2 6" xfId="10713"/>
    <cellStyle name="Moneda 6 2 2 2 2 6 2" xfId="31532"/>
    <cellStyle name="Moneda 6 2 2 2 2 7" xfId="21129"/>
    <cellStyle name="Moneda 6 2 2 2 3" xfId="428"/>
    <cellStyle name="Moneda 6 2 2 2 3 2" xfId="1017"/>
    <cellStyle name="Moneda 6 2 2 2 3 2 2" xfId="3597"/>
    <cellStyle name="Moneda 6 2 2 2 3 2 2 2" xfId="8757"/>
    <cellStyle name="Moneda 6 2 2 2 3 2 2 2 2" xfId="19162"/>
    <cellStyle name="Moneda 6 2 2 2 3 2 2 2 2 2" xfId="39981"/>
    <cellStyle name="Moneda 6 2 2 2 3 2 2 2 3" xfId="29578"/>
    <cellStyle name="Moneda 6 2 2 2 3 2 2 3" xfId="14005"/>
    <cellStyle name="Moneda 6 2 2 2 3 2 2 3 2" xfId="34824"/>
    <cellStyle name="Moneda 6 2 2 2 3 2 2 4" xfId="24421"/>
    <cellStyle name="Moneda 6 2 2 2 3 2 3" xfId="6184"/>
    <cellStyle name="Moneda 6 2 2 2 3 2 3 2" xfId="16589"/>
    <cellStyle name="Moneda 6 2 2 2 3 2 3 2 2" xfId="37408"/>
    <cellStyle name="Moneda 6 2 2 2 3 2 3 3" xfId="27005"/>
    <cellStyle name="Moneda 6 2 2 2 3 2 4" xfId="11432"/>
    <cellStyle name="Moneda 6 2 2 2 3 2 4 2" xfId="32251"/>
    <cellStyle name="Moneda 6 2 2 2 3 2 5" xfId="21848"/>
    <cellStyle name="Moneda 6 2 2 2 3 3" xfId="3013"/>
    <cellStyle name="Moneda 6 2 2 2 3 3 2" xfId="8173"/>
    <cellStyle name="Moneda 6 2 2 2 3 3 2 2" xfId="18578"/>
    <cellStyle name="Moneda 6 2 2 2 3 3 2 2 2" xfId="39397"/>
    <cellStyle name="Moneda 6 2 2 2 3 3 2 3" xfId="28994"/>
    <cellStyle name="Moneda 6 2 2 2 3 3 3" xfId="13421"/>
    <cellStyle name="Moneda 6 2 2 2 3 3 3 2" xfId="34240"/>
    <cellStyle name="Moneda 6 2 2 2 3 3 4" xfId="23837"/>
    <cellStyle name="Moneda 6 2 2 2 3 4" xfId="5600"/>
    <cellStyle name="Moneda 6 2 2 2 3 4 2" xfId="16005"/>
    <cellStyle name="Moneda 6 2 2 2 3 4 2 2" xfId="36824"/>
    <cellStyle name="Moneda 6 2 2 2 3 4 3" xfId="26421"/>
    <cellStyle name="Moneda 6 2 2 2 3 5" xfId="10848"/>
    <cellStyle name="Moneda 6 2 2 2 3 5 2" xfId="31667"/>
    <cellStyle name="Moneda 6 2 2 2 3 6" xfId="21264"/>
    <cellStyle name="Moneda 6 2 2 2 4" xfId="760"/>
    <cellStyle name="Moneda 6 2 2 2 4 2" xfId="3340"/>
    <cellStyle name="Moneda 6 2 2 2 4 2 2" xfId="8500"/>
    <cellStyle name="Moneda 6 2 2 2 4 2 2 2" xfId="18905"/>
    <cellStyle name="Moneda 6 2 2 2 4 2 2 2 2" xfId="39724"/>
    <cellStyle name="Moneda 6 2 2 2 4 2 2 3" xfId="29321"/>
    <cellStyle name="Moneda 6 2 2 2 4 2 3" xfId="13748"/>
    <cellStyle name="Moneda 6 2 2 2 4 2 3 2" xfId="34567"/>
    <cellStyle name="Moneda 6 2 2 2 4 2 4" xfId="24164"/>
    <cellStyle name="Moneda 6 2 2 2 4 3" xfId="5927"/>
    <cellStyle name="Moneda 6 2 2 2 4 3 2" xfId="16332"/>
    <cellStyle name="Moneda 6 2 2 2 4 3 2 2" xfId="37151"/>
    <cellStyle name="Moneda 6 2 2 2 4 3 3" xfId="26748"/>
    <cellStyle name="Moneda 6 2 2 2 4 4" xfId="11175"/>
    <cellStyle name="Moneda 6 2 2 2 4 4 2" xfId="31994"/>
    <cellStyle name="Moneda 6 2 2 2 4 5" xfId="21591"/>
    <cellStyle name="Moneda 6 2 2 2 5" xfId="2756"/>
    <cellStyle name="Moneda 6 2 2 2 5 2" xfId="7916"/>
    <cellStyle name="Moneda 6 2 2 2 5 2 2" xfId="18321"/>
    <cellStyle name="Moneda 6 2 2 2 5 2 2 2" xfId="39140"/>
    <cellStyle name="Moneda 6 2 2 2 5 2 3" xfId="28737"/>
    <cellStyle name="Moneda 6 2 2 2 5 3" xfId="13164"/>
    <cellStyle name="Moneda 6 2 2 2 5 3 2" xfId="33983"/>
    <cellStyle name="Moneda 6 2 2 2 5 4" xfId="23580"/>
    <cellStyle name="Moneda 6 2 2 2 6" xfId="5343"/>
    <cellStyle name="Moneda 6 2 2 2 6 2" xfId="15748"/>
    <cellStyle name="Moneda 6 2 2 2 6 2 2" xfId="36567"/>
    <cellStyle name="Moneda 6 2 2 2 6 3" xfId="26164"/>
    <cellStyle name="Moneda 6 2 2 2 7" xfId="10591"/>
    <cellStyle name="Moneda 6 2 2 2 7 2" xfId="31410"/>
    <cellStyle name="Moneda 6 2 2 2 8" xfId="21007"/>
    <cellStyle name="Moneda 6 2 2 3" xfId="266"/>
    <cellStyle name="Moneda 6 2 2 3 2" xfId="526"/>
    <cellStyle name="Moneda 6 2 2 3 2 2" xfId="1115"/>
    <cellStyle name="Moneda 6 2 2 3 2 2 2" xfId="3695"/>
    <cellStyle name="Moneda 6 2 2 3 2 2 2 2" xfId="8855"/>
    <cellStyle name="Moneda 6 2 2 3 2 2 2 2 2" xfId="19260"/>
    <cellStyle name="Moneda 6 2 2 3 2 2 2 2 2 2" xfId="40079"/>
    <cellStyle name="Moneda 6 2 2 3 2 2 2 2 3" xfId="29676"/>
    <cellStyle name="Moneda 6 2 2 3 2 2 2 3" xfId="14103"/>
    <cellStyle name="Moneda 6 2 2 3 2 2 2 3 2" xfId="34922"/>
    <cellStyle name="Moneda 6 2 2 3 2 2 2 4" xfId="24519"/>
    <cellStyle name="Moneda 6 2 2 3 2 2 3" xfId="6282"/>
    <cellStyle name="Moneda 6 2 2 3 2 2 3 2" xfId="16687"/>
    <cellStyle name="Moneda 6 2 2 3 2 2 3 2 2" xfId="37506"/>
    <cellStyle name="Moneda 6 2 2 3 2 2 3 3" xfId="27103"/>
    <cellStyle name="Moneda 6 2 2 3 2 2 4" xfId="11530"/>
    <cellStyle name="Moneda 6 2 2 3 2 2 4 2" xfId="32349"/>
    <cellStyle name="Moneda 6 2 2 3 2 2 5" xfId="21946"/>
    <cellStyle name="Moneda 6 2 2 3 2 3" xfId="3111"/>
    <cellStyle name="Moneda 6 2 2 3 2 3 2" xfId="8271"/>
    <cellStyle name="Moneda 6 2 2 3 2 3 2 2" xfId="18676"/>
    <cellStyle name="Moneda 6 2 2 3 2 3 2 2 2" xfId="39495"/>
    <cellStyle name="Moneda 6 2 2 3 2 3 2 3" xfId="29092"/>
    <cellStyle name="Moneda 6 2 2 3 2 3 3" xfId="13519"/>
    <cellStyle name="Moneda 6 2 2 3 2 3 3 2" xfId="34338"/>
    <cellStyle name="Moneda 6 2 2 3 2 3 4" xfId="23935"/>
    <cellStyle name="Moneda 6 2 2 3 2 4" xfId="5698"/>
    <cellStyle name="Moneda 6 2 2 3 2 4 2" xfId="16103"/>
    <cellStyle name="Moneda 6 2 2 3 2 4 2 2" xfId="36922"/>
    <cellStyle name="Moneda 6 2 2 3 2 4 3" xfId="26519"/>
    <cellStyle name="Moneda 6 2 2 3 2 5" xfId="10946"/>
    <cellStyle name="Moneda 6 2 2 3 2 5 2" xfId="31765"/>
    <cellStyle name="Moneda 6 2 2 3 2 6" xfId="21362"/>
    <cellStyle name="Moneda 6 2 2 3 3" xfId="858"/>
    <cellStyle name="Moneda 6 2 2 3 3 2" xfId="3438"/>
    <cellStyle name="Moneda 6 2 2 3 3 2 2" xfId="8598"/>
    <cellStyle name="Moneda 6 2 2 3 3 2 2 2" xfId="19003"/>
    <cellStyle name="Moneda 6 2 2 3 3 2 2 2 2" xfId="39822"/>
    <cellStyle name="Moneda 6 2 2 3 3 2 2 3" xfId="29419"/>
    <cellStyle name="Moneda 6 2 2 3 3 2 3" xfId="13846"/>
    <cellStyle name="Moneda 6 2 2 3 3 2 3 2" xfId="34665"/>
    <cellStyle name="Moneda 6 2 2 3 3 2 4" xfId="24262"/>
    <cellStyle name="Moneda 6 2 2 3 3 3" xfId="6025"/>
    <cellStyle name="Moneda 6 2 2 3 3 3 2" xfId="16430"/>
    <cellStyle name="Moneda 6 2 2 3 3 3 2 2" xfId="37249"/>
    <cellStyle name="Moneda 6 2 2 3 3 3 3" xfId="26846"/>
    <cellStyle name="Moneda 6 2 2 3 3 4" xfId="11273"/>
    <cellStyle name="Moneda 6 2 2 3 3 4 2" xfId="32092"/>
    <cellStyle name="Moneda 6 2 2 3 3 5" xfId="21689"/>
    <cellStyle name="Moneda 6 2 2 3 4" xfId="2854"/>
    <cellStyle name="Moneda 6 2 2 3 4 2" xfId="8014"/>
    <cellStyle name="Moneda 6 2 2 3 4 2 2" xfId="18419"/>
    <cellStyle name="Moneda 6 2 2 3 4 2 2 2" xfId="39238"/>
    <cellStyle name="Moneda 6 2 2 3 4 2 3" xfId="28835"/>
    <cellStyle name="Moneda 6 2 2 3 4 3" xfId="13262"/>
    <cellStyle name="Moneda 6 2 2 3 4 3 2" xfId="34081"/>
    <cellStyle name="Moneda 6 2 2 3 4 4" xfId="23678"/>
    <cellStyle name="Moneda 6 2 2 3 5" xfId="5441"/>
    <cellStyle name="Moneda 6 2 2 3 5 2" xfId="15846"/>
    <cellStyle name="Moneda 6 2 2 3 5 2 2" xfId="36665"/>
    <cellStyle name="Moneda 6 2 2 3 5 3" xfId="26262"/>
    <cellStyle name="Moneda 6 2 2 3 6" xfId="10689"/>
    <cellStyle name="Moneda 6 2 2 3 6 2" xfId="31508"/>
    <cellStyle name="Moneda 6 2 2 3 7" xfId="21105"/>
    <cellStyle name="Moneda 6 2 2 4" xfId="404"/>
    <cellStyle name="Moneda 6 2 2 4 2" xfId="993"/>
    <cellStyle name="Moneda 6 2 2 4 2 2" xfId="3573"/>
    <cellStyle name="Moneda 6 2 2 4 2 2 2" xfId="8733"/>
    <cellStyle name="Moneda 6 2 2 4 2 2 2 2" xfId="19138"/>
    <cellStyle name="Moneda 6 2 2 4 2 2 2 2 2" xfId="39957"/>
    <cellStyle name="Moneda 6 2 2 4 2 2 2 3" xfId="29554"/>
    <cellStyle name="Moneda 6 2 2 4 2 2 3" xfId="13981"/>
    <cellStyle name="Moneda 6 2 2 4 2 2 3 2" xfId="34800"/>
    <cellStyle name="Moneda 6 2 2 4 2 2 4" xfId="24397"/>
    <cellStyle name="Moneda 6 2 2 4 2 3" xfId="6160"/>
    <cellStyle name="Moneda 6 2 2 4 2 3 2" xfId="16565"/>
    <cellStyle name="Moneda 6 2 2 4 2 3 2 2" xfId="37384"/>
    <cellStyle name="Moneda 6 2 2 4 2 3 3" xfId="26981"/>
    <cellStyle name="Moneda 6 2 2 4 2 4" xfId="11408"/>
    <cellStyle name="Moneda 6 2 2 4 2 4 2" xfId="32227"/>
    <cellStyle name="Moneda 6 2 2 4 2 5" xfId="21824"/>
    <cellStyle name="Moneda 6 2 2 4 3" xfId="2989"/>
    <cellStyle name="Moneda 6 2 2 4 3 2" xfId="8149"/>
    <cellStyle name="Moneda 6 2 2 4 3 2 2" xfId="18554"/>
    <cellStyle name="Moneda 6 2 2 4 3 2 2 2" xfId="39373"/>
    <cellStyle name="Moneda 6 2 2 4 3 2 3" xfId="28970"/>
    <cellStyle name="Moneda 6 2 2 4 3 3" xfId="13397"/>
    <cellStyle name="Moneda 6 2 2 4 3 3 2" xfId="34216"/>
    <cellStyle name="Moneda 6 2 2 4 3 4" xfId="23813"/>
    <cellStyle name="Moneda 6 2 2 4 4" xfId="5576"/>
    <cellStyle name="Moneda 6 2 2 4 4 2" xfId="15981"/>
    <cellStyle name="Moneda 6 2 2 4 4 2 2" xfId="36800"/>
    <cellStyle name="Moneda 6 2 2 4 4 3" xfId="26397"/>
    <cellStyle name="Moneda 6 2 2 4 5" xfId="10824"/>
    <cellStyle name="Moneda 6 2 2 4 5 2" xfId="31643"/>
    <cellStyle name="Moneda 6 2 2 4 6" xfId="21240"/>
    <cellStyle name="Moneda 6 2 2 5" xfId="736"/>
    <cellStyle name="Moneda 6 2 2 5 2" xfId="3316"/>
    <cellStyle name="Moneda 6 2 2 5 2 2" xfId="8476"/>
    <cellStyle name="Moneda 6 2 2 5 2 2 2" xfId="18881"/>
    <cellStyle name="Moneda 6 2 2 5 2 2 2 2" xfId="39700"/>
    <cellStyle name="Moneda 6 2 2 5 2 2 3" xfId="29297"/>
    <cellStyle name="Moneda 6 2 2 5 2 3" xfId="13724"/>
    <cellStyle name="Moneda 6 2 2 5 2 3 2" xfId="34543"/>
    <cellStyle name="Moneda 6 2 2 5 2 4" xfId="24140"/>
    <cellStyle name="Moneda 6 2 2 5 3" xfId="5903"/>
    <cellStyle name="Moneda 6 2 2 5 3 2" xfId="16308"/>
    <cellStyle name="Moneda 6 2 2 5 3 2 2" xfId="37127"/>
    <cellStyle name="Moneda 6 2 2 5 3 3" xfId="26724"/>
    <cellStyle name="Moneda 6 2 2 5 4" xfId="11151"/>
    <cellStyle name="Moneda 6 2 2 5 4 2" xfId="31970"/>
    <cellStyle name="Moneda 6 2 2 5 5" xfId="21567"/>
    <cellStyle name="Moneda 6 2 2 6" xfId="1312"/>
    <cellStyle name="Moneda 6 2 2 6 2" xfId="3891"/>
    <cellStyle name="Moneda 6 2 2 6 2 2" xfId="9051"/>
    <cellStyle name="Moneda 6 2 2 6 2 2 2" xfId="19456"/>
    <cellStyle name="Moneda 6 2 2 6 2 2 2 2" xfId="40275"/>
    <cellStyle name="Moneda 6 2 2 6 2 2 3" xfId="29872"/>
    <cellStyle name="Moneda 6 2 2 6 2 3" xfId="14299"/>
    <cellStyle name="Moneda 6 2 2 6 2 3 2" xfId="35118"/>
    <cellStyle name="Moneda 6 2 2 6 2 4" xfId="24715"/>
    <cellStyle name="Moneda 6 2 2 6 3" xfId="6478"/>
    <cellStyle name="Moneda 6 2 2 6 3 2" xfId="16883"/>
    <cellStyle name="Moneda 6 2 2 6 3 2 2" xfId="37702"/>
    <cellStyle name="Moneda 6 2 2 6 3 3" xfId="27299"/>
    <cellStyle name="Moneda 6 2 2 6 4" xfId="11726"/>
    <cellStyle name="Moneda 6 2 2 6 4 2" xfId="32545"/>
    <cellStyle name="Moneda 6 2 2 6 5" xfId="22142"/>
    <cellStyle name="Moneda 6 2 2 7" xfId="1765"/>
    <cellStyle name="Moneda 6 2 2 7 2" xfId="4341"/>
    <cellStyle name="Moneda 6 2 2 7 2 2" xfId="9501"/>
    <cellStyle name="Moneda 6 2 2 7 2 2 2" xfId="19906"/>
    <cellStyle name="Moneda 6 2 2 7 2 2 2 2" xfId="40725"/>
    <cellStyle name="Moneda 6 2 2 7 2 2 3" xfId="30322"/>
    <cellStyle name="Moneda 6 2 2 7 2 3" xfId="14749"/>
    <cellStyle name="Moneda 6 2 2 7 2 3 2" xfId="35568"/>
    <cellStyle name="Moneda 6 2 2 7 2 4" xfId="25165"/>
    <cellStyle name="Moneda 6 2 2 7 3" xfId="6928"/>
    <cellStyle name="Moneda 6 2 2 7 3 2" xfId="17333"/>
    <cellStyle name="Moneda 6 2 2 7 3 2 2" xfId="38152"/>
    <cellStyle name="Moneda 6 2 2 7 3 3" xfId="27749"/>
    <cellStyle name="Moneda 6 2 2 7 4" xfId="12176"/>
    <cellStyle name="Moneda 6 2 2 7 4 2" xfId="32995"/>
    <cellStyle name="Moneda 6 2 2 7 5" xfId="22592"/>
    <cellStyle name="Moneda 6 2 2 8" xfId="2215"/>
    <cellStyle name="Moneda 6 2 2 8 2" xfId="4791"/>
    <cellStyle name="Moneda 6 2 2 8 2 2" xfId="9951"/>
    <cellStyle name="Moneda 6 2 2 8 2 2 2" xfId="20356"/>
    <cellStyle name="Moneda 6 2 2 8 2 2 2 2" xfId="41175"/>
    <cellStyle name="Moneda 6 2 2 8 2 2 3" xfId="30772"/>
    <cellStyle name="Moneda 6 2 2 8 2 3" xfId="15199"/>
    <cellStyle name="Moneda 6 2 2 8 2 3 2" xfId="36018"/>
    <cellStyle name="Moneda 6 2 2 8 2 4" xfId="25615"/>
    <cellStyle name="Moneda 6 2 2 8 3" xfId="7378"/>
    <cellStyle name="Moneda 6 2 2 8 3 2" xfId="17783"/>
    <cellStyle name="Moneda 6 2 2 8 3 2 2" xfId="38602"/>
    <cellStyle name="Moneda 6 2 2 8 3 3" xfId="28199"/>
    <cellStyle name="Moneda 6 2 2 8 4" xfId="12626"/>
    <cellStyle name="Moneda 6 2 2 8 4 2" xfId="33445"/>
    <cellStyle name="Moneda 6 2 2 8 5" xfId="23042"/>
    <cellStyle name="Moneda 6 2 2 9" xfId="2732"/>
    <cellStyle name="Moneda 6 2 2 9 2" xfId="7892"/>
    <cellStyle name="Moneda 6 2 2 9 2 2" xfId="18297"/>
    <cellStyle name="Moneda 6 2 2 9 2 2 2" xfId="39116"/>
    <cellStyle name="Moneda 6 2 2 9 2 3" xfId="28713"/>
    <cellStyle name="Moneda 6 2 2 9 3" xfId="13140"/>
    <cellStyle name="Moneda 6 2 2 9 3 2" xfId="33959"/>
    <cellStyle name="Moneda 6 2 2 9 4" xfId="23556"/>
    <cellStyle name="Moneda 6 2 3" xfId="163"/>
    <cellStyle name="Moneda 6 2 3 2" xfId="289"/>
    <cellStyle name="Moneda 6 2 3 2 2" xfId="549"/>
    <cellStyle name="Moneda 6 2 3 2 2 2" xfId="1138"/>
    <cellStyle name="Moneda 6 2 3 2 2 2 2" xfId="3718"/>
    <cellStyle name="Moneda 6 2 3 2 2 2 2 2" xfId="8878"/>
    <cellStyle name="Moneda 6 2 3 2 2 2 2 2 2" xfId="19283"/>
    <cellStyle name="Moneda 6 2 3 2 2 2 2 2 2 2" xfId="40102"/>
    <cellStyle name="Moneda 6 2 3 2 2 2 2 2 3" xfId="29699"/>
    <cellStyle name="Moneda 6 2 3 2 2 2 2 3" xfId="14126"/>
    <cellStyle name="Moneda 6 2 3 2 2 2 2 3 2" xfId="34945"/>
    <cellStyle name="Moneda 6 2 3 2 2 2 2 4" xfId="24542"/>
    <cellStyle name="Moneda 6 2 3 2 2 2 3" xfId="6305"/>
    <cellStyle name="Moneda 6 2 3 2 2 2 3 2" xfId="16710"/>
    <cellStyle name="Moneda 6 2 3 2 2 2 3 2 2" xfId="37529"/>
    <cellStyle name="Moneda 6 2 3 2 2 2 3 3" xfId="27126"/>
    <cellStyle name="Moneda 6 2 3 2 2 2 4" xfId="11553"/>
    <cellStyle name="Moneda 6 2 3 2 2 2 4 2" xfId="32372"/>
    <cellStyle name="Moneda 6 2 3 2 2 2 5" xfId="21969"/>
    <cellStyle name="Moneda 6 2 3 2 2 3" xfId="3134"/>
    <cellStyle name="Moneda 6 2 3 2 2 3 2" xfId="8294"/>
    <cellStyle name="Moneda 6 2 3 2 2 3 2 2" xfId="18699"/>
    <cellStyle name="Moneda 6 2 3 2 2 3 2 2 2" xfId="39518"/>
    <cellStyle name="Moneda 6 2 3 2 2 3 2 3" xfId="29115"/>
    <cellStyle name="Moneda 6 2 3 2 2 3 3" xfId="13542"/>
    <cellStyle name="Moneda 6 2 3 2 2 3 3 2" xfId="34361"/>
    <cellStyle name="Moneda 6 2 3 2 2 3 4" xfId="23958"/>
    <cellStyle name="Moneda 6 2 3 2 2 4" xfId="5721"/>
    <cellStyle name="Moneda 6 2 3 2 2 4 2" xfId="16126"/>
    <cellStyle name="Moneda 6 2 3 2 2 4 2 2" xfId="36945"/>
    <cellStyle name="Moneda 6 2 3 2 2 4 3" xfId="26542"/>
    <cellStyle name="Moneda 6 2 3 2 2 5" xfId="10969"/>
    <cellStyle name="Moneda 6 2 3 2 2 5 2" xfId="31788"/>
    <cellStyle name="Moneda 6 2 3 2 2 6" xfId="21385"/>
    <cellStyle name="Moneda 6 2 3 2 3" xfId="881"/>
    <cellStyle name="Moneda 6 2 3 2 3 2" xfId="3461"/>
    <cellStyle name="Moneda 6 2 3 2 3 2 2" xfId="8621"/>
    <cellStyle name="Moneda 6 2 3 2 3 2 2 2" xfId="19026"/>
    <cellStyle name="Moneda 6 2 3 2 3 2 2 2 2" xfId="39845"/>
    <cellStyle name="Moneda 6 2 3 2 3 2 2 3" xfId="29442"/>
    <cellStyle name="Moneda 6 2 3 2 3 2 3" xfId="13869"/>
    <cellStyle name="Moneda 6 2 3 2 3 2 3 2" xfId="34688"/>
    <cellStyle name="Moneda 6 2 3 2 3 2 4" xfId="24285"/>
    <cellStyle name="Moneda 6 2 3 2 3 3" xfId="6048"/>
    <cellStyle name="Moneda 6 2 3 2 3 3 2" xfId="16453"/>
    <cellStyle name="Moneda 6 2 3 2 3 3 2 2" xfId="37272"/>
    <cellStyle name="Moneda 6 2 3 2 3 3 3" xfId="26869"/>
    <cellStyle name="Moneda 6 2 3 2 3 4" xfId="11296"/>
    <cellStyle name="Moneda 6 2 3 2 3 4 2" xfId="32115"/>
    <cellStyle name="Moneda 6 2 3 2 3 5" xfId="21712"/>
    <cellStyle name="Moneda 6 2 3 2 4" xfId="2877"/>
    <cellStyle name="Moneda 6 2 3 2 4 2" xfId="8037"/>
    <cellStyle name="Moneda 6 2 3 2 4 2 2" xfId="18442"/>
    <cellStyle name="Moneda 6 2 3 2 4 2 2 2" xfId="39261"/>
    <cellStyle name="Moneda 6 2 3 2 4 2 3" xfId="28858"/>
    <cellStyle name="Moneda 6 2 3 2 4 3" xfId="13285"/>
    <cellStyle name="Moneda 6 2 3 2 4 3 2" xfId="34104"/>
    <cellStyle name="Moneda 6 2 3 2 4 4" xfId="23701"/>
    <cellStyle name="Moneda 6 2 3 2 5" xfId="5464"/>
    <cellStyle name="Moneda 6 2 3 2 5 2" xfId="15869"/>
    <cellStyle name="Moneda 6 2 3 2 5 2 2" xfId="36688"/>
    <cellStyle name="Moneda 6 2 3 2 5 3" xfId="26285"/>
    <cellStyle name="Moneda 6 2 3 2 6" xfId="10712"/>
    <cellStyle name="Moneda 6 2 3 2 6 2" xfId="31531"/>
    <cellStyle name="Moneda 6 2 3 2 7" xfId="21128"/>
    <cellStyle name="Moneda 6 2 3 3" xfId="427"/>
    <cellStyle name="Moneda 6 2 3 3 2" xfId="1016"/>
    <cellStyle name="Moneda 6 2 3 3 2 2" xfId="3596"/>
    <cellStyle name="Moneda 6 2 3 3 2 2 2" xfId="8756"/>
    <cellStyle name="Moneda 6 2 3 3 2 2 2 2" xfId="19161"/>
    <cellStyle name="Moneda 6 2 3 3 2 2 2 2 2" xfId="39980"/>
    <cellStyle name="Moneda 6 2 3 3 2 2 2 3" xfId="29577"/>
    <cellStyle name="Moneda 6 2 3 3 2 2 3" xfId="14004"/>
    <cellStyle name="Moneda 6 2 3 3 2 2 3 2" xfId="34823"/>
    <cellStyle name="Moneda 6 2 3 3 2 2 4" xfId="24420"/>
    <cellStyle name="Moneda 6 2 3 3 2 3" xfId="6183"/>
    <cellStyle name="Moneda 6 2 3 3 2 3 2" xfId="16588"/>
    <cellStyle name="Moneda 6 2 3 3 2 3 2 2" xfId="37407"/>
    <cellStyle name="Moneda 6 2 3 3 2 3 3" xfId="27004"/>
    <cellStyle name="Moneda 6 2 3 3 2 4" xfId="11431"/>
    <cellStyle name="Moneda 6 2 3 3 2 4 2" xfId="32250"/>
    <cellStyle name="Moneda 6 2 3 3 2 5" xfId="21847"/>
    <cellStyle name="Moneda 6 2 3 3 3" xfId="3012"/>
    <cellStyle name="Moneda 6 2 3 3 3 2" xfId="8172"/>
    <cellStyle name="Moneda 6 2 3 3 3 2 2" xfId="18577"/>
    <cellStyle name="Moneda 6 2 3 3 3 2 2 2" xfId="39396"/>
    <cellStyle name="Moneda 6 2 3 3 3 2 3" xfId="28993"/>
    <cellStyle name="Moneda 6 2 3 3 3 3" xfId="13420"/>
    <cellStyle name="Moneda 6 2 3 3 3 3 2" xfId="34239"/>
    <cellStyle name="Moneda 6 2 3 3 3 4" xfId="23836"/>
    <cellStyle name="Moneda 6 2 3 3 4" xfId="5599"/>
    <cellStyle name="Moneda 6 2 3 3 4 2" xfId="16004"/>
    <cellStyle name="Moneda 6 2 3 3 4 2 2" xfId="36823"/>
    <cellStyle name="Moneda 6 2 3 3 4 3" xfId="26420"/>
    <cellStyle name="Moneda 6 2 3 3 5" xfId="10847"/>
    <cellStyle name="Moneda 6 2 3 3 5 2" xfId="31666"/>
    <cellStyle name="Moneda 6 2 3 3 6" xfId="21263"/>
    <cellStyle name="Moneda 6 2 3 4" xfId="759"/>
    <cellStyle name="Moneda 6 2 3 4 2" xfId="3339"/>
    <cellStyle name="Moneda 6 2 3 4 2 2" xfId="8499"/>
    <cellStyle name="Moneda 6 2 3 4 2 2 2" xfId="18904"/>
    <cellStyle name="Moneda 6 2 3 4 2 2 2 2" xfId="39723"/>
    <cellStyle name="Moneda 6 2 3 4 2 2 3" xfId="29320"/>
    <cellStyle name="Moneda 6 2 3 4 2 3" xfId="13747"/>
    <cellStyle name="Moneda 6 2 3 4 2 3 2" xfId="34566"/>
    <cellStyle name="Moneda 6 2 3 4 2 4" xfId="24163"/>
    <cellStyle name="Moneda 6 2 3 4 3" xfId="5926"/>
    <cellStyle name="Moneda 6 2 3 4 3 2" xfId="16331"/>
    <cellStyle name="Moneda 6 2 3 4 3 2 2" xfId="37150"/>
    <cellStyle name="Moneda 6 2 3 4 3 3" xfId="26747"/>
    <cellStyle name="Moneda 6 2 3 4 4" xfId="11174"/>
    <cellStyle name="Moneda 6 2 3 4 4 2" xfId="31993"/>
    <cellStyle name="Moneda 6 2 3 4 5" xfId="21590"/>
    <cellStyle name="Moneda 6 2 3 5" xfId="2755"/>
    <cellStyle name="Moneda 6 2 3 5 2" xfId="7915"/>
    <cellStyle name="Moneda 6 2 3 5 2 2" xfId="18320"/>
    <cellStyle name="Moneda 6 2 3 5 2 2 2" xfId="39139"/>
    <cellStyle name="Moneda 6 2 3 5 2 3" xfId="28736"/>
    <cellStyle name="Moneda 6 2 3 5 3" xfId="13163"/>
    <cellStyle name="Moneda 6 2 3 5 3 2" xfId="33982"/>
    <cellStyle name="Moneda 6 2 3 5 4" xfId="23579"/>
    <cellStyle name="Moneda 6 2 3 6" xfId="5342"/>
    <cellStyle name="Moneda 6 2 3 6 2" xfId="15747"/>
    <cellStyle name="Moneda 6 2 3 6 2 2" xfId="36566"/>
    <cellStyle name="Moneda 6 2 3 6 3" xfId="26163"/>
    <cellStyle name="Moneda 6 2 3 7" xfId="10590"/>
    <cellStyle name="Moneda 6 2 3 7 2" xfId="31409"/>
    <cellStyle name="Moneda 6 2 3 8" xfId="21006"/>
    <cellStyle name="Moneda 6 2 4" xfId="262"/>
    <cellStyle name="Moneda 6 2 4 2" xfId="522"/>
    <cellStyle name="Moneda 6 2 4 2 2" xfId="1111"/>
    <cellStyle name="Moneda 6 2 4 2 2 2" xfId="3691"/>
    <cellStyle name="Moneda 6 2 4 2 2 2 2" xfId="8851"/>
    <cellStyle name="Moneda 6 2 4 2 2 2 2 2" xfId="19256"/>
    <cellStyle name="Moneda 6 2 4 2 2 2 2 2 2" xfId="40075"/>
    <cellStyle name="Moneda 6 2 4 2 2 2 2 3" xfId="29672"/>
    <cellStyle name="Moneda 6 2 4 2 2 2 3" xfId="14099"/>
    <cellStyle name="Moneda 6 2 4 2 2 2 3 2" xfId="34918"/>
    <cellStyle name="Moneda 6 2 4 2 2 2 4" xfId="24515"/>
    <cellStyle name="Moneda 6 2 4 2 2 3" xfId="6278"/>
    <cellStyle name="Moneda 6 2 4 2 2 3 2" xfId="16683"/>
    <cellStyle name="Moneda 6 2 4 2 2 3 2 2" xfId="37502"/>
    <cellStyle name="Moneda 6 2 4 2 2 3 3" xfId="27099"/>
    <cellStyle name="Moneda 6 2 4 2 2 4" xfId="11526"/>
    <cellStyle name="Moneda 6 2 4 2 2 4 2" xfId="32345"/>
    <cellStyle name="Moneda 6 2 4 2 2 5" xfId="21942"/>
    <cellStyle name="Moneda 6 2 4 2 3" xfId="3107"/>
    <cellStyle name="Moneda 6 2 4 2 3 2" xfId="8267"/>
    <cellStyle name="Moneda 6 2 4 2 3 2 2" xfId="18672"/>
    <cellStyle name="Moneda 6 2 4 2 3 2 2 2" xfId="39491"/>
    <cellStyle name="Moneda 6 2 4 2 3 2 3" xfId="29088"/>
    <cellStyle name="Moneda 6 2 4 2 3 3" xfId="13515"/>
    <cellStyle name="Moneda 6 2 4 2 3 3 2" xfId="34334"/>
    <cellStyle name="Moneda 6 2 4 2 3 4" xfId="23931"/>
    <cellStyle name="Moneda 6 2 4 2 4" xfId="5694"/>
    <cellStyle name="Moneda 6 2 4 2 4 2" xfId="16099"/>
    <cellStyle name="Moneda 6 2 4 2 4 2 2" xfId="36918"/>
    <cellStyle name="Moneda 6 2 4 2 4 3" xfId="26515"/>
    <cellStyle name="Moneda 6 2 4 2 5" xfId="10942"/>
    <cellStyle name="Moneda 6 2 4 2 5 2" xfId="31761"/>
    <cellStyle name="Moneda 6 2 4 2 6" xfId="21358"/>
    <cellStyle name="Moneda 6 2 4 3" xfId="854"/>
    <cellStyle name="Moneda 6 2 4 3 2" xfId="3434"/>
    <cellStyle name="Moneda 6 2 4 3 2 2" xfId="8594"/>
    <cellStyle name="Moneda 6 2 4 3 2 2 2" xfId="18999"/>
    <cellStyle name="Moneda 6 2 4 3 2 2 2 2" xfId="39818"/>
    <cellStyle name="Moneda 6 2 4 3 2 2 3" xfId="29415"/>
    <cellStyle name="Moneda 6 2 4 3 2 3" xfId="13842"/>
    <cellStyle name="Moneda 6 2 4 3 2 3 2" xfId="34661"/>
    <cellStyle name="Moneda 6 2 4 3 2 4" xfId="24258"/>
    <cellStyle name="Moneda 6 2 4 3 3" xfId="6021"/>
    <cellStyle name="Moneda 6 2 4 3 3 2" xfId="16426"/>
    <cellStyle name="Moneda 6 2 4 3 3 2 2" xfId="37245"/>
    <cellStyle name="Moneda 6 2 4 3 3 3" xfId="26842"/>
    <cellStyle name="Moneda 6 2 4 3 4" xfId="11269"/>
    <cellStyle name="Moneda 6 2 4 3 4 2" xfId="32088"/>
    <cellStyle name="Moneda 6 2 4 3 5" xfId="21685"/>
    <cellStyle name="Moneda 6 2 4 4" xfId="2850"/>
    <cellStyle name="Moneda 6 2 4 4 2" xfId="8010"/>
    <cellStyle name="Moneda 6 2 4 4 2 2" xfId="18415"/>
    <cellStyle name="Moneda 6 2 4 4 2 2 2" xfId="39234"/>
    <cellStyle name="Moneda 6 2 4 4 2 3" xfId="28831"/>
    <cellStyle name="Moneda 6 2 4 4 3" xfId="13258"/>
    <cellStyle name="Moneda 6 2 4 4 3 2" xfId="34077"/>
    <cellStyle name="Moneda 6 2 4 4 4" xfId="23674"/>
    <cellStyle name="Moneda 6 2 4 5" xfId="5437"/>
    <cellStyle name="Moneda 6 2 4 5 2" xfId="15842"/>
    <cellStyle name="Moneda 6 2 4 5 2 2" xfId="36661"/>
    <cellStyle name="Moneda 6 2 4 5 3" xfId="26258"/>
    <cellStyle name="Moneda 6 2 4 6" xfId="10685"/>
    <cellStyle name="Moneda 6 2 4 6 2" xfId="31504"/>
    <cellStyle name="Moneda 6 2 4 7" xfId="21101"/>
    <cellStyle name="Moneda 6 2 5" xfId="400"/>
    <cellStyle name="Moneda 6 2 5 2" xfId="989"/>
    <cellStyle name="Moneda 6 2 5 2 2" xfId="3569"/>
    <cellStyle name="Moneda 6 2 5 2 2 2" xfId="8729"/>
    <cellStyle name="Moneda 6 2 5 2 2 2 2" xfId="19134"/>
    <cellStyle name="Moneda 6 2 5 2 2 2 2 2" xfId="39953"/>
    <cellStyle name="Moneda 6 2 5 2 2 2 3" xfId="29550"/>
    <cellStyle name="Moneda 6 2 5 2 2 3" xfId="13977"/>
    <cellStyle name="Moneda 6 2 5 2 2 3 2" xfId="34796"/>
    <cellStyle name="Moneda 6 2 5 2 2 4" xfId="24393"/>
    <cellStyle name="Moneda 6 2 5 2 3" xfId="6156"/>
    <cellStyle name="Moneda 6 2 5 2 3 2" xfId="16561"/>
    <cellStyle name="Moneda 6 2 5 2 3 2 2" xfId="37380"/>
    <cellStyle name="Moneda 6 2 5 2 3 3" xfId="26977"/>
    <cellStyle name="Moneda 6 2 5 2 4" xfId="11404"/>
    <cellStyle name="Moneda 6 2 5 2 4 2" xfId="32223"/>
    <cellStyle name="Moneda 6 2 5 2 5" xfId="21820"/>
    <cellStyle name="Moneda 6 2 5 3" xfId="2985"/>
    <cellStyle name="Moneda 6 2 5 3 2" xfId="8145"/>
    <cellStyle name="Moneda 6 2 5 3 2 2" xfId="18550"/>
    <cellStyle name="Moneda 6 2 5 3 2 2 2" xfId="39369"/>
    <cellStyle name="Moneda 6 2 5 3 2 3" xfId="28966"/>
    <cellStyle name="Moneda 6 2 5 3 3" xfId="13393"/>
    <cellStyle name="Moneda 6 2 5 3 3 2" xfId="34212"/>
    <cellStyle name="Moneda 6 2 5 3 4" xfId="23809"/>
    <cellStyle name="Moneda 6 2 5 4" xfId="5572"/>
    <cellStyle name="Moneda 6 2 5 4 2" xfId="15977"/>
    <cellStyle name="Moneda 6 2 5 4 2 2" xfId="36796"/>
    <cellStyle name="Moneda 6 2 5 4 3" xfId="26393"/>
    <cellStyle name="Moneda 6 2 5 5" xfId="10820"/>
    <cellStyle name="Moneda 6 2 5 5 2" xfId="31639"/>
    <cellStyle name="Moneda 6 2 5 6" xfId="21236"/>
    <cellStyle name="Moneda 6 2 6" xfId="732"/>
    <cellStyle name="Moneda 6 2 6 2" xfId="3312"/>
    <cellStyle name="Moneda 6 2 6 2 2" xfId="8472"/>
    <cellStyle name="Moneda 6 2 6 2 2 2" xfId="18877"/>
    <cellStyle name="Moneda 6 2 6 2 2 2 2" xfId="39696"/>
    <cellStyle name="Moneda 6 2 6 2 2 3" xfId="29293"/>
    <cellStyle name="Moneda 6 2 6 2 3" xfId="13720"/>
    <cellStyle name="Moneda 6 2 6 2 3 2" xfId="34539"/>
    <cellStyle name="Moneda 6 2 6 2 4" xfId="24136"/>
    <cellStyle name="Moneda 6 2 6 3" xfId="5899"/>
    <cellStyle name="Moneda 6 2 6 3 2" xfId="16304"/>
    <cellStyle name="Moneda 6 2 6 3 2 2" xfId="37123"/>
    <cellStyle name="Moneda 6 2 6 3 3" xfId="26720"/>
    <cellStyle name="Moneda 6 2 6 4" xfId="11147"/>
    <cellStyle name="Moneda 6 2 6 4 2" xfId="31966"/>
    <cellStyle name="Moneda 6 2 6 5" xfId="21563"/>
    <cellStyle name="Moneda 6 2 7" xfId="1265"/>
    <cellStyle name="Moneda 6 2 7 2" xfId="3844"/>
    <cellStyle name="Moneda 6 2 7 2 2" xfId="9004"/>
    <cellStyle name="Moneda 6 2 7 2 2 2" xfId="19409"/>
    <cellStyle name="Moneda 6 2 7 2 2 2 2" xfId="40228"/>
    <cellStyle name="Moneda 6 2 7 2 2 3" xfId="29825"/>
    <cellStyle name="Moneda 6 2 7 2 3" xfId="14252"/>
    <cellStyle name="Moneda 6 2 7 2 3 2" xfId="35071"/>
    <cellStyle name="Moneda 6 2 7 2 4" xfId="24668"/>
    <cellStyle name="Moneda 6 2 7 3" xfId="6431"/>
    <cellStyle name="Moneda 6 2 7 3 2" xfId="16836"/>
    <cellStyle name="Moneda 6 2 7 3 2 2" xfId="37655"/>
    <cellStyle name="Moneda 6 2 7 3 3" xfId="27252"/>
    <cellStyle name="Moneda 6 2 7 4" xfId="11679"/>
    <cellStyle name="Moneda 6 2 7 4 2" xfId="32498"/>
    <cellStyle name="Moneda 6 2 7 5" xfId="22095"/>
    <cellStyle name="Moneda 6 2 8" xfId="1718"/>
    <cellStyle name="Moneda 6 2 8 2" xfId="4294"/>
    <cellStyle name="Moneda 6 2 8 2 2" xfId="9454"/>
    <cellStyle name="Moneda 6 2 8 2 2 2" xfId="19859"/>
    <cellStyle name="Moneda 6 2 8 2 2 2 2" xfId="40678"/>
    <cellStyle name="Moneda 6 2 8 2 2 3" xfId="30275"/>
    <cellStyle name="Moneda 6 2 8 2 3" xfId="14702"/>
    <cellStyle name="Moneda 6 2 8 2 3 2" xfId="35521"/>
    <cellStyle name="Moneda 6 2 8 2 4" xfId="25118"/>
    <cellStyle name="Moneda 6 2 8 3" xfId="6881"/>
    <cellStyle name="Moneda 6 2 8 3 2" xfId="17286"/>
    <cellStyle name="Moneda 6 2 8 3 2 2" xfId="38105"/>
    <cellStyle name="Moneda 6 2 8 3 3" xfId="27702"/>
    <cellStyle name="Moneda 6 2 8 4" xfId="12129"/>
    <cellStyle name="Moneda 6 2 8 4 2" xfId="32948"/>
    <cellStyle name="Moneda 6 2 8 5" xfId="22545"/>
    <cellStyle name="Moneda 6 2 9" xfId="2168"/>
    <cellStyle name="Moneda 6 2 9 2" xfId="4744"/>
    <cellStyle name="Moneda 6 2 9 2 2" xfId="9904"/>
    <cellStyle name="Moneda 6 2 9 2 2 2" xfId="20309"/>
    <cellStyle name="Moneda 6 2 9 2 2 2 2" xfId="41128"/>
    <cellStyle name="Moneda 6 2 9 2 2 3" xfId="30725"/>
    <cellStyle name="Moneda 6 2 9 2 3" xfId="15152"/>
    <cellStyle name="Moneda 6 2 9 2 3 2" xfId="35971"/>
    <cellStyle name="Moneda 6 2 9 2 4" xfId="25568"/>
    <cellStyle name="Moneda 6 2 9 3" xfId="7331"/>
    <cellStyle name="Moneda 6 2 9 3 2" xfId="17736"/>
    <cellStyle name="Moneda 6 2 9 3 2 2" xfId="38555"/>
    <cellStyle name="Moneda 6 2 9 3 3" xfId="28152"/>
    <cellStyle name="Moneda 6 2 9 4" xfId="12579"/>
    <cellStyle name="Moneda 6 2 9 4 2" xfId="33398"/>
    <cellStyle name="Moneda 6 2 9 5" xfId="22995"/>
    <cellStyle name="Moneda 6 3" xfId="162"/>
    <cellStyle name="Moneda 6 3 2" xfId="288"/>
    <cellStyle name="Moneda 6 3 2 2" xfId="548"/>
    <cellStyle name="Moneda 6 3 2 2 2" xfId="1137"/>
    <cellStyle name="Moneda 6 3 2 2 2 2" xfId="3717"/>
    <cellStyle name="Moneda 6 3 2 2 2 2 2" xfId="8877"/>
    <cellStyle name="Moneda 6 3 2 2 2 2 2 2" xfId="19282"/>
    <cellStyle name="Moneda 6 3 2 2 2 2 2 2 2" xfId="40101"/>
    <cellStyle name="Moneda 6 3 2 2 2 2 2 3" xfId="29698"/>
    <cellStyle name="Moneda 6 3 2 2 2 2 3" xfId="14125"/>
    <cellStyle name="Moneda 6 3 2 2 2 2 3 2" xfId="34944"/>
    <cellStyle name="Moneda 6 3 2 2 2 2 4" xfId="24541"/>
    <cellStyle name="Moneda 6 3 2 2 2 3" xfId="6304"/>
    <cellStyle name="Moneda 6 3 2 2 2 3 2" xfId="16709"/>
    <cellStyle name="Moneda 6 3 2 2 2 3 2 2" xfId="37528"/>
    <cellStyle name="Moneda 6 3 2 2 2 3 3" xfId="27125"/>
    <cellStyle name="Moneda 6 3 2 2 2 4" xfId="11552"/>
    <cellStyle name="Moneda 6 3 2 2 2 4 2" xfId="32371"/>
    <cellStyle name="Moneda 6 3 2 2 2 5" xfId="21968"/>
    <cellStyle name="Moneda 6 3 2 2 3" xfId="3133"/>
    <cellStyle name="Moneda 6 3 2 2 3 2" xfId="8293"/>
    <cellStyle name="Moneda 6 3 2 2 3 2 2" xfId="18698"/>
    <cellStyle name="Moneda 6 3 2 2 3 2 2 2" xfId="39517"/>
    <cellStyle name="Moneda 6 3 2 2 3 2 3" xfId="29114"/>
    <cellStyle name="Moneda 6 3 2 2 3 3" xfId="13541"/>
    <cellStyle name="Moneda 6 3 2 2 3 3 2" xfId="34360"/>
    <cellStyle name="Moneda 6 3 2 2 3 4" xfId="23957"/>
    <cellStyle name="Moneda 6 3 2 2 4" xfId="5720"/>
    <cellStyle name="Moneda 6 3 2 2 4 2" xfId="16125"/>
    <cellStyle name="Moneda 6 3 2 2 4 2 2" xfId="36944"/>
    <cellStyle name="Moneda 6 3 2 2 4 3" xfId="26541"/>
    <cellStyle name="Moneda 6 3 2 2 5" xfId="10968"/>
    <cellStyle name="Moneda 6 3 2 2 5 2" xfId="31787"/>
    <cellStyle name="Moneda 6 3 2 2 6" xfId="21384"/>
    <cellStyle name="Moneda 6 3 2 3" xfId="880"/>
    <cellStyle name="Moneda 6 3 2 3 2" xfId="3460"/>
    <cellStyle name="Moneda 6 3 2 3 2 2" xfId="8620"/>
    <cellStyle name="Moneda 6 3 2 3 2 2 2" xfId="19025"/>
    <cellStyle name="Moneda 6 3 2 3 2 2 2 2" xfId="39844"/>
    <cellStyle name="Moneda 6 3 2 3 2 2 3" xfId="29441"/>
    <cellStyle name="Moneda 6 3 2 3 2 3" xfId="13868"/>
    <cellStyle name="Moneda 6 3 2 3 2 3 2" xfId="34687"/>
    <cellStyle name="Moneda 6 3 2 3 2 4" xfId="24284"/>
    <cellStyle name="Moneda 6 3 2 3 3" xfId="6047"/>
    <cellStyle name="Moneda 6 3 2 3 3 2" xfId="16452"/>
    <cellStyle name="Moneda 6 3 2 3 3 2 2" xfId="37271"/>
    <cellStyle name="Moneda 6 3 2 3 3 3" xfId="26868"/>
    <cellStyle name="Moneda 6 3 2 3 4" xfId="11295"/>
    <cellStyle name="Moneda 6 3 2 3 4 2" xfId="32114"/>
    <cellStyle name="Moneda 6 3 2 3 5" xfId="21711"/>
    <cellStyle name="Moneda 6 3 2 4" xfId="2876"/>
    <cellStyle name="Moneda 6 3 2 4 2" xfId="8036"/>
    <cellStyle name="Moneda 6 3 2 4 2 2" xfId="18441"/>
    <cellStyle name="Moneda 6 3 2 4 2 2 2" xfId="39260"/>
    <cellStyle name="Moneda 6 3 2 4 2 3" xfId="28857"/>
    <cellStyle name="Moneda 6 3 2 4 3" xfId="13284"/>
    <cellStyle name="Moneda 6 3 2 4 3 2" xfId="34103"/>
    <cellStyle name="Moneda 6 3 2 4 4" xfId="23700"/>
    <cellStyle name="Moneda 6 3 2 5" xfId="5463"/>
    <cellStyle name="Moneda 6 3 2 5 2" xfId="15868"/>
    <cellStyle name="Moneda 6 3 2 5 2 2" xfId="36687"/>
    <cellStyle name="Moneda 6 3 2 5 3" xfId="26284"/>
    <cellStyle name="Moneda 6 3 2 6" xfId="10711"/>
    <cellStyle name="Moneda 6 3 2 6 2" xfId="31530"/>
    <cellStyle name="Moneda 6 3 2 7" xfId="21127"/>
    <cellStyle name="Moneda 6 3 3" xfId="426"/>
    <cellStyle name="Moneda 6 3 3 2" xfId="1015"/>
    <cellStyle name="Moneda 6 3 3 2 2" xfId="3595"/>
    <cellStyle name="Moneda 6 3 3 2 2 2" xfId="8755"/>
    <cellStyle name="Moneda 6 3 3 2 2 2 2" xfId="19160"/>
    <cellStyle name="Moneda 6 3 3 2 2 2 2 2" xfId="39979"/>
    <cellStyle name="Moneda 6 3 3 2 2 2 3" xfId="29576"/>
    <cellStyle name="Moneda 6 3 3 2 2 3" xfId="14003"/>
    <cellStyle name="Moneda 6 3 3 2 2 3 2" xfId="34822"/>
    <cellStyle name="Moneda 6 3 3 2 2 4" xfId="24419"/>
    <cellStyle name="Moneda 6 3 3 2 3" xfId="6182"/>
    <cellStyle name="Moneda 6 3 3 2 3 2" xfId="16587"/>
    <cellStyle name="Moneda 6 3 3 2 3 2 2" xfId="37406"/>
    <cellStyle name="Moneda 6 3 3 2 3 3" xfId="27003"/>
    <cellStyle name="Moneda 6 3 3 2 4" xfId="11430"/>
    <cellStyle name="Moneda 6 3 3 2 4 2" xfId="32249"/>
    <cellStyle name="Moneda 6 3 3 2 5" xfId="21846"/>
    <cellStyle name="Moneda 6 3 3 3" xfId="3011"/>
    <cellStyle name="Moneda 6 3 3 3 2" xfId="8171"/>
    <cellStyle name="Moneda 6 3 3 3 2 2" xfId="18576"/>
    <cellStyle name="Moneda 6 3 3 3 2 2 2" xfId="39395"/>
    <cellStyle name="Moneda 6 3 3 3 2 3" xfId="28992"/>
    <cellStyle name="Moneda 6 3 3 3 3" xfId="13419"/>
    <cellStyle name="Moneda 6 3 3 3 3 2" xfId="34238"/>
    <cellStyle name="Moneda 6 3 3 3 4" xfId="23835"/>
    <cellStyle name="Moneda 6 3 3 4" xfId="5598"/>
    <cellStyle name="Moneda 6 3 3 4 2" xfId="16003"/>
    <cellStyle name="Moneda 6 3 3 4 2 2" xfId="36822"/>
    <cellStyle name="Moneda 6 3 3 4 3" xfId="26419"/>
    <cellStyle name="Moneda 6 3 3 5" xfId="10846"/>
    <cellStyle name="Moneda 6 3 3 5 2" xfId="31665"/>
    <cellStyle name="Moneda 6 3 3 6" xfId="21262"/>
    <cellStyle name="Moneda 6 3 4" xfId="758"/>
    <cellStyle name="Moneda 6 3 4 2" xfId="3338"/>
    <cellStyle name="Moneda 6 3 4 2 2" xfId="8498"/>
    <cellStyle name="Moneda 6 3 4 2 2 2" xfId="18903"/>
    <cellStyle name="Moneda 6 3 4 2 2 2 2" xfId="39722"/>
    <cellStyle name="Moneda 6 3 4 2 2 3" xfId="29319"/>
    <cellStyle name="Moneda 6 3 4 2 3" xfId="13746"/>
    <cellStyle name="Moneda 6 3 4 2 3 2" xfId="34565"/>
    <cellStyle name="Moneda 6 3 4 2 4" xfId="24162"/>
    <cellStyle name="Moneda 6 3 4 3" xfId="5925"/>
    <cellStyle name="Moneda 6 3 4 3 2" xfId="16330"/>
    <cellStyle name="Moneda 6 3 4 3 2 2" xfId="37149"/>
    <cellStyle name="Moneda 6 3 4 3 3" xfId="26746"/>
    <cellStyle name="Moneda 6 3 4 4" xfId="11173"/>
    <cellStyle name="Moneda 6 3 4 4 2" xfId="31992"/>
    <cellStyle name="Moneda 6 3 4 5" xfId="21589"/>
    <cellStyle name="Moneda 6 3 5" xfId="2754"/>
    <cellStyle name="Moneda 6 3 5 2" xfId="7914"/>
    <cellStyle name="Moneda 6 3 5 2 2" xfId="18319"/>
    <cellStyle name="Moneda 6 3 5 2 2 2" xfId="39138"/>
    <cellStyle name="Moneda 6 3 5 2 3" xfId="28735"/>
    <cellStyle name="Moneda 6 3 5 3" xfId="13162"/>
    <cellStyle name="Moneda 6 3 5 3 2" xfId="33981"/>
    <cellStyle name="Moneda 6 3 5 4" xfId="23578"/>
    <cellStyle name="Moneda 6 3 6" xfId="5341"/>
    <cellStyle name="Moneda 6 3 6 2" xfId="15746"/>
    <cellStyle name="Moneda 6 3 6 2 2" xfId="36565"/>
    <cellStyle name="Moneda 6 3 6 3" xfId="26162"/>
    <cellStyle name="Moneda 6 3 7" xfId="10589"/>
    <cellStyle name="Moneda 6 3 7 2" xfId="31408"/>
    <cellStyle name="Moneda 6 3 8" xfId="21005"/>
    <cellStyle name="Moneda 6 4" xfId="269"/>
    <cellStyle name="Moneda 6 4 2" xfId="529"/>
    <cellStyle name="Moneda 6 4 2 2" xfId="1118"/>
    <cellStyle name="Moneda 6 4 2 2 2" xfId="3698"/>
    <cellStyle name="Moneda 6 4 2 2 2 2" xfId="8858"/>
    <cellStyle name="Moneda 6 4 2 2 2 2 2" xfId="19263"/>
    <cellStyle name="Moneda 6 4 2 2 2 2 2 2" xfId="40082"/>
    <cellStyle name="Moneda 6 4 2 2 2 2 3" xfId="29679"/>
    <cellStyle name="Moneda 6 4 2 2 2 3" xfId="14106"/>
    <cellStyle name="Moneda 6 4 2 2 2 3 2" xfId="34925"/>
    <cellStyle name="Moneda 6 4 2 2 2 4" xfId="24522"/>
    <cellStyle name="Moneda 6 4 2 2 3" xfId="6285"/>
    <cellStyle name="Moneda 6 4 2 2 3 2" xfId="16690"/>
    <cellStyle name="Moneda 6 4 2 2 3 2 2" xfId="37509"/>
    <cellStyle name="Moneda 6 4 2 2 3 3" xfId="27106"/>
    <cellStyle name="Moneda 6 4 2 2 4" xfId="11533"/>
    <cellStyle name="Moneda 6 4 2 2 4 2" xfId="32352"/>
    <cellStyle name="Moneda 6 4 2 2 5" xfId="21949"/>
    <cellStyle name="Moneda 6 4 2 3" xfId="3114"/>
    <cellStyle name="Moneda 6 4 2 3 2" xfId="8274"/>
    <cellStyle name="Moneda 6 4 2 3 2 2" xfId="18679"/>
    <cellStyle name="Moneda 6 4 2 3 2 2 2" xfId="39498"/>
    <cellStyle name="Moneda 6 4 2 3 2 3" xfId="29095"/>
    <cellStyle name="Moneda 6 4 2 3 3" xfId="13522"/>
    <cellStyle name="Moneda 6 4 2 3 3 2" xfId="34341"/>
    <cellStyle name="Moneda 6 4 2 3 4" xfId="23938"/>
    <cellStyle name="Moneda 6 4 2 4" xfId="5701"/>
    <cellStyle name="Moneda 6 4 2 4 2" xfId="16106"/>
    <cellStyle name="Moneda 6 4 2 4 2 2" xfId="36925"/>
    <cellStyle name="Moneda 6 4 2 4 3" xfId="26522"/>
    <cellStyle name="Moneda 6 4 2 5" xfId="10949"/>
    <cellStyle name="Moneda 6 4 2 5 2" xfId="31768"/>
    <cellStyle name="Moneda 6 4 2 6" xfId="21365"/>
    <cellStyle name="Moneda 6 4 3" xfId="861"/>
    <cellStyle name="Moneda 6 4 3 2" xfId="3441"/>
    <cellStyle name="Moneda 6 4 3 2 2" xfId="8601"/>
    <cellStyle name="Moneda 6 4 3 2 2 2" xfId="19006"/>
    <cellStyle name="Moneda 6 4 3 2 2 2 2" xfId="39825"/>
    <cellStyle name="Moneda 6 4 3 2 2 3" xfId="29422"/>
    <cellStyle name="Moneda 6 4 3 2 3" xfId="13849"/>
    <cellStyle name="Moneda 6 4 3 2 3 2" xfId="34668"/>
    <cellStyle name="Moneda 6 4 3 2 4" xfId="24265"/>
    <cellStyle name="Moneda 6 4 3 3" xfId="6028"/>
    <cellStyle name="Moneda 6 4 3 3 2" xfId="16433"/>
    <cellStyle name="Moneda 6 4 3 3 2 2" xfId="37252"/>
    <cellStyle name="Moneda 6 4 3 3 3" xfId="26849"/>
    <cellStyle name="Moneda 6 4 3 4" xfId="11276"/>
    <cellStyle name="Moneda 6 4 3 4 2" xfId="32095"/>
    <cellStyle name="Moneda 6 4 3 5" xfId="21692"/>
    <cellStyle name="Moneda 6 4 4" xfId="2857"/>
    <cellStyle name="Moneda 6 4 4 2" xfId="8017"/>
    <cellStyle name="Moneda 6 4 4 2 2" xfId="18422"/>
    <cellStyle name="Moneda 6 4 4 2 2 2" xfId="39241"/>
    <cellStyle name="Moneda 6 4 4 2 3" xfId="28838"/>
    <cellStyle name="Moneda 6 4 4 3" xfId="13265"/>
    <cellStyle name="Moneda 6 4 4 3 2" xfId="34084"/>
    <cellStyle name="Moneda 6 4 4 4" xfId="23681"/>
    <cellStyle name="Moneda 6 4 5" xfId="5444"/>
    <cellStyle name="Moneda 6 4 5 2" xfId="15849"/>
    <cellStyle name="Moneda 6 4 5 2 2" xfId="36668"/>
    <cellStyle name="Moneda 6 4 5 3" xfId="26265"/>
    <cellStyle name="Moneda 6 4 6" xfId="10692"/>
    <cellStyle name="Moneda 6 4 6 2" xfId="31511"/>
    <cellStyle name="Moneda 6 4 7" xfId="21108"/>
    <cellStyle name="Moneda 6 5" xfId="407"/>
    <cellStyle name="Moneda 6 5 2" xfId="996"/>
    <cellStyle name="Moneda 6 5 2 2" xfId="3576"/>
    <cellStyle name="Moneda 6 5 2 2 2" xfId="8736"/>
    <cellStyle name="Moneda 6 5 2 2 2 2" xfId="19141"/>
    <cellStyle name="Moneda 6 5 2 2 2 2 2" xfId="39960"/>
    <cellStyle name="Moneda 6 5 2 2 2 3" xfId="29557"/>
    <cellStyle name="Moneda 6 5 2 2 3" xfId="13984"/>
    <cellStyle name="Moneda 6 5 2 2 3 2" xfId="34803"/>
    <cellStyle name="Moneda 6 5 2 2 4" xfId="24400"/>
    <cellStyle name="Moneda 6 5 2 3" xfId="6163"/>
    <cellStyle name="Moneda 6 5 2 3 2" xfId="16568"/>
    <cellStyle name="Moneda 6 5 2 3 2 2" xfId="37387"/>
    <cellStyle name="Moneda 6 5 2 3 3" xfId="26984"/>
    <cellStyle name="Moneda 6 5 2 4" xfId="11411"/>
    <cellStyle name="Moneda 6 5 2 4 2" xfId="32230"/>
    <cellStyle name="Moneda 6 5 2 5" xfId="21827"/>
    <cellStyle name="Moneda 6 5 3" xfId="2992"/>
    <cellStyle name="Moneda 6 5 3 2" xfId="8152"/>
    <cellStyle name="Moneda 6 5 3 2 2" xfId="18557"/>
    <cellStyle name="Moneda 6 5 3 2 2 2" xfId="39376"/>
    <cellStyle name="Moneda 6 5 3 2 3" xfId="28973"/>
    <cellStyle name="Moneda 6 5 3 3" xfId="13400"/>
    <cellStyle name="Moneda 6 5 3 3 2" xfId="34219"/>
    <cellStyle name="Moneda 6 5 3 4" xfId="23816"/>
    <cellStyle name="Moneda 6 5 4" xfId="5579"/>
    <cellStyle name="Moneda 6 5 4 2" xfId="15984"/>
    <cellStyle name="Moneda 6 5 4 2 2" xfId="36803"/>
    <cellStyle name="Moneda 6 5 4 3" xfId="26400"/>
    <cellStyle name="Moneda 6 5 5" xfId="10827"/>
    <cellStyle name="Moneda 6 5 5 2" xfId="31646"/>
    <cellStyle name="Moneda 6 5 6" xfId="21243"/>
    <cellStyle name="Moneda 6 6" xfId="739"/>
    <cellStyle name="Moneda 6 6 2" xfId="3319"/>
    <cellStyle name="Moneda 6 6 2 2" xfId="8479"/>
    <cellStyle name="Moneda 6 6 2 2 2" xfId="18884"/>
    <cellStyle name="Moneda 6 6 2 2 2 2" xfId="39703"/>
    <cellStyle name="Moneda 6 6 2 2 3" xfId="29300"/>
    <cellStyle name="Moneda 6 6 2 3" xfId="13727"/>
    <cellStyle name="Moneda 6 6 2 3 2" xfId="34546"/>
    <cellStyle name="Moneda 6 6 2 4" xfId="24143"/>
    <cellStyle name="Moneda 6 6 3" xfId="5906"/>
    <cellStyle name="Moneda 6 6 3 2" xfId="16311"/>
    <cellStyle name="Moneda 6 6 3 2 2" xfId="37130"/>
    <cellStyle name="Moneda 6 6 3 3" xfId="26727"/>
    <cellStyle name="Moneda 6 6 4" xfId="11154"/>
    <cellStyle name="Moneda 6 6 4 2" xfId="31973"/>
    <cellStyle name="Moneda 6 6 5" xfId="21570"/>
    <cellStyle name="Moneda 6 7" xfId="1311"/>
    <cellStyle name="Moneda 6 7 2" xfId="3890"/>
    <cellStyle name="Moneda 6 7 2 2" xfId="9050"/>
    <cellStyle name="Moneda 6 7 2 2 2" xfId="19455"/>
    <cellStyle name="Moneda 6 7 2 2 2 2" xfId="40274"/>
    <cellStyle name="Moneda 6 7 2 2 3" xfId="29871"/>
    <cellStyle name="Moneda 6 7 2 3" xfId="14298"/>
    <cellStyle name="Moneda 6 7 2 3 2" xfId="35117"/>
    <cellStyle name="Moneda 6 7 2 4" xfId="24714"/>
    <cellStyle name="Moneda 6 7 3" xfId="6477"/>
    <cellStyle name="Moneda 6 7 3 2" xfId="16882"/>
    <cellStyle name="Moneda 6 7 3 2 2" xfId="37701"/>
    <cellStyle name="Moneda 6 7 3 3" xfId="27298"/>
    <cellStyle name="Moneda 6 7 4" xfId="11725"/>
    <cellStyle name="Moneda 6 7 4 2" xfId="32544"/>
    <cellStyle name="Moneda 6 7 5" xfId="22141"/>
    <cellStyle name="Moneda 6 8" xfId="1764"/>
    <cellStyle name="Moneda 6 8 2" xfId="4340"/>
    <cellStyle name="Moneda 6 8 2 2" xfId="9500"/>
    <cellStyle name="Moneda 6 8 2 2 2" xfId="19905"/>
    <cellStyle name="Moneda 6 8 2 2 2 2" xfId="40724"/>
    <cellStyle name="Moneda 6 8 2 2 3" xfId="30321"/>
    <cellStyle name="Moneda 6 8 2 3" xfId="14748"/>
    <cellStyle name="Moneda 6 8 2 3 2" xfId="35567"/>
    <cellStyle name="Moneda 6 8 2 4" xfId="25164"/>
    <cellStyle name="Moneda 6 8 3" xfId="6927"/>
    <cellStyle name="Moneda 6 8 3 2" xfId="17332"/>
    <cellStyle name="Moneda 6 8 3 2 2" xfId="38151"/>
    <cellStyle name="Moneda 6 8 3 3" xfId="27748"/>
    <cellStyle name="Moneda 6 8 4" xfId="12175"/>
    <cellStyle name="Moneda 6 8 4 2" xfId="32994"/>
    <cellStyle name="Moneda 6 8 5" xfId="22591"/>
    <cellStyle name="Moneda 6 9" xfId="2214"/>
    <cellStyle name="Moneda 6 9 2" xfId="4790"/>
    <cellStyle name="Moneda 6 9 2 2" xfId="9950"/>
    <cellStyle name="Moneda 6 9 2 2 2" xfId="20355"/>
    <cellStyle name="Moneda 6 9 2 2 2 2" xfId="41174"/>
    <cellStyle name="Moneda 6 9 2 2 3" xfId="30771"/>
    <cellStyle name="Moneda 6 9 2 3" xfId="15198"/>
    <cellStyle name="Moneda 6 9 2 3 2" xfId="36017"/>
    <cellStyle name="Moneda 6 9 2 4" xfId="25614"/>
    <cellStyle name="Moneda 6 9 3" xfId="7377"/>
    <cellStyle name="Moneda 6 9 3 2" xfId="17782"/>
    <cellStyle name="Moneda 6 9 3 2 2" xfId="38601"/>
    <cellStyle name="Moneda 6 9 3 3" xfId="28198"/>
    <cellStyle name="Moneda 6 9 4" xfId="12625"/>
    <cellStyle name="Moneda 6 9 4 2" xfId="33444"/>
    <cellStyle name="Moneda 6 9 5" xfId="23041"/>
    <cellStyle name="Moneda 7" xfId="147"/>
    <cellStyle name="Moneda 7 10" xfId="1364"/>
    <cellStyle name="Moneda 7 10 2" xfId="1816"/>
    <cellStyle name="Moneda 7 10 2 2" xfId="4392"/>
    <cellStyle name="Moneda 7 10 2 2 2" xfId="9552"/>
    <cellStyle name="Moneda 7 10 2 2 2 2" xfId="19957"/>
    <cellStyle name="Moneda 7 10 2 2 2 2 2" xfId="40776"/>
    <cellStyle name="Moneda 7 10 2 2 2 3" xfId="30373"/>
    <cellStyle name="Moneda 7 10 2 2 3" xfId="14800"/>
    <cellStyle name="Moneda 7 10 2 2 3 2" xfId="35619"/>
    <cellStyle name="Moneda 7 10 2 2 4" xfId="25216"/>
    <cellStyle name="Moneda 7 10 2 3" xfId="6979"/>
    <cellStyle name="Moneda 7 10 2 3 2" xfId="17384"/>
    <cellStyle name="Moneda 7 10 2 3 2 2" xfId="38203"/>
    <cellStyle name="Moneda 7 10 2 3 3" xfId="27800"/>
    <cellStyle name="Moneda 7 10 2 4" xfId="12227"/>
    <cellStyle name="Moneda 7 10 2 4 2" xfId="33046"/>
    <cellStyle name="Moneda 7 10 2 5" xfId="22643"/>
    <cellStyle name="Moneda 7 10 3" xfId="2266"/>
    <cellStyle name="Moneda 7 10 3 2" xfId="4842"/>
    <cellStyle name="Moneda 7 10 3 2 2" xfId="10002"/>
    <cellStyle name="Moneda 7 10 3 2 2 2" xfId="20407"/>
    <cellStyle name="Moneda 7 10 3 2 2 2 2" xfId="41226"/>
    <cellStyle name="Moneda 7 10 3 2 2 3" xfId="30823"/>
    <cellStyle name="Moneda 7 10 3 2 3" xfId="15250"/>
    <cellStyle name="Moneda 7 10 3 2 3 2" xfId="36069"/>
    <cellStyle name="Moneda 7 10 3 2 4" xfId="25666"/>
    <cellStyle name="Moneda 7 10 3 3" xfId="7429"/>
    <cellStyle name="Moneda 7 10 3 3 2" xfId="17834"/>
    <cellStyle name="Moneda 7 10 3 3 2 2" xfId="38653"/>
    <cellStyle name="Moneda 7 10 3 3 3" xfId="28250"/>
    <cellStyle name="Moneda 7 10 3 4" xfId="12677"/>
    <cellStyle name="Moneda 7 10 3 4 2" xfId="33496"/>
    <cellStyle name="Moneda 7 10 3 5" xfId="23093"/>
    <cellStyle name="Moneda 7 10 4" xfId="3942"/>
    <cellStyle name="Moneda 7 10 4 2" xfId="9102"/>
    <cellStyle name="Moneda 7 10 4 2 2" xfId="19507"/>
    <cellStyle name="Moneda 7 10 4 2 2 2" xfId="40326"/>
    <cellStyle name="Moneda 7 10 4 2 3" xfId="29923"/>
    <cellStyle name="Moneda 7 10 4 3" xfId="14350"/>
    <cellStyle name="Moneda 7 10 4 3 2" xfId="35169"/>
    <cellStyle name="Moneda 7 10 4 4" xfId="24766"/>
    <cellStyle name="Moneda 7 10 5" xfId="6529"/>
    <cellStyle name="Moneda 7 10 5 2" xfId="16934"/>
    <cellStyle name="Moneda 7 10 5 2 2" xfId="37753"/>
    <cellStyle name="Moneda 7 10 5 3" xfId="27350"/>
    <cellStyle name="Moneda 7 10 6" xfId="11777"/>
    <cellStyle name="Moneda 7 10 6 2" xfId="32596"/>
    <cellStyle name="Moneda 7 10 7" xfId="22193"/>
    <cellStyle name="Moneda 7 10 8" xfId="42010"/>
    <cellStyle name="Moneda 7 11" xfId="1313"/>
    <cellStyle name="Moneda 7 11 2" xfId="3892"/>
    <cellStyle name="Moneda 7 11 2 2" xfId="9052"/>
    <cellStyle name="Moneda 7 11 2 2 2" xfId="19457"/>
    <cellStyle name="Moneda 7 11 2 2 2 2" xfId="40276"/>
    <cellStyle name="Moneda 7 11 2 2 3" xfId="29873"/>
    <cellStyle name="Moneda 7 11 2 3" xfId="14300"/>
    <cellStyle name="Moneda 7 11 2 3 2" xfId="35119"/>
    <cellStyle name="Moneda 7 11 2 4" xfId="24716"/>
    <cellStyle name="Moneda 7 11 3" xfId="6479"/>
    <cellStyle name="Moneda 7 11 3 2" xfId="16884"/>
    <cellStyle name="Moneda 7 11 3 2 2" xfId="37703"/>
    <cellStyle name="Moneda 7 11 3 3" xfId="27300"/>
    <cellStyle name="Moneda 7 11 4" xfId="11727"/>
    <cellStyle name="Moneda 7 11 4 2" xfId="32546"/>
    <cellStyle name="Moneda 7 11 5" xfId="22143"/>
    <cellStyle name="Moneda 7 12" xfId="1766"/>
    <cellStyle name="Moneda 7 12 2" xfId="4342"/>
    <cellStyle name="Moneda 7 12 2 2" xfId="9502"/>
    <cellStyle name="Moneda 7 12 2 2 2" xfId="19907"/>
    <cellStyle name="Moneda 7 12 2 2 2 2" xfId="40726"/>
    <cellStyle name="Moneda 7 12 2 2 3" xfId="30323"/>
    <cellStyle name="Moneda 7 12 2 3" xfId="14750"/>
    <cellStyle name="Moneda 7 12 2 3 2" xfId="35569"/>
    <cellStyle name="Moneda 7 12 2 4" xfId="25166"/>
    <cellStyle name="Moneda 7 12 3" xfId="6929"/>
    <cellStyle name="Moneda 7 12 3 2" xfId="17334"/>
    <cellStyle name="Moneda 7 12 3 2 2" xfId="38153"/>
    <cellStyle name="Moneda 7 12 3 3" xfId="27750"/>
    <cellStyle name="Moneda 7 12 4" xfId="12177"/>
    <cellStyle name="Moneda 7 12 4 2" xfId="32996"/>
    <cellStyle name="Moneda 7 12 5" xfId="22593"/>
    <cellStyle name="Moneda 7 13" xfId="2216"/>
    <cellStyle name="Moneda 7 13 2" xfId="4792"/>
    <cellStyle name="Moneda 7 13 2 2" xfId="9952"/>
    <cellStyle name="Moneda 7 13 2 2 2" xfId="20357"/>
    <cellStyle name="Moneda 7 13 2 2 2 2" xfId="41176"/>
    <cellStyle name="Moneda 7 13 2 2 3" xfId="30773"/>
    <cellStyle name="Moneda 7 13 2 3" xfId="15200"/>
    <cellStyle name="Moneda 7 13 2 3 2" xfId="36019"/>
    <cellStyle name="Moneda 7 13 2 4" xfId="25616"/>
    <cellStyle name="Moneda 7 13 3" xfId="7379"/>
    <cellStyle name="Moneda 7 13 3 2" xfId="17784"/>
    <cellStyle name="Moneda 7 13 3 2 2" xfId="38603"/>
    <cellStyle name="Moneda 7 13 3 3" xfId="28200"/>
    <cellStyle name="Moneda 7 13 4" xfId="12627"/>
    <cellStyle name="Moneda 7 13 4 2" xfId="33446"/>
    <cellStyle name="Moneda 7 13 5" xfId="23043"/>
    <cellStyle name="Moneda 7 14" xfId="2741"/>
    <cellStyle name="Moneda 7 14 2" xfId="7901"/>
    <cellStyle name="Moneda 7 14 2 2" xfId="18306"/>
    <cellStyle name="Moneda 7 14 2 2 2" xfId="39125"/>
    <cellStyle name="Moneda 7 14 2 3" xfId="28722"/>
    <cellStyle name="Moneda 7 14 3" xfId="13149"/>
    <cellStyle name="Moneda 7 14 3 2" xfId="33968"/>
    <cellStyle name="Moneda 7 14 4" xfId="23565"/>
    <cellStyle name="Moneda 7 15" xfId="5328"/>
    <cellStyle name="Moneda 7 15 2" xfId="15733"/>
    <cellStyle name="Moneda 7 15 2 2" xfId="36552"/>
    <cellStyle name="Moneda 7 15 3" xfId="26149"/>
    <cellStyle name="Moneda 7 16" xfId="10576"/>
    <cellStyle name="Moneda 7 16 2" xfId="31395"/>
    <cellStyle name="Moneda 7 17" xfId="20992"/>
    <cellStyle name="Moneda 7 18" xfId="42009"/>
    <cellStyle name="Moneda 7 2" xfId="275"/>
    <cellStyle name="Moneda 7 2 10" xfId="21114"/>
    <cellStyle name="Moneda 7 2 11" xfId="42011"/>
    <cellStyle name="Moneda 7 2 2" xfId="535"/>
    <cellStyle name="Moneda 7 2 2 2" xfId="1124"/>
    <cellStyle name="Moneda 7 2 2 2 2" xfId="3704"/>
    <cellStyle name="Moneda 7 2 2 2 2 2" xfId="8864"/>
    <cellStyle name="Moneda 7 2 2 2 2 2 2" xfId="19269"/>
    <cellStyle name="Moneda 7 2 2 2 2 2 2 2" xfId="40088"/>
    <cellStyle name="Moneda 7 2 2 2 2 2 3" xfId="29685"/>
    <cellStyle name="Moneda 7 2 2 2 2 3" xfId="14112"/>
    <cellStyle name="Moneda 7 2 2 2 2 3 2" xfId="34931"/>
    <cellStyle name="Moneda 7 2 2 2 2 4" xfId="24528"/>
    <cellStyle name="Moneda 7 2 2 2 3" xfId="6291"/>
    <cellStyle name="Moneda 7 2 2 2 3 2" xfId="16696"/>
    <cellStyle name="Moneda 7 2 2 2 3 2 2" xfId="37515"/>
    <cellStyle name="Moneda 7 2 2 2 3 3" xfId="27112"/>
    <cellStyle name="Moneda 7 2 2 2 4" xfId="11539"/>
    <cellStyle name="Moneda 7 2 2 2 4 2" xfId="32358"/>
    <cellStyle name="Moneda 7 2 2 2 5" xfId="21955"/>
    <cellStyle name="Moneda 7 2 2 3" xfId="3120"/>
    <cellStyle name="Moneda 7 2 2 3 2" xfId="8280"/>
    <cellStyle name="Moneda 7 2 2 3 2 2" xfId="18685"/>
    <cellStyle name="Moneda 7 2 2 3 2 2 2" xfId="39504"/>
    <cellStyle name="Moneda 7 2 2 3 2 3" xfId="29101"/>
    <cellStyle name="Moneda 7 2 2 3 3" xfId="13528"/>
    <cellStyle name="Moneda 7 2 2 3 3 2" xfId="34347"/>
    <cellStyle name="Moneda 7 2 2 3 4" xfId="23944"/>
    <cellStyle name="Moneda 7 2 2 4" xfId="5707"/>
    <cellStyle name="Moneda 7 2 2 4 2" xfId="16112"/>
    <cellStyle name="Moneda 7 2 2 4 2 2" xfId="36931"/>
    <cellStyle name="Moneda 7 2 2 4 3" xfId="26528"/>
    <cellStyle name="Moneda 7 2 2 5" xfId="10955"/>
    <cellStyle name="Moneda 7 2 2 5 2" xfId="31774"/>
    <cellStyle name="Moneda 7 2 2 6" xfId="21371"/>
    <cellStyle name="Moneda 7 2 3" xfId="867"/>
    <cellStyle name="Moneda 7 2 3 2" xfId="3447"/>
    <cellStyle name="Moneda 7 2 3 2 2" xfId="8607"/>
    <cellStyle name="Moneda 7 2 3 2 2 2" xfId="19012"/>
    <cellStyle name="Moneda 7 2 3 2 2 2 2" xfId="39831"/>
    <cellStyle name="Moneda 7 2 3 2 2 3" xfId="29428"/>
    <cellStyle name="Moneda 7 2 3 2 3" xfId="13855"/>
    <cellStyle name="Moneda 7 2 3 2 3 2" xfId="34674"/>
    <cellStyle name="Moneda 7 2 3 2 4" xfId="24271"/>
    <cellStyle name="Moneda 7 2 3 3" xfId="6034"/>
    <cellStyle name="Moneda 7 2 3 3 2" xfId="16439"/>
    <cellStyle name="Moneda 7 2 3 3 2 2" xfId="37258"/>
    <cellStyle name="Moneda 7 2 3 3 3" xfId="26855"/>
    <cellStyle name="Moneda 7 2 3 4" xfId="11282"/>
    <cellStyle name="Moneda 7 2 3 4 2" xfId="32101"/>
    <cellStyle name="Moneda 7 2 3 5" xfId="21698"/>
    <cellStyle name="Moneda 7 2 4" xfId="1269"/>
    <cellStyle name="Moneda 7 2 4 2" xfId="3848"/>
    <cellStyle name="Moneda 7 2 4 2 2" xfId="9008"/>
    <cellStyle name="Moneda 7 2 4 2 2 2" xfId="19413"/>
    <cellStyle name="Moneda 7 2 4 2 2 2 2" xfId="40232"/>
    <cellStyle name="Moneda 7 2 4 2 2 3" xfId="29829"/>
    <cellStyle name="Moneda 7 2 4 2 3" xfId="14256"/>
    <cellStyle name="Moneda 7 2 4 2 3 2" xfId="35075"/>
    <cellStyle name="Moneda 7 2 4 2 4" xfId="24672"/>
    <cellStyle name="Moneda 7 2 4 3" xfId="6435"/>
    <cellStyle name="Moneda 7 2 4 3 2" xfId="16840"/>
    <cellStyle name="Moneda 7 2 4 3 2 2" xfId="37659"/>
    <cellStyle name="Moneda 7 2 4 3 3" xfId="27256"/>
    <cellStyle name="Moneda 7 2 4 4" xfId="11683"/>
    <cellStyle name="Moneda 7 2 4 4 2" xfId="32502"/>
    <cellStyle name="Moneda 7 2 4 5" xfId="22099"/>
    <cellStyle name="Moneda 7 2 5" xfId="1722"/>
    <cellStyle name="Moneda 7 2 5 2" xfId="4298"/>
    <cellStyle name="Moneda 7 2 5 2 2" xfId="9458"/>
    <cellStyle name="Moneda 7 2 5 2 2 2" xfId="19863"/>
    <cellStyle name="Moneda 7 2 5 2 2 2 2" xfId="40682"/>
    <cellStyle name="Moneda 7 2 5 2 2 3" xfId="30279"/>
    <cellStyle name="Moneda 7 2 5 2 3" xfId="14706"/>
    <cellStyle name="Moneda 7 2 5 2 3 2" xfId="35525"/>
    <cellStyle name="Moneda 7 2 5 2 4" xfId="25122"/>
    <cellStyle name="Moneda 7 2 5 3" xfId="6885"/>
    <cellStyle name="Moneda 7 2 5 3 2" xfId="17290"/>
    <cellStyle name="Moneda 7 2 5 3 2 2" xfId="38109"/>
    <cellStyle name="Moneda 7 2 5 3 3" xfId="27706"/>
    <cellStyle name="Moneda 7 2 5 4" xfId="12133"/>
    <cellStyle name="Moneda 7 2 5 4 2" xfId="32952"/>
    <cellStyle name="Moneda 7 2 5 5" xfId="22549"/>
    <cellStyle name="Moneda 7 2 6" xfId="2172"/>
    <cellStyle name="Moneda 7 2 6 2" xfId="4748"/>
    <cellStyle name="Moneda 7 2 6 2 2" xfId="9908"/>
    <cellStyle name="Moneda 7 2 6 2 2 2" xfId="20313"/>
    <cellStyle name="Moneda 7 2 6 2 2 2 2" xfId="41132"/>
    <cellStyle name="Moneda 7 2 6 2 2 3" xfId="30729"/>
    <cellStyle name="Moneda 7 2 6 2 3" xfId="15156"/>
    <cellStyle name="Moneda 7 2 6 2 3 2" xfId="35975"/>
    <cellStyle name="Moneda 7 2 6 2 4" xfId="25572"/>
    <cellStyle name="Moneda 7 2 6 3" xfId="7335"/>
    <cellStyle name="Moneda 7 2 6 3 2" xfId="17740"/>
    <cellStyle name="Moneda 7 2 6 3 2 2" xfId="38559"/>
    <cellStyle name="Moneda 7 2 6 3 3" xfId="28156"/>
    <cellStyle name="Moneda 7 2 6 4" xfId="12583"/>
    <cellStyle name="Moneda 7 2 6 4 2" xfId="33402"/>
    <cellStyle name="Moneda 7 2 6 5" xfId="22999"/>
    <cellStyle name="Moneda 7 2 7" xfId="2863"/>
    <cellStyle name="Moneda 7 2 7 2" xfId="8023"/>
    <cellStyle name="Moneda 7 2 7 2 2" xfId="18428"/>
    <cellStyle name="Moneda 7 2 7 2 2 2" xfId="39247"/>
    <cellStyle name="Moneda 7 2 7 2 3" xfId="28844"/>
    <cellStyle name="Moneda 7 2 7 3" xfId="13271"/>
    <cellStyle name="Moneda 7 2 7 3 2" xfId="34090"/>
    <cellStyle name="Moneda 7 2 7 4" xfId="23687"/>
    <cellStyle name="Moneda 7 2 8" xfId="5450"/>
    <cellStyle name="Moneda 7 2 8 2" xfId="15855"/>
    <cellStyle name="Moneda 7 2 8 2 2" xfId="36674"/>
    <cellStyle name="Moneda 7 2 8 3" xfId="26271"/>
    <cellStyle name="Moneda 7 2 9" xfId="10698"/>
    <cellStyle name="Moneda 7 2 9 2" xfId="31517"/>
    <cellStyle name="Moneda 7 3" xfId="413"/>
    <cellStyle name="Moneda 7 3 10" xfId="42012"/>
    <cellStyle name="Moneda 7 3 2" xfId="1002"/>
    <cellStyle name="Moneda 7 3 2 2" xfId="3582"/>
    <cellStyle name="Moneda 7 3 2 2 2" xfId="8742"/>
    <cellStyle name="Moneda 7 3 2 2 2 2" xfId="19147"/>
    <cellStyle name="Moneda 7 3 2 2 2 2 2" xfId="39966"/>
    <cellStyle name="Moneda 7 3 2 2 2 3" xfId="29563"/>
    <cellStyle name="Moneda 7 3 2 2 3" xfId="13990"/>
    <cellStyle name="Moneda 7 3 2 2 3 2" xfId="34809"/>
    <cellStyle name="Moneda 7 3 2 2 4" xfId="24406"/>
    <cellStyle name="Moneda 7 3 2 3" xfId="6169"/>
    <cellStyle name="Moneda 7 3 2 3 2" xfId="16574"/>
    <cellStyle name="Moneda 7 3 2 3 2 2" xfId="37393"/>
    <cellStyle name="Moneda 7 3 2 3 3" xfId="26990"/>
    <cellStyle name="Moneda 7 3 2 4" xfId="11417"/>
    <cellStyle name="Moneda 7 3 2 4 2" xfId="32236"/>
    <cellStyle name="Moneda 7 3 2 5" xfId="21833"/>
    <cellStyle name="Moneda 7 3 3" xfId="1314"/>
    <cellStyle name="Moneda 7 3 3 2" xfId="3893"/>
    <cellStyle name="Moneda 7 3 3 2 2" xfId="9053"/>
    <cellStyle name="Moneda 7 3 3 2 2 2" xfId="19458"/>
    <cellStyle name="Moneda 7 3 3 2 2 2 2" xfId="40277"/>
    <cellStyle name="Moneda 7 3 3 2 2 3" xfId="29874"/>
    <cellStyle name="Moneda 7 3 3 2 3" xfId="14301"/>
    <cellStyle name="Moneda 7 3 3 2 3 2" xfId="35120"/>
    <cellStyle name="Moneda 7 3 3 2 4" xfId="24717"/>
    <cellStyle name="Moneda 7 3 3 3" xfId="6480"/>
    <cellStyle name="Moneda 7 3 3 3 2" xfId="16885"/>
    <cellStyle name="Moneda 7 3 3 3 2 2" xfId="37704"/>
    <cellStyle name="Moneda 7 3 3 3 3" xfId="27301"/>
    <cellStyle name="Moneda 7 3 3 4" xfId="11728"/>
    <cellStyle name="Moneda 7 3 3 4 2" xfId="32547"/>
    <cellStyle name="Moneda 7 3 3 5" xfId="22144"/>
    <cellStyle name="Moneda 7 3 4" xfId="1767"/>
    <cellStyle name="Moneda 7 3 4 2" xfId="4343"/>
    <cellStyle name="Moneda 7 3 4 2 2" xfId="9503"/>
    <cellStyle name="Moneda 7 3 4 2 2 2" xfId="19908"/>
    <cellStyle name="Moneda 7 3 4 2 2 2 2" xfId="40727"/>
    <cellStyle name="Moneda 7 3 4 2 2 3" xfId="30324"/>
    <cellStyle name="Moneda 7 3 4 2 3" xfId="14751"/>
    <cellStyle name="Moneda 7 3 4 2 3 2" xfId="35570"/>
    <cellStyle name="Moneda 7 3 4 2 4" xfId="25167"/>
    <cellStyle name="Moneda 7 3 4 3" xfId="6930"/>
    <cellStyle name="Moneda 7 3 4 3 2" xfId="17335"/>
    <cellStyle name="Moneda 7 3 4 3 2 2" xfId="38154"/>
    <cellStyle name="Moneda 7 3 4 3 3" xfId="27751"/>
    <cellStyle name="Moneda 7 3 4 4" xfId="12178"/>
    <cellStyle name="Moneda 7 3 4 4 2" xfId="32997"/>
    <cellStyle name="Moneda 7 3 4 5" xfId="22594"/>
    <cellStyle name="Moneda 7 3 5" xfId="2217"/>
    <cellStyle name="Moneda 7 3 5 2" xfId="4793"/>
    <cellStyle name="Moneda 7 3 5 2 2" xfId="9953"/>
    <cellStyle name="Moneda 7 3 5 2 2 2" xfId="20358"/>
    <cellStyle name="Moneda 7 3 5 2 2 2 2" xfId="41177"/>
    <cellStyle name="Moneda 7 3 5 2 2 3" xfId="30774"/>
    <cellStyle name="Moneda 7 3 5 2 3" xfId="15201"/>
    <cellStyle name="Moneda 7 3 5 2 3 2" xfId="36020"/>
    <cellStyle name="Moneda 7 3 5 2 4" xfId="25617"/>
    <cellStyle name="Moneda 7 3 5 3" xfId="7380"/>
    <cellStyle name="Moneda 7 3 5 3 2" xfId="17785"/>
    <cellStyle name="Moneda 7 3 5 3 2 2" xfId="38604"/>
    <cellStyle name="Moneda 7 3 5 3 3" xfId="28201"/>
    <cellStyle name="Moneda 7 3 5 4" xfId="12628"/>
    <cellStyle name="Moneda 7 3 5 4 2" xfId="33447"/>
    <cellStyle name="Moneda 7 3 5 5" xfId="23044"/>
    <cellStyle name="Moneda 7 3 6" xfId="2998"/>
    <cellStyle name="Moneda 7 3 6 2" xfId="8158"/>
    <cellStyle name="Moneda 7 3 6 2 2" xfId="18563"/>
    <cellStyle name="Moneda 7 3 6 2 2 2" xfId="39382"/>
    <cellStyle name="Moneda 7 3 6 2 3" xfId="28979"/>
    <cellStyle name="Moneda 7 3 6 3" xfId="13406"/>
    <cellStyle name="Moneda 7 3 6 3 2" xfId="34225"/>
    <cellStyle name="Moneda 7 3 6 4" xfId="23822"/>
    <cellStyle name="Moneda 7 3 7" xfId="5585"/>
    <cellStyle name="Moneda 7 3 7 2" xfId="15990"/>
    <cellStyle name="Moneda 7 3 7 2 2" xfId="36809"/>
    <cellStyle name="Moneda 7 3 7 3" xfId="26406"/>
    <cellStyle name="Moneda 7 3 8" xfId="10833"/>
    <cellStyle name="Moneda 7 3 8 2" xfId="31652"/>
    <cellStyle name="Moneda 7 3 9" xfId="21249"/>
    <cellStyle name="Moneda 7 4" xfId="745"/>
    <cellStyle name="Moneda 7 4 2" xfId="1315"/>
    <cellStyle name="Moneda 7 4 2 2" xfId="3894"/>
    <cellStyle name="Moneda 7 4 2 2 2" xfId="9054"/>
    <cellStyle name="Moneda 7 4 2 2 2 2" xfId="19459"/>
    <cellStyle name="Moneda 7 4 2 2 2 2 2" xfId="40278"/>
    <cellStyle name="Moneda 7 4 2 2 2 3" xfId="29875"/>
    <cellStyle name="Moneda 7 4 2 2 3" xfId="14302"/>
    <cellStyle name="Moneda 7 4 2 2 3 2" xfId="35121"/>
    <cellStyle name="Moneda 7 4 2 2 4" xfId="24718"/>
    <cellStyle name="Moneda 7 4 2 3" xfId="6481"/>
    <cellStyle name="Moneda 7 4 2 3 2" xfId="16886"/>
    <cellStyle name="Moneda 7 4 2 3 2 2" xfId="37705"/>
    <cellStyle name="Moneda 7 4 2 3 3" xfId="27302"/>
    <cellStyle name="Moneda 7 4 2 4" xfId="11729"/>
    <cellStyle name="Moneda 7 4 2 4 2" xfId="32548"/>
    <cellStyle name="Moneda 7 4 2 5" xfId="22145"/>
    <cellStyle name="Moneda 7 4 3" xfId="1768"/>
    <cellStyle name="Moneda 7 4 3 2" xfId="4344"/>
    <cellStyle name="Moneda 7 4 3 2 2" xfId="9504"/>
    <cellStyle name="Moneda 7 4 3 2 2 2" xfId="19909"/>
    <cellStyle name="Moneda 7 4 3 2 2 2 2" xfId="40728"/>
    <cellStyle name="Moneda 7 4 3 2 2 3" xfId="30325"/>
    <cellStyle name="Moneda 7 4 3 2 3" xfId="14752"/>
    <cellStyle name="Moneda 7 4 3 2 3 2" xfId="35571"/>
    <cellStyle name="Moneda 7 4 3 2 4" xfId="25168"/>
    <cellStyle name="Moneda 7 4 3 3" xfId="6931"/>
    <cellStyle name="Moneda 7 4 3 3 2" xfId="17336"/>
    <cellStyle name="Moneda 7 4 3 3 2 2" xfId="38155"/>
    <cellStyle name="Moneda 7 4 3 3 3" xfId="27752"/>
    <cellStyle name="Moneda 7 4 3 4" xfId="12179"/>
    <cellStyle name="Moneda 7 4 3 4 2" xfId="32998"/>
    <cellStyle name="Moneda 7 4 3 5" xfId="22595"/>
    <cellStyle name="Moneda 7 4 4" xfId="2218"/>
    <cellStyle name="Moneda 7 4 4 2" xfId="4794"/>
    <cellStyle name="Moneda 7 4 4 2 2" xfId="9954"/>
    <cellStyle name="Moneda 7 4 4 2 2 2" xfId="20359"/>
    <cellStyle name="Moneda 7 4 4 2 2 2 2" xfId="41178"/>
    <cellStyle name="Moneda 7 4 4 2 2 3" xfId="30775"/>
    <cellStyle name="Moneda 7 4 4 2 3" xfId="15202"/>
    <cellStyle name="Moneda 7 4 4 2 3 2" xfId="36021"/>
    <cellStyle name="Moneda 7 4 4 2 4" xfId="25618"/>
    <cellStyle name="Moneda 7 4 4 3" xfId="7381"/>
    <cellStyle name="Moneda 7 4 4 3 2" xfId="17786"/>
    <cellStyle name="Moneda 7 4 4 3 2 2" xfId="38605"/>
    <cellStyle name="Moneda 7 4 4 3 3" xfId="28202"/>
    <cellStyle name="Moneda 7 4 4 4" xfId="12629"/>
    <cellStyle name="Moneda 7 4 4 4 2" xfId="33448"/>
    <cellStyle name="Moneda 7 4 4 5" xfId="23045"/>
    <cellStyle name="Moneda 7 4 5" xfId="3325"/>
    <cellStyle name="Moneda 7 4 5 2" xfId="8485"/>
    <cellStyle name="Moneda 7 4 5 2 2" xfId="18890"/>
    <cellStyle name="Moneda 7 4 5 2 2 2" xfId="39709"/>
    <cellStyle name="Moneda 7 4 5 2 3" xfId="29306"/>
    <cellStyle name="Moneda 7 4 5 3" xfId="13733"/>
    <cellStyle name="Moneda 7 4 5 3 2" xfId="34552"/>
    <cellStyle name="Moneda 7 4 5 4" xfId="24149"/>
    <cellStyle name="Moneda 7 4 6" xfId="5912"/>
    <cellStyle name="Moneda 7 4 6 2" xfId="16317"/>
    <cellStyle name="Moneda 7 4 6 2 2" xfId="37136"/>
    <cellStyle name="Moneda 7 4 6 3" xfId="26733"/>
    <cellStyle name="Moneda 7 4 7" xfId="11160"/>
    <cellStyle name="Moneda 7 4 7 2" xfId="31979"/>
    <cellStyle name="Moneda 7 4 8" xfId="21576"/>
    <cellStyle name="Moneda 7 4 9" xfId="42013"/>
    <cellStyle name="Moneda 7 5" xfId="1316"/>
    <cellStyle name="Moneda 7 5 2" xfId="1769"/>
    <cellStyle name="Moneda 7 5 2 2" xfId="4345"/>
    <cellStyle name="Moneda 7 5 2 2 2" xfId="9505"/>
    <cellStyle name="Moneda 7 5 2 2 2 2" xfId="19910"/>
    <cellStyle name="Moneda 7 5 2 2 2 2 2" xfId="40729"/>
    <cellStyle name="Moneda 7 5 2 2 2 3" xfId="30326"/>
    <cellStyle name="Moneda 7 5 2 2 3" xfId="14753"/>
    <cellStyle name="Moneda 7 5 2 2 3 2" xfId="35572"/>
    <cellStyle name="Moneda 7 5 2 2 4" xfId="25169"/>
    <cellStyle name="Moneda 7 5 2 3" xfId="6932"/>
    <cellStyle name="Moneda 7 5 2 3 2" xfId="17337"/>
    <cellStyle name="Moneda 7 5 2 3 2 2" xfId="38156"/>
    <cellStyle name="Moneda 7 5 2 3 3" xfId="27753"/>
    <cellStyle name="Moneda 7 5 2 4" xfId="12180"/>
    <cellStyle name="Moneda 7 5 2 4 2" xfId="32999"/>
    <cellStyle name="Moneda 7 5 2 5" xfId="22596"/>
    <cellStyle name="Moneda 7 5 3" xfId="2219"/>
    <cellStyle name="Moneda 7 5 3 2" xfId="4795"/>
    <cellStyle name="Moneda 7 5 3 2 2" xfId="9955"/>
    <cellStyle name="Moneda 7 5 3 2 2 2" xfId="20360"/>
    <cellStyle name="Moneda 7 5 3 2 2 2 2" xfId="41179"/>
    <cellStyle name="Moneda 7 5 3 2 2 3" xfId="30776"/>
    <cellStyle name="Moneda 7 5 3 2 3" xfId="15203"/>
    <cellStyle name="Moneda 7 5 3 2 3 2" xfId="36022"/>
    <cellStyle name="Moneda 7 5 3 2 4" xfId="25619"/>
    <cellStyle name="Moneda 7 5 3 3" xfId="7382"/>
    <cellStyle name="Moneda 7 5 3 3 2" xfId="17787"/>
    <cellStyle name="Moneda 7 5 3 3 2 2" xfId="38606"/>
    <cellStyle name="Moneda 7 5 3 3 3" xfId="28203"/>
    <cellStyle name="Moneda 7 5 3 4" xfId="12630"/>
    <cellStyle name="Moneda 7 5 3 4 2" xfId="33449"/>
    <cellStyle name="Moneda 7 5 3 5" xfId="23046"/>
    <cellStyle name="Moneda 7 5 4" xfId="3895"/>
    <cellStyle name="Moneda 7 5 4 2" xfId="9055"/>
    <cellStyle name="Moneda 7 5 4 2 2" xfId="19460"/>
    <cellStyle name="Moneda 7 5 4 2 2 2" xfId="40279"/>
    <cellStyle name="Moneda 7 5 4 2 3" xfId="29876"/>
    <cellStyle name="Moneda 7 5 4 3" xfId="14303"/>
    <cellStyle name="Moneda 7 5 4 3 2" xfId="35122"/>
    <cellStyle name="Moneda 7 5 4 4" xfId="24719"/>
    <cellStyle name="Moneda 7 5 5" xfId="6482"/>
    <cellStyle name="Moneda 7 5 5 2" xfId="16887"/>
    <cellStyle name="Moneda 7 5 5 2 2" xfId="37706"/>
    <cellStyle name="Moneda 7 5 5 3" xfId="27303"/>
    <cellStyle name="Moneda 7 5 6" xfId="11730"/>
    <cellStyle name="Moneda 7 5 6 2" xfId="32549"/>
    <cellStyle name="Moneda 7 5 7" xfId="22146"/>
    <cellStyle name="Moneda 7 5 8" xfId="42014"/>
    <cellStyle name="Moneda 7 6" xfId="1317"/>
    <cellStyle name="Moneda 7 6 2" xfId="1770"/>
    <cellStyle name="Moneda 7 6 2 2" xfId="4346"/>
    <cellStyle name="Moneda 7 6 2 2 2" xfId="9506"/>
    <cellStyle name="Moneda 7 6 2 2 2 2" xfId="19911"/>
    <cellStyle name="Moneda 7 6 2 2 2 2 2" xfId="40730"/>
    <cellStyle name="Moneda 7 6 2 2 2 3" xfId="30327"/>
    <cellStyle name="Moneda 7 6 2 2 3" xfId="14754"/>
    <cellStyle name="Moneda 7 6 2 2 3 2" xfId="35573"/>
    <cellStyle name="Moneda 7 6 2 2 4" xfId="25170"/>
    <cellStyle name="Moneda 7 6 2 3" xfId="6933"/>
    <cellStyle name="Moneda 7 6 2 3 2" xfId="17338"/>
    <cellStyle name="Moneda 7 6 2 3 2 2" xfId="38157"/>
    <cellStyle name="Moneda 7 6 2 3 3" xfId="27754"/>
    <cellStyle name="Moneda 7 6 2 4" xfId="12181"/>
    <cellStyle name="Moneda 7 6 2 4 2" xfId="33000"/>
    <cellStyle name="Moneda 7 6 2 5" xfId="22597"/>
    <cellStyle name="Moneda 7 6 3" xfId="2220"/>
    <cellStyle name="Moneda 7 6 3 2" xfId="4796"/>
    <cellStyle name="Moneda 7 6 3 2 2" xfId="9956"/>
    <cellStyle name="Moneda 7 6 3 2 2 2" xfId="20361"/>
    <cellStyle name="Moneda 7 6 3 2 2 2 2" xfId="41180"/>
    <cellStyle name="Moneda 7 6 3 2 2 3" xfId="30777"/>
    <cellStyle name="Moneda 7 6 3 2 3" xfId="15204"/>
    <cellStyle name="Moneda 7 6 3 2 3 2" xfId="36023"/>
    <cellStyle name="Moneda 7 6 3 2 4" xfId="25620"/>
    <cellStyle name="Moneda 7 6 3 3" xfId="7383"/>
    <cellStyle name="Moneda 7 6 3 3 2" xfId="17788"/>
    <cellStyle name="Moneda 7 6 3 3 2 2" xfId="38607"/>
    <cellStyle name="Moneda 7 6 3 3 3" xfId="28204"/>
    <cellStyle name="Moneda 7 6 3 4" xfId="12631"/>
    <cellStyle name="Moneda 7 6 3 4 2" xfId="33450"/>
    <cellStyle name="Moneda 7 6 3 5" xfId="23047"/>
    <cellStyle name="Moneda 7 6 4" xfId="3896"/>
    <cellStyle name="Moneda 7 6 4 2" xfId="9056"/>
    <cellStyle name="Moneda 7 6 4 2 2" xfId="19461"/>
    <cellStyle name="Moneda 7 6 4 2 2 2" xfId="40280"/>
    <cellStyle name="Moneda 7 6 4 2 3" xfId="29877"/>
    <cellStyle name="Moneda 7 6 4 3" xfId="14304"/>
    <cellStyle name="Moneda 7 6 4 3 2" xfId="35123"/>
    <cellStyle name="Moneda 7 6 4 4" xfId="24720"/>
    <cellStyle name="Moneda 7 6 5" xfId="6483"/>
    <cellStyle name="Moneda 7 6 5 2" xfId="16888"/>
    <cellStyle name="Moneda 7 6 5 2 2" xfId="37707"/>
    <cellStyle name="Moneda 7 6 5 3" xfId="27304"/>
    <cellStyle name="Moneda 7 6 6" xfId="11731"/>
    <cellStyle name="Moneda 7 6 6 2" xfId="32550"/>
    <cellStyle name="Moneda 7 6 7" xfId="22147"/>
    <cellStyle name="Moneda 7 6 8" xfId="42015"/>
    <cellStyle name="Moneda 7 7" xfId="1318"/>
    <cellStyle name="Moneda 7 7 2" xfId="1771"/>
    <cellStyle name="Moneda 7 7 2 2" xfId="4347"/>
    <cellStyle name="Moneda 7 7 2 2 2" xfId="9507"/>
    <cellStyle name="Moneda 7 7 2 2 2 2" xfId="19912"/>
    <cellStyle name="Moneda 7 7 2 2 2 2 2" xfId="40731"/>
    <cellStyle name="Moneda 7 7 2 2 2 3" xfId="30328"/>
    <cellStyle name="Moneda 7 7 2 2 3" xfId="14755"/>
    <cellStyle name="Moneda 7 7 2 2 3 2" xfId="35574"/>
    <cellStyle name="Moneda 7 7 2 2 4" xfId="25171"/>
    <cellStyle name="Moneda 7 7 2 3" xfId="6934"/>
    <cellStyle name="Moneda 7 7 2 3 2" xfId="17339"/>
    <cellStyle name="Moneda 7 7 2 3 2 2" xfId="38158"/>
    <cellStyle name="Moneda 7 7 2 3 3" xfId="27755"/>
    <cellStyle name="Moneda 7 7 2 4" xfId="12182"/>
    <cellStyle name="Moneda 7 7 2 4 2" xfId="33001"/>
    <cellStyle name="Moneda 7 7 2 5" xfId="22598"/>
    <cellStyle name="Moneda 7 7 3" xfId="2221"/>
    <cellStyle name="Moneda 7 7 3 2" xfId="4797"/>
    <cellStyle name="Moneda 7 7 3 2 2" xfId="9957"/>
    <cellStyle name="Moneda 7 7 3 2 2 2" xfId="20362"/>
    <cellStyle name="Moneda 7 7 3 2 2 2 2" xfId="41181"/>
    <cellStyle name="Moneda 7 7 3 2 2 3" xfId="30778"/>
    <cellStyle name="Moneda 7 7 3 2 3" xfId="15205"/>
    <cellStyle name="Moneda 7 7 3 2 3 2" xfId="36024"/>
    <cellStyle name="Moneda 7 7 3 2 4" xfId="25621"/>
    <cellStyle name="Moneda 7 7 3 3" xfId="7384"/>
    <cellStyle name="Moneda 7 7 3 3 2" xfId="17789"/>
    <cellStyle name="Moneda 7 7 3 3 2 2" xfId="38608"/>
    <cellStyle name="Moneda 7 7 3 3 3" xfId="28205"/>
    <cellStyle name="Moneda 7 7 3 4" xfId="12632"/>
    <cellStyle name="Moneda 7 7 3 4 2" xfId="33451"/>
    <cellStyle name="Moneda 7 7 3 5" xfId="23048"/>
    <cellStyle name="Moneda 7 7 4" xfId="3897"/>
    <cellStyle name="Moneda 7 7 4 2" xfId="9057"/>
    <cellStyle name="Moneda 7 7 4 2 2" xfId="19462"/>
    <cellStyle name="Moneda 7 7 4 2 2 2" xfId="40281"/>
    <cellStyle name="Moneda 7 7 4 2 3" xfId="29878"/>
    <cellStyle name="Moneda 7 7 4 3" xfId="14305"/>
    <cellStyle name="Moneda 7 7 4 3 2" xfId="35124"/>
    <cellStyle name="Moneda 7 7 4 4" xfId="24721"/>
    <cellStyle name="Moneda 7 7 5" xfId="6484"/>
    <cellStyle name="Moneda 7 7 5 2" xfId="16889"/>
    <cellStyle name="Moneda 7 7 5 2 2" xfId="37708"/>
    <cellStyle name="Moneda 7 7 5 3" xfId="27305"/>
    <cellStyle name="Moneda 7 7 6" xfId="11732"/>
    <cellStyle name="Moneda 7 7 6 2" xfId="32551"/>
    <cellStyle name="Moneda 7 7 7" xfId="22148"/>
    <cellStyle name="Moneda 7 7 8" xfId="42016"/>
    <cellStyle name="Moneda 7 8" xfId="1341"/>
    <cellStyle name="Moneda 7 8 2" xfId="1794"/>
    <cellStyle name="Moneda 7 8 2 2" xfId="4370"/>
    <cellStyle name="Moneda 7 8 2 2 2" xfId="9530"/>
    <cellStyle name="Moneda 7 8 2 2 2 2" xfId="19935"/>
    <cellStyle name="Moneda 7 8 2 2 2 2 2" xfId="40754"/>
    <cellStyle name="Moneda 7 8 2 2 2 3" xfId="30351"/>
    <cellStyle name="Moneda 7 8 2 2 3" xfId="14778"/>
    <cellStyle name="Moneda 7 8 2 2 3 2" xfId="35597"/>
    <cellStyle name="Moneda 7 8 2 2 4" xfId="25194"/>
    <cellStyle name="Moneda 7 8 2 3" xfId="6957"/>
    <cellStyle name="Moneda 7 8 2 3 2" xfId="17362"/>
    <cellStyle name="Moneda 7 8 2 3 2 2" xfId="38181"/>
    <cellStyle name="Moneda 7 8 2 3 3" xfId="27778"/>
    <cellStyle name="Moneda 7 8 2 4" xfId="12205"/>
    <cellStyle name="Moneda 7 8 2 4 2" xfId="33024"/>
    <cellStyle name="Moneda 7 8 2 5" xfId="22621"/>
    <cellStyle name="Moneda 7 8 3" xfId="2244"/>
    <cellStyle name="Moneda 7 8 3 2" xfId="4820"/>
    <cellStyle name="Moneda 7 8 3 2 2" xfId="9980"/>
    <cellStyle name="Moneda 7 8 3 2 2 2" xfId="20385"/>
    <cellStyle name="Moneda 7 8 3 2 2 2 2" xfId="41204"/>
    <cellStyle name="Moneda 7 8 3 2 2 3" xfId="30801"/>
    <cellStyle name="Moneda 7 8 3 2 3" xfId="15228"/>
    <cellStyle name="Moneda 7 8 3 2 3 2" xfId="36047"/>
    <cellStyle name="Moneda 7 8 3 2 4" xfId="25644"/>
    <cellStyle name="Moneda 7 8 3 3" xfId="7407"/>
    <cellStyle name="Moneda 7 8 3 3 2" xfId="17812"/>
    <cellStyle name="Moneda 7 8 3 3 2 2" xfId="38631"/>
    <cellStyle name="Moneda 7 8 3 3 3" xfId="28228"/>
    <cellStyle name="Moneda 7 8 3 4" xfId="12655"/>
    <cellStyle name="Moneda 7 8 3 4 2" xfId="33474"/>
    <cellStyle name="Moneda 7 8 3 5" xfId="23071"/>
    <cellStyle name="Moneda 7 8 4" xfId="3920"/>
    <cellStyle name="Moneda 7 8 4 2" xfId="9080"/>
    <cellStyle name="Moneda 7 8 4 2 2" xfId="19485"/>
    <cellStyle name="Moneda 7 8 4 2 2 2" xfId="40304"/>
    <cellStyle name="Moneda 7 8 4 2 3" xfId="29901"/>
    <cellStyle name="Moneda 7 8 4 3" xfId="14328"/>
    <cellStyle name="Moneda 7 8 4 3 2" xfId="35147"/>
    <cellStyle name="Moneda 7 8 4 4" xfId="24744"/>
    <cellStyle name="Moneda 7 8 5" xfId="6507"/>
    <cellStyle name="Moneda 7 8 5 2" xfId="16912"/>
    <cellStyle name="Moneda 7 8 5 2 2" xfId="37731"/>
    <cellStyle name="Moneda 7 8 5 3" xfId="27328"/>
    <cellStyle name="Moneda 7 8 6" xfId="11755"/>
    <cellStyle name="Moneda 7 8 6 2" xfId="32574"/>
    <cellStyle name="Moneda 7 8 7" xfId="22171"/>
    <cellStyle name="Moneda 7 8 8" xfId="42017"/>
    <cellStyle name="Moneda 7 9" xfId="1353"/>
    <cellStyle name="Moneda 7 9 2" xfId="1805"/>
    <cellStyle name="Moneda 7 9 2 2" xfId="4381"/>
    <cellStyle name="Moneda 7 9 2 2 2" xfId="9541"/>
    <cellStyle name="Moneda 7 9 2 2 2 2" xfId="19946"/>
    <cellStyle name="Moneda 7 9 2 2 2 2 2" xfId="40765"/>
    <cellStyle name="Moneda 7 9 2 2 2 3" xfId="30362"/>
    <cellStyle name="Moneda 7 9 2 2 3" xfId="14789"/>
    <cellStyle name="Moneda 7 9 2 2 3 2" xfId="35608"/>
    <cellStyle name="Moneda 7 9 2 2 4" xfId="25205"/>
    <cellStyle name="Moneda 7 9 2 3" xfId="6968"/>
    <cellStyle name="Moneda 7 9 2 3 2" xfId="17373"/>
    <cellStyle name="Moneda 7 9 2 3 2 2" xfId="38192"/>
    <cellStyle name="Moneda 7 9 2 3 3" xfId="27789"/>
    <cellStyle name="Moneda 7 9 2 4" xfId="12216"/>
    <cellStyle name="Moneda 7 9 2 4 2" xfId="33035"/>
    <cellStyle name="Moneda 7 9 2 5" xfId="22632"/>
    <cellStyle name="Moneda 7 9 3" xfId="2255"/>
    <cellStyle name="Moneda 7 9 3 2" xfId="4831"/>
    <cellStyle name="Moneda 7 9 3 2 2" xfId="9991"/>
    <cellStyle name="Moneda 7 9 3 2 2 2" xfId="20396"/>
    <cellStyle name="Moneda 7 9 3 2 2 2 2" xfId="41215"/>
    <cellStyle name="Moneda 7 9 3 2 2 3" xfId="30812"/>
    <cellStyle name="Moneda 7 9 3 2 3" xfId="15239"/>
    <cellStyle name="Moneda 7 9 3 2 3 2" xfId="36058"/>
    <cellStyle name="Moneda 7 9 3 2 4" xfId="25655"/>
    <cellStyle name="Moneda 7 9 3 3" xfId="7418"/>
    <cellStyle name="Moneda 7 9 3 3 2" xfId="17823"/>
    <cellStyle name="Moneda 7 9 3 3 2 2" xfId="38642"/>
    <cellStyle name="Moneda 7 9 3 3 3" xfId="28239"/>
    <cellStyle name="Moneda 7 9 3 4" xfId="12666"/>
    <cellStyle name="Moneda 7 9 3 4 2" xfId="33485"/>
    <cellStyle name="Moneda 7 9 3 5" xfId="23082"/>
    <cellStyle name="Moneda 7 9 4" xfId="3931"/>
    <cellStyle name="Moneda 7 9 4 2" xfId="9091"/>
    <cellStyle name="Moneda 7 9 4 2 2" xfId="19496"/>
    <cellStyle name="Moneda 7 9 4 2 2 2" xfId="40315"/>
    <cellStyle name="Moneda 7 9 4 2 3" xfId="29912"/>
    <cellStyle name="Moneda 7 9 4 3" xfId="14339"/>
    <cellStyle name="Moneda 7 9 4 3 2" xfId="35158"/>
    <cellStyle name="Moneda 7 9 4 4" xfId="24755"/>
    <cellStyle name="Moneda 7 9 5" xfId="6518"/>
    <cellStyle name="Moneda 7 9 5 2" xfId="16923"/>
    <cellStyle name="Moneda 7 9 5 2 2" xfId="37742"/>
    <cellStyle name="Moneda 7 9 5 3" xfId="27339"/>
    <cellStyle name="Moneda 7 9 6" xfId="11766"/>
    <cellStyle name="Moneda 7 9 6 2" xfId="32585"/>
    <cellStyle name="Moneda 7 9 7" xfId="22182"/>
    <cellStyle name="Moneda 7 9 8" xfId="42018"/>
    <cellStyle name="Moneda 8" xfId="148"/>
    <cellStyle name="Moneda 8 10" xfId="1365"/>
    <cellStyle name="Moneda 8 10 2" xfId="1817"/>
    <cellStyle name="Moneda 8 10 2 2" xfId="4393"/>
    <cellStyle name="Moneda 8 10 2 2 2" xfId="9553"/>
    <cellStyle name="Moneda 8 10 2 2 2 2" xfId="19958"/>
    <cellStyle name="Moneda 8 10 2 2 2 2 2" xfId="40777"/>
    <cellStyle name="Moneda 8 10 2 2 2 3" xfId="30374"/>
    <cellStyle name="Moneda 8 10 2 2 3" xfId="14801"/>
    <cellStyle name="Moneda 8 10 2 2 3 2" xfId="35620"/>
    <cellStyle name="Moneda 8 10 2 2 4" xfId="25217"/>
    <cellStyle name="Moneda 8 10 2 3" xfId="6980"/>
    <cellStyle name="Moneda 8 10 2 3 2" xfId="17385"/>
    <cellStyle name="Moneda 8 10 2 3 2 2" xfId="38204"/>
    <cellStyle name="Moneda 8 10 2 3 3" xfId="27801"/>
    <cellStyle name="Moneda 8 10 2 4" xfId="12228"/>
    <cellStyle name="Moneda 8 10 2 4 2" xfId="33047"/>
    <cellStyle name="Moneda 8 10 2 5" xfId="22644"/>
    <cellStyle name="Moneda 8 10 3" xfId="2267"/>
    <cellStyle name="Moneda 8 10 3 2" xfId="4843"/>
    <cellStyle name="Moneda 8 10 3 2 2" xfId="10003"/>
    <cellStyle name="Moneda 8 10 3 2 2 2" xfId="20408"/>
    <cellStyle name="Moneda 8 10 3 2 2 2 2" xfId="41227"/>
    <cellStyle name="Moneda 8 10 3 2 2 3" xfId="30824"/>
    <cellStyle name="Moneda 8 10 3 2 3" xfId="15251"/>
    <cellStyle name="Moneda 8 10 3 2 3 2" xfId="36070"/>
    <cellStyle name="Moneda 8 10 3 2 4" xfId="25667"/>
    <cellStyle name="Moneda 8 10 3 3" xfId="7430"/>
    <cellStyle name="Moneda 8 10 3 3 2" xfId="17835"/>
    <cellStyle name="Moneda 8 10 3 3 2 2" xfId="38654"/>
    <cellStyle name="Moneda 8 10 3 3 3" xfId="28251"/>
    <cellStyle name="Moneda 8 10 3 4" xfId="12678"/>
    <cellStyle name="Moneda 8 10 3 4 2" xfId="33497"/>
    <cellStyle name="Moneda 8 10 3 5" xfId="23094"/>
    <cellStyle name="Moneda 8 10 4" xfId="3943"/>
    <cellStyle name="Moneda 8 10 4 2" xfId="9103"/>
    <cellStyle name="Moneda 8 10 4 2 2" xfId="19508"/>
    <cellStyle name="Moneda 8 10 4 2 2 2" xfId="40327"/>
    <cellStyle name="Moneda 8 10 4 2 3" xfId="29924"/>
    <cellStyle name="Moneda 8 10 4 3" xfId="14351"/>
    <cellStyle name="Moneda 8 10 4 3 2" xfId="35170"/>
    <cellStyle name="Moneda 8 10 4 4" xfId="24767"/>
    <cellStyle name="Moneda 8 10 5" xfId="6530"/>
    <cellStyle name="Moneda 8 10 5 2" xfId="16935"/>
    <cellStyle name="Moneda 8 10 5 2 2" xfId="37754"/>
    <cellStyle name="Moneda 8 10 5 3" xfId="27351"/>
    <cellStyle name="Moneda 8 10 6" xfId="11778"/>
    <cellStyle name="Moneda 8 10 6 2" xfId="32597"/>
    <cellStyle name="Moneda 8 10 7" xfId="22194"/>
    <cellStyle name="Moneda 8 10 8" xfId="42020"/>
    <cellStyle name="Moneda 8 11" xfId="1319"/>
    <cellStyle name="Moneda 8 11 2" xfId="3898"/>
    <cellStyle name="Moneda 8 11 2 2" xfId="9058"/>
    <cellStyle name="Moneda 8 11 2 2 2" xfId="19463"/>
    <cellStyle name="Moneda 8 11 2 2 2 2" xfId="40282"/>
    <cellStyle name="Moneda 8 11 2 2 3" xfId="29879"/>
    <cellStyle name="Moneda 8 11 2 3" xfId="14306"/>
    <cellStyle name="Moneda 8 11 2 3 2" xfId="35125"/>
    <cellStyle name="Moneda 8 11 2 4" xfId="24722"/>
    <cellStyle name="Moneda 8 11 3" xfId="6485"/>
    <cellStyle name="Moneda 8 11 3 2" xfId="16890"/>
    <cellStyle name="Moneda 8 11 3 2 2" xfId="37709"/>
    <cellStyle name="Moneda 8 11 3 3" xfId="27306"/>
    <cellStyle name="Moneda 8 11 4" xfId="11733"/>
    <cellStyle name="Moneda 8 11 4 2" xfId="32552"/>
    <cellStyle name="Moneda 8 11 5" xfId="22149"/>
    <cellStyle name="Moneda 8 12" xfId="1772"/>
    <cellStyle name="Moneda 8 12 2" xfId="4348"/>
    <cellStyle name="Moneda 8 12 2 2" xfId="9508"/>
    <cellStyle name="Moneda 8 12 2 2 2" xfId="19913"/>
    <cellStyle name="Moneda 8 12 2 2 2 2" xfId="40732"/>
    <cellStyle name="Moneda 8 12 2 2 3" xfId="30329"/>
    <cellStyle name="Moneda 8 12 2 3" xfId="14756"/>
    <cellStyle name="Moneda 8 12 2 3 2" xfId="35575"/>
    <cellStyle name="Moneda 8 12 2 4" xfId="25172"/>
    <cellStyle name="Moneda 8 12 3" xfId="6935"/>
    <cellStyle name="Moneda 8 12 3 2" xfId="17340"/>
    <cellStyle name="Moneda 8 12 3 2 2" xfId="38159"/>
    <cellStyle name="Moneda 8 12 3 3" xfId="27756"/>
    <cellStyle name="Moneda 8 12 4" xfId="12183"/>
    <cellStyle name="Moneda 8 12 4 2" xfId="33002"/>
    <cellStyle name="Moneda 8 12 5" xfId="22599"/>
    <cellStyle name="Moneda 8 13" xfId="2222"/>
    <cellStyle name="Moneda 8 13 2" xfId="4798"/>
    <cellStyle name="Moneda 8 13 2 2" xfId="9958"/>
    <cellStyle name="Moneda 8 13 2 2 2" xfId="20363"/>
    <cellStyle name="Moneda 8 13 2 2 2 2" xfId="41182"/>
    <cellStyle name="Moneda 8 13 2 2 3" xfId="30779"/>
    <cellStyle name="Moneda 8 13 2 3" xfId="15206"/>
    <cellStyle name="Moneda 8 13 2 3 2" xfId="36025"/>
    <cellStyle name="Moneda 8 13 2 4" xfId="25622"/>
    <cellStyle name="Moneda 8 13 3" xfId="7385"/>
    <cellStyle name="Moneda 8 13 3 2" xfId="17790"/>
    <cellStyle name="Moneda 8 13 3 2 2" xfId="38609"/>
    <cellStyle name="Moneda 8 13 3 3" xfId="28206"/>
    <cellStyle name="Moneda 8 13 4" xfId="12633"/>
    <cellStyle name="Moneda 8 13 4 2" xfId="33452"/>
    <cellStyle name="Moneda 8 13 5" xfId="23049"/>
    <cellStyle name="Moneda 8 14" xfId="2742"/>
    <cellStyle name="Moneda 8 14 2" xfId="7902"/>
    <cellStyle name="Moneda 8 14 2 2" xfId="18307"/>
    <cellStyle name="Moneda 8 14 2 2 2" xfId="39126"/>
    <cellStyle name="Moneda 8 14 2 3" xfId="28723"/>
    <cellStyle name="Moneda 8 14 3" xfId="13150"/>
    <cellStyle name="Moneda 8 14 3 2" xfId="33969"/>
    <cellStyle name="Moneda 8 14 4" xfId="23566"/>
    <cellStyle name="Moneda 8 15" xfId="5329"/>
    <cellStyle name="Moneda 8 15 2" xfId="15734"/>
    <cellStyle name="Moneda 8 15 2 2" xfId="36553"/>
    <cellStyle name="Moneda 8 15 3" xfId="26150"/>
    <cellStyle name="Moneda 8 16" xfId="10577"/>
    <cellStyle name="Moneda 8 16 2" xfId="31396"/>
    <cellStyle name="Moneda 8 17" xfId="20993"/>
    <cellStyle name="Moneda 8 18" xfId="42019"/>
    <cellStyle name="Moneda 8 2" xfId="276"/>
    <cellStyle name="Moneda 8 2 10" xfId="21115"/>
    <cellStyle name="Moneda 8 2 11" xfId="42021"/>
    <cellStyle name="Moneda 8 2 2" xfId="536"/>
    <cellStyle name="Moneda 8 2 2 2" xfId="1125"/>
    <cellStyle name="Moneda 8 2 2 2 2" xfId="3705"/>
    <cellStyle name="Moneda 8 2 2 2 2 2" xfId="8865"/>
    <cellStyle name="Moneda 8 2 2 2 2 2 2" xfId="19270"/>
    <cellStyle name="Moneda 8 2 2 2 2 2 2 2" xfId="40089"/>
    <cellStyle name="Moneda 8 2 2 2 2 2 3" xfId="29686"/>
    <cellStyle name="Moneda 8 2 2 2 2 3" xfId="14113"/>
    <cellStyle name="Moneda 8 2 2 2 2 3 2" xfId="34932"/>
    <cellStyle name="Moneda 8 2 2 2 2 4" xfId="24529"/>
    <cellStyle name="Moneda 8 2 2 2 3" xfId="6292"/>
    <cellStyle name="Moneda 8 2 2 2 3 2" xfId="16697"/>
    <cellStyle name="Moneda 8 2 2 2 3 2 2" xfId="37516"/>
    <cellStyle name="Moneda 8 2 2 2 3 3" xfId="27113"/>
    <cellStyle name="Moneda 8 2 2 2 4" xfId="11540"/>
    <cellStyle name="Moneda 8 2 2 2 4 2" xfId="32359"/>
    <cellStyle name="Moneda 8 2 2 2 5" xfId="21956"/>
    <cellStyle name="Moneda 8 2 2 3" xfId="3121"/>
    <cellStyle name="Moneda 8 2 2 3 2" xfId="8281"/>
    <cellStyle name="Moneda 8 2 2 3 2 2" xfId="18686"/>
    <cellStyle name="Moneda 8 2 2 3 2 2 2" xfId="39505"/>
    <cellStyle name="Moneda 8 2 2 3 2 3" xfId="29102"/>
    <cellStyle name="Moneda 8 2 2 3 3" xfId="13529"/>
    <cellStyle name="Moneda 8 2 2 3 3 2" xfId="34348"/>
    <cellStyle name="Moneda 8 2 2 3 4" xfId="23945"/>
    <cellStyle name="Moneda 8 2 2 4" xfId="5708"/>
    <cellStyle name="Moneda 8 2 2 4 2" xfId="16113"/>
    <cellStyle name="Moneda 8 2 2 4 2 2" xfId="36932"/>
    <cellStyle name="Moneda 8 2 2 4 3" xfId="26529"/>
    <cellStyle name="Moneda 8 2 2 5" xfId="10956"/>
    <cellStyle name="Moneda 8 2 2 5 2" xfId="31775"/>
    <cellStyle name="Moneda 8 2 2 6" xfId="21372"/>
    <cellStyle name="Moneda 8 2 3" xfId="868"/>
    <cellStyle name="Moneda 8 2 3 2" xfId="3448"/>
    <cellStyle name="Moneda 8 2 3 2 2" xfId="8608"/>
    <cellStyle name="Moneda 8 2 3 2 2 2" xfId="19013"/>
    <cellStyle name="Moneda 8 2 3 2 2 2 2" xfId="39832"/>
    <cellStyle name="Moneda 8 2 3 2 2 3" xfId="29429"/>
    <cellStyle name="Moneda 8 2 3 2 3" xfId="13856"/>
    <cellStyle name="Moneda 8 2 3 2 3 2" xfId="34675"/>
    <cellStyle name="Moneda 8 2 3 2 4" xfId="24272"/>
    <cellStyle name="Moneda 8 2 3 3" xfId="6035"/>
    <cellStyle name="Moneda 8 2 3 3 2" xfId="16440"/>
    <cellStyle name="Moneda 8 2 3 3 2 2" xfId="37259"/>
    <cellStyle name="Moneda 8 2 3 3 3" xfId="26856"/>
    <cellStyle name="Moneda 8 2 3 4" xfId="11283"/>
    <cellStyle name="Moneda 8 2 3 4 2" xfId="32102"/>
    <cellStyle name="Moneda 8 2 3 5" xfId="21699"/>
    <cellStyle name="Moneda 8 2 4" xfId="1288"/>
    <cellStyle name="Moneda 8 2 4 2" xfId="3867"/>
    <cellStyle name="Moneda 8 2 4 2 2" xfId="9027"/>
    <cellStyle name="Moneda 8 2 4 2 2 2" xfId="19432"/>
    <cellStyle name="Moneda 8 2 4 2 2 2 2" xfId="40251"/>
    <cellStyle name="Moneda 8 2 4 2 2 3" xfId="29848"/>
    <cellStyle name="Moneda 8 2 4 2 3" xfId="14275"/>
    <cellStyle name="Moneda 8 2 4 2 3 2" xfId="35094"/>
    <cellStyle name="Moneda 8 2 4 2 4" xfId="24691"/>
    <cellStyle name="Moneda 8 2 4 3" xfId="6454"/>
    <cellStyle name="Moneda 8 2 4 3 2" xfId="16859"/>
    <cellStyle name="Moneda 8 2 4 3 2 2" xfId="37678"/>
    <cellStyle name="Moneda 8 2 4 3 3" xfId="27275"/>
    <cellStyle name="Moneda 8 2 4 4" xfId="11702"/>
    <cellStyle name="Moneda 8 2 4 4 2" xfId="32521"/>
    <cellStyle name="Moneda 8 2 4 5" xfId="22118"/>
    <cellStyle name="Moneda 8 2 5" xfId="1741"/>
    <cellStyle name="Moneda 8 2 5 2" xfId="4317"/>
    <cellStyle name="Moneda 8 2 5 2 2" xfId="9477"/>
    <cellStyle name="Moneda 8 2 5 2 2 2" xfId="19882"/>
    <cellStyle name="Moneda 8 2 5 2 2 2 2" xfId="40701"/>
    <cellStyle name="Moneda 8 2 5 2 2 3" xfId="30298"/>
    <cellStyle name="Moneda 8 2 5 2 3" xfId="14725"/>
    <cellStyle name="Moneda 8 2 5 2 3 2" xfId="35544"/>
    <cellStyle name="Moneda 8 2 5 2 4" xfId="25141"/>
    <cellStyle name="Moneda 8 2 5 3" xfId="6904"/>
    <cellStyle name="Moneda 8 2 5 3 2" xfId="17309"/>
    <cellStyle name="Moneda 8 2 5 3 2 2" xfId="38128"/>
    <cellStyle name="Moneda 8 2 5 3 3" xfId="27725"/>
    <cellStyle name="Moneda 8 2 5 4" xfId="12152"/>
    <cellStyle name="Moneda 8 2 5 4 2" xfId="32971"/>
    <cellStyle name="Moneda 8 2 5 5" xfId="22568"/>
    <cellStyle name="Moneda 8 2 6" xfId="2191"/>
    <cellStyle name="Moneda 8 2 6 2" xfId="4767"/>
    <cellStyle name="Moneda 8 2 6 2 2" xfId="9927"/>
    <cellStyle name="Moneda 8 2 6 2 2 2" xfId="20332"/>
    <cellStyle name="Moneda 8 2 6 2 2 2 2" xfId="41151"/>
    <cellStyle name="Moneda 8 2 6 2 2 3" xfId="30748"/>
    <cellStyle name="Moneda 8 2 6 2 3" xfId="15175"/>
    <cellStyle name="Moneda 8 2 6 2 3 2" xfId="35994"/>
    <cellStyle name="Moneda 8 2 6 2 4" xfId="25591"/>
    <cellStyle name="Moneda 8 2 6 3" xfId="7354"/>
    <cellStyle name="Moneda 8 2 6 3 2" xfId="17759"/>
    <cellStyle name="Moneda 8 2 6 3 2 2" xfId="38578"/>
    <cellStyle name="Moneda 8 2 6 3 3" xfId="28175"/>
    <cellStyle name="Moneda 8 2 6 4" xfId="12602"/>
    <cellStyle name="Moneda 8 2 6 4 2" xfId="33421"/>
    <cellStyle name="Moneda 8 2 6 5" xfId="23018"/>
    <cellStyle name="Moneda 8 2 7" xfId="2864"/>
    <cellStyle name="Moneda 8 2 7 2" xfId="8024"/>
    <cellStyle name="Moneda 8 2 7 2 2" xfId="18429"/>
    <cellStyle name="Moneda 8 2 7 2 2 2" xfId="39248"/>
    <cellStyle name="Moneda 8 2 7 2 3" xfId="28845"/>
    <cellStyle name="Moneda 8 2 7 3" xfId="13272"/>
    <cellStyle name="Moneda 8 2 7 3 2" xfId="34091"/>
    <cellStyle name="Moneda 8 2 7 4" xfId="23688"/>
    <cellStyle name="Moneda 8 2 8" xfId="5451"/>
    <cellStyle name="Moneda 8 2 8 2" xfId="15856"/>
    <cellStyle name="Moneda 8 2 8 2 2" xfId="36675"/>
    <cellStyle name="Moneda 8 2 8 3" xfId="26272"/>
    <cellStyle name="Moneda 8 2 9" xfId="10699"/>
    <cellStyle name="Moneda 8 2 9 2" xfId="31518"/>
    <cellStyle name="Moneda 8 3" xfId="414"/>
    <cellStyle name="Moneda 8 3 10" xfId="42022"/>
    <cellStyle name="Moneda 8 3 2" xfId="1003"/>
    <cellStyle name="Moneda 8 3 2 2" xfId="3583"/>
    <cellStyle name="Moneda 8 3 2 2 2" xfId="8743"/>
    <cellStyle name="Moneda 8 3 2 2 2 2" xfId="19148"/>
    <cellStyle name="Moneda 8 3 2 2 2 2 2" xfId="39967"/>
    <cellStyle name="Moneda 8 3 2 2 2 3" xfId="29564"/>
    <cellStyle name="Moneda 8 3 2 2 3" xfId="13991"/>
    <cellStyle name="Moneda 8 3 2 2 3 2" xfId="34810"/>
    <cellStyle name="Moneda 8 3 2 2 4" xfId="24407"/>
    <cellStyle name="Moneda 8 3 2 3" xfId="6170"/>
    <cellStyle name="Moneda 8 3 2 3 2" xfId="16575"/>
    <cellStyle name="Moneda 8 3 2 3 2 2" xfId="37394"/>
    <cellStyle name="Moneda 8 3 2 3 3" xfId="26991"/>
    <cellStyle name="Moneda 8 3 2 4" xfId="11418"/>
    <cellStyle name="Moneda 8 3 2 4 2" xfId="32237"/>
    <cellStyle name="Moneda 8 3 2 5" xfId="21834"/>
    <cellStyle name="Moneda 8 3 3" xfId="1320"/>
    <cellStyle name="Moneda 8 3 3 2" xfId="3899"/>
    <cellStyle name="Moneda 8 3 3 2 2" xfId="9059"/>
    <cellStyle name="Moneda 8 3 3 2 2 2" xfId="19464"/>
    <cellStyle name="Moneda 8 3 3 2 2 2 2" xfId="40283"/>
    <cellStyle name="Moneda 8 3 3 2 2 3" xfId="29880"/>
    <cellStyle name="Moneda 8 3 3 2 3" xfId="14307"/>
    <cellStyle name="Moneda 8 3 3 2 3 2" xfId="35126"/>
    <cellStyle name="Moneda 8 3 3 2 4" xfId="24723"/>
    <cellStyle name="Moneda 8 3 3 3" xfId="6486"/>
    <cellStyle name="Moneda 8 3 3 3 2" xfId="16891"/>
    <cellStyle name="Moneda 8 3 3 3 2 2" xfId="37710"/>
    <cellStyle name="Moneda 8 3 3 3 3" xfId="27307"/>
    <cellStyle name="Moneda 8 3 3 4" xfId="11734"/>
    <cellStyle name="Moneda 8 3 3 4 2" xfId="32553"/>
    <cellStyle name="Moneda 8 3 3 5" xfId="22150"/>
    <cellStyle name="Moneda 8 3 4" xfId="1773"/>
    <cellStyle name="Moneda 8 3 4 2" xfId="4349"/>
    <cellStyle name="Moneda 8 3 4 2 2" xfId="9509"/>
    <cellStyle name="Moneda 8 3 4 2 2 2" xfId="19914"/>
    <cellStyle name="Moneda 8 3 4 2 2 2 2" xfId="40733"/>
    <cellStyle name="Moneda 8 3 4 2 2 3" xfId="30330"/>
    <cellStyle name="Moneda 8 3 4 2 3" xfId="14757"/>
    <cellStyle name="Moneda 8 3 4 2 3 2" xfId="35576"/>
    <cellStyle name="Moneda 8 3 4 2 4" xfId="25173"/>
    <cellStyle name="Moneda 8 3 4 3" xfId="6936"/>
    <cellStyle name="Moneda 8 3 4 3 2" xfId="17341"/>
    <cellStyle name="Moneda 8 3 4 3 2 2" xfId="38160"/>
    <cellStyle name="Moneda 8 3 4 3 3" xfId="27757"/>
    <cellStyle name="Moneda 8 3 4 4" xfId="12184"/>
    <cellStyle name="Moneda 8 3 4 4 2" xfId="33003"/>
    <cellStyle name="Moneda 8 3 4 5" xfId="22600"/>
    <cellStyle name="Moneda 8 3 5" xfId="2223"/>
    <cellStyle name="Moneda 8 3 5 2" xfId="4799"/>
    <cellStyle name="Moneda 8 3 5 2 2" xfId="9959"/>
    <cellStyle name="Moneda 8 3 5 2 2 2" xfId="20364"/>
    <cellStyle name="Moneda 8 3 5 2 2 2 2" xfId="41183"/>
    <cellStyle name="Moneda 8 3 5 2 2 3" xfId="30780"/>
    <cellStyle name="Moneda 8 3 5 2 3" xfId="15207"/>
    <cellStyle name="Moneda 8 3 5 2 3 2" xfId="36026"/>
    <cellStyle name="Moneda 8 3 5 2 4" xfId="25623"/>
    <cellStyle name="Moneda 8 3 5 3" xfId="7386"/>
    <cellStyle name="Moneda 8 3 5 3 2" xfId="17791"/>
    <cellStyle name="Moneda 8 3 5 3 2 2" xfId="38610"/>
    <cellStyle name="Moneda 8 3 5 3 3" xfId="28207"/>
    <cellStyle name="Moneda 8 3 5 4" xfId="12634"/>
    <cellStyle name="Moneda 8 3 5 4 2" xfId="33453"/>
    <cellStyle name="Moneda 8 3 5 5" xfId="23050"/>
    <cellStyle name="Moneda 8 3 6" xfId="2999"/>
    <cellStyle name="Moneda 8 3 6 2" xfId="8159"/>
    <cellStyle name="Moneda 8 3 6 2 2" xfId="18564"/>
    <cellStyle name="Moneda 8 3 6 2 2 2" xfId="39383"/>
    <cellStyle name="Moneda 8 3 6 2 3" xfId="28980"/>
    <cellStyle name="Moneda 8 3 6 3" xfId="13407"/>
    <cellStyle name="Moneda 8 3 6 3 2" xfId="34226"/>
    <cellStyle name="Moneda 8 3 6 4" xfId="23823"/>
    <cellStyle name="Moneda 8 3 7" xfId="5586"/>
    <cellStyle name="Moneda 8 3 7 2" xfId="15991"/>
    <cellStyle name="Moneda 8 3 7 2 2" xfId="36810"/>
    <cellStyle name="Moneda 8 3 7 3" xfId="26407"/>
    <cellStyle name="Moneda 8 3 8" xfId="10834"/>
    <cellStyle name="Moneda 8 3 8 2" xfId="31653"/>
    <cellStyle name="Moneda 8 3 9" xfId="21250"/>
    <cellStyle name="Moneda 8 4" xfId="746"/>
    <cellStyle name="Moneda 8 4 2" xfId="1321"/>
    <cellStyle name="Moneda 8 4 2 2" xfId="3900"/>
    <cellStyle name="Moneda 8 4 2 2 2" xfId="9060"/>
    <cellStyle name="Moneda 8 4 2 2 2 2" xfId="19465"/>
    <cellStyle name="Moneda 8 4 2 2 2 2 2" xfId="40284"/>
    <cellStyle name="Moneda 8 4 2 2 2 3" xfId="29881"/>
    <cellStyle name="Moneda 8 4 2 2 3" xfId="14308"/>
    <cellStyle name="Moneda 8 4 2 2 3 2" xfId="35127"/>
    <cellStyle name="Moneda 8 4 2 2 4" xfId="24724"/>
    <cellStyle name="Moneda 8 4 2 3" xfId="6487"/>
    <cellStyle name="Moneda 8 4 2 3 2" xfId="16892"/>
    <cellStyle name="Moneda 8 4 2 3 2 2" xfId="37711"/>
    <cellStyle name="Moneda 8 4 2 3 3" xfId="27308"/>
    <cellStyle name="Moneda 8 4 2 4" xfId="11735"/>
    <cellStyle name="Moneda 8 4 2 4 2" xfId="32554"/>
    <cellStyle name="Moneda 8 4 2 5" xfId="22151"/>
    <cellStyle name="Moneda 8 4 3" xfId="1774"/>
    <cellStyle name="Moneda 8 4 3 2" xfId="4350"/>
    <cellStyle name="Moneda 8 4 3 2 2" xfId="9510"/>
    <cellStyle name="Moneda 8 4 3 2 2 2" xfId="19915"/>
    <cellStyle name="Moneda 8 4 3 2 2 2 2" xfId="40734"/>
    <cellStyle name="Moneda 8 4 3 2 2 3" xfId="30331"/>
    <cellStyle name="Moneda 8 4 3 2 3" xfId="14758"/>
    <cellStyle name="Moneda 8 4 3 2 3 2" xfId="35577"/>
    <cellStyle name="Moneda 8 4 3 2 4" xfId="25174"/>
    <cellStyle name="Moneda 8 4 3 3" xfId="6937"/>
    <cellStyle name="Moneda 8 4 3 3 2" xfId="17342"/>
    <cellStyle name="Moneda 8 4 3 3 2 2" xfId="38161"/>
    <cellStyle name="Moneda 8 4 3 3 3" xfId="27758"/>
    <cellStyle name="Moneda 8 4 3 4" xfId="12185"/>
    <cellStyle name="Moneda 8 4 3 4 2" xfId="33004"/>
    <cellStyle name="Moneda 8 4 3 5" xfId="22601"/>
    <cellStyle name="Moneda 8 4 4" xfId="2224"/>
    <cellStyle name="Moneda 8 4 4 2" xfId="4800"/>
    <cellStyle name="Moneda 8 4 4 2 2" xfId="9960"/>
    <cellStyle name="Moneda 8 4 4 2 2 2" xfId="20365"/>
    <cellStyle name="Moneda 8 4 4 2 2 2 2" xfId="41184"/>
    <cellStyle name="Moneda 8 4 4 2 2 3" xfId="30781"/>
    <cellStyle name="Moneda 8 4 4 2 3" xfId="15208"/>
    <cellStyle name="Moneda 8 4 4 2 3 2" xfId="36027"/>
    <cellStyle name="Moneda 8 4 4 2 4" xfId="25624"/>
    <cellStyle name="Moneda 8 4 4 3" xfId="7387"/>
    <cellStyle name="Moneda 8 4 4 3 2" xfId="17792"/>
    <cellStyle name="Moneda 8 4 4 3 2 2" xfId="38611"/>
    <cellStyle name="Moneda 8 4 4 3 3" xfId="28208"/>
    <cellStyle name="Moneda 8 4 4 4" xfId="12635"/>
    <cellStyle name="Moneda 8 4 4 4 2" xfId="33454"/>
    <cellStyle name="Moneda 8 4 4 5" xfId="23051"/>
    <cellStyle name="Moneda 8 4 5" xfId="3326"/>
    <cellStyle name="Moneda 8 4 5 2" xfId="8486"/>
    <cellStyle name="Moneda 8 4 5 2 2" xfId="18891"/>
    <cellStyle name="Moneda 8 4 5 2 2 2" xfId="39710"/>
    <cellStyle name="Moneda 8 4 5 2 3" xfId="29307"/>
    <cellStyle name="Moneda 8 4 5 3" xfId="13734"/>
    <cellStyle name="Moneda 8 4 5 3 2" xfId="34553"/>
    <cellStyle name="Moneda 8 4 5 4" xfId="24150"/>
    <cellStyle name="Moneda 8 4 6" xfId="5913"/>
    <cellStyle name="Moneda 8 4 6 2" xfId="16318"/>
    <cellStyle name="Moneda 8 4 6 2 2" xfId="37137"/>
    <cellStyle name="Moneda 8 4 6 3" xfId="26734"/>
    <cellStyle name="Moneda 8 4 7" xfId="11161"/>
    <cellStyle name="Moneda 8 4 7 2" xfId="31980"/>
    <cellStyle name="Moneda 8 4 8" xfId="21577"/>
    <cellStyle name="Moneda 8 4 9" xfId="42023"/>
    <cellStyle name="Moneda 8 5" xfId="1322"/>
    <cellStyle name="Moneda 8 5 2" xfId="1775"/>
    <cellStyle name="Moneda 8 5 2 2" xfId="4351"/>
    <cellStyle name="Moneda 8 5 2 2 2" xfId="9511"/>
    <cellStyle name="Moneda 8 5 2 2 2 2" xfId="19916"/>
    <cellStyle name="Moneda 8 5 2 2 2 2 2" xfId="40735"/>
    <cellStyle name="Moneda 8 5 2 2 2 3" xfId="30332"/>
    <cellStyle name="Moneda 8 5 2 2 3" xfId="14759"/>
    <cellStyle name="Moneda 8 5 2 2 3 2" xfId="35578"/>
    <cellStyle name="Moneda 8 5 2 2 4" xfId="25175"/>
    <cellStyle name="Moneda 8 5 2 3" xfId="6938"/>
    <cellStyle name="Moneda 8 5 2 3 2" xfId="17343"/>
    <cellStyle name="Moneda 8 5 2 3 2 2" xfId="38162"/>
    <cellStyle name="Moneda 8 5 2 3 3" xfId="27759"/>
    <cellStyle name="Moneda 8 5 2 4" xfId="12186"/>
    <cellStyle name="Moneda 8 5 2 4 2" xfId="33005"/>
    <cellStyle name="Moneda 8 5 2 5" xfId="22602"/>
    <cellStyle name="Moneda 8 5 3" xfId="2225"/>
    <cellStyle name="Moneda 8 5 3 2" xfId="4801"/>
    <cellStyle name="Moneda 8 5 3 2 2" xfId="9961"/>
    <cellStyle name="Moneda 8 5 3 2 2 2" xfId="20366"/>
    <cellStyle name="Moneda 8 5 3 2 2 2 2" xfId="41185"/>
    <cellStyle name="Moneda 8 5 3 2 2 3" xfId="30782"/>
    <cellStyle name="Moneda 8 5 3 2 3" xfId="15209"/>
    <cellStyle name="Moneda 8 5 3 2 3 2" xfId="36028"/>
    <cellStyle name="Moneda 8 5 3 2 4" xfId="25625"/>
    <cellStyle name="Moneda 8 5 3 3" xfId="7388"/>
    <cellStyle name="Moneda 8 5 3 3 2" xfId="17793"/>
    <cellStyle name="Moneda 8 5 3 3 2 2" xfId="38612"/>
    <cellStyle name="Moneda 8 5 3 3 3" xfId="28209"/>
    <cellStyle name="Moneda 8 5 3 4" xfId="12636"/>
    <cellStyle name="Moneda 8 5 3 4 2" xfId="33455"/>
    <cellStyle name="Moneda 8 5 3 5" xfId="23052"/>
    <cellStyle name="Moneda 8 5 4" xfId="3901"/>
    <cellStyle name="Moneda 8 5 4 2" xfId="9061"/>
    <cellStyle name="Moneda 8 5 4 2 2" xfId="19466"/>
    <cellStyle name="Moneda 8 5 4 2 2 2" xfId="40285"/>
    <cellStyle name="Moneda 8 5 4 2 3" xfId="29882"/>
    <cellStyle name="Moneda 8 5 4 3" xfId="14309"/>
    <cellStyle name="Moneda 8 5 4 3 2" xfId="35128"/>
    <cellStyle name="Moneda 8 5 4 4" xfId="24725"/>
    <cellStyle name="Moneda 8 5 5" xfId="6488"/>
    <cellStyle name="Moneda 8 5 5 2" xfId="16893"/>
    <cellStyle name="Moneda 8 5 5 2 2" xfId="37712"/>
    <cellStyle name="Moneda 8 5 5 3" xfId="27309"/>
    <cellStyle name="Moneda 8 5 6" xfId="11736"/>
    <cellStyle name="Moneda 8 5 6 2" xfId="32555"/>
    <cellStyle name="Moneda 8 5 7" xfId="22152"/>
    <cellStyle name="Moneda 8 5 8" xfId="42024"/>
    <cellStyle name="Moneda 8 6" xfId="1323"/>
    <cellStyle name="Moneda 8 6 2" xfId="1776"/>
    <cellStyle name="Moneda 8 6 2 2" xfId="4352"/>
    <cellStyle name="Moneda 8 6 2 2 2" xfId="9512"/>
    <cellStyle name="Moneda 8 6 2 2 2 2" xfId="19917"/>
    <cellStyle name="Moneda 8 6 2 2 2 2 2" xfId="40736"/>
    <cellStyle name="Moneda 8 6 2 2 2 3" xfId="30333"/>
    <cellStyle name="Moneda 8 6 2 2 3" xfId="14760"/>
    <cellStyle name="Moneda 8 6 2 2 3 2" xfId="35579"/>
    <cellStyle name="Moneda 8 6 2 2 4" xfId="25176"/>
    <cellStyle name="Moneda 8 6 2 3" xfId="6939"/>
    <cellStyle name="Moneda 8 6 2 3 2" xfId="17344"/>
    <cellStyle name="Moneda 8 6 2 3 2 2" xfId="38163"/>
    <cellStyle name="Moneda 8 6 2 3 3" xfId="27760"/>
    <cellStyle name="Moneda 8 6 2 4" xfId="12187"/>
    <cellStyle name="Moneda 8 6 2 4 2" xfId="33006"/>
    <cellStyle name="Moneda 8 6 2 5" xfId="22603"/>
    <cellStyle name="Moneda 8 6 3" xfId="2226"/>
    <cellStyle name="Moneda 8 6 3 2" xfId="4802"/>
    <cellStyle name="Moneda 8 6 3 2 2" xfId="9962"/>
    <cellStyle name="Moneda 8 6 3 2 2 2" xfId="20367"/>
    <cellStyle name="Moneda 8 6 3 2 2 2 2" xfId="41186"/>
    <cellStyle name="Moneda 8 6 3 2 2 3" xfId="30783"/>
    <cellStyle name="Moneda 8 6 3 2 3" xfId="15210"/>
    <cellStyle name="Moneda 8 6 3 2 3 2" xfId="36029"/>
    <cellStyle name="Moneda 8 6 3 2 4" xfId="25626"/>
    <cellStyle name="Moneda 8 6 3 3" xfId="7389"/>
    <cellStyle name="Moneda 8 6 3 3 2" xfId="17794"/>
    <cellStyle name="Moneda 8 6 3 3 2 2" xfId="38613"/>
    <cellStyle name="Moneda 8 6 3 3 3" xfId="28210"/>
    <cellStyle name="Moneda 8 6 3 4" xfId="12637"/>
    <cellStyle name="Moneda 8 6 3 4 2" xfId="33456"/>
    <cellStyle name="Moneda 8 6 3 5" xfId="23053"/>
    <cellStyle name="Moneda 8 6 4" xfId="3902"/>
    <cellStyle name="Moneda 8 6 4 2" xfId="9062"/>
    <cellStyle name="Moneda 8 6 4 2 2" xfId="19467"/>
    <cellStyle name="Moneda 8 6 4 2 2 2" xfId="40286"/>
    <cellStyle name="Moneda 8 6 4 2 3" xfId="29883"/>
    <cellStyle name="Moneda 8 6 4 3" xfId="14310"/>
    <cellStyle name="Moneda 8 6 4 3 2" xfId="35129"/>
    <cellStyle name="Moneda 8 6 4 4" xfId="24726"/>
    <cellStyle name="Moneda 8 6 5" xfId="6489"/>
    <cellStyle name="Moneda 8 6 5 2" xfId="16894"/>
    <cellStyle name="Moneda 8 6 5 2 2" xfId="37713"/>
    <cellStyle name="Moneda 8 6 5 3" xfId="27310"/>
    <cellStyle name="Moneda 8 6 6" xfId="11737"/>
    <cellStyle name="Moneda 8 6 6 2" xfId="32556"/>
    <cellStyle name="Moneda 8 6 7" xfId="22153"/>
    <cellStyle name="Moneda 8 6 8" xfId="42025"/>
    <cellStyle name="Moneda 8 7" xfId="1324"/>
    <cellStyle name="Moneda 8 7 2" xfId="1777"/>
    <cellStyle name="Moneda 8 7 2 2" xfId="4353"/>
    <cellStyle name="Moneda 8 7 2 2 2" xfId="9513"/>
    <cellStyle name="Moneda 8 7 2 2 2 2" xfId="19918"/>
    <cellStyle name="Moneda 8 7 2 2 2 2 2" xfId="40737"/>
    <cellStyle name="Moneda 8 7 2 2 2 3" xfId="30334"/>
    <cellStyle name="Moneda 8 7 2 2 3" xfId="14761"/>
    <cellStyle name="Moneda 8 7 2 2 3 2" xfId="35580"/>
    <cellStyle name="Moneda 8 7 2 2 4" xfId="25177"/>
    <cellStyle name="Moneda 8 7 2 3" xfId="6940"/>
    <cellStyle name="Moneda 8 7 2 3 2" xfId="17345"/>
    <cellStyle name="Moneda 8 7 2 3 2 2" xfId="38164"/>
    <cellStyle name="Moneda 8 7 2 3 3" xfId="27761"/>
    <cellStyle name="Moneda 8 7 2 4" xfId="12188"/>
    <cellStyle name="Moneda 8 7 2 4 2" xfId="33007"/>
    <cellStyle name="Moneda 8 7 2 5" xfId="22604"/>
    <cellStyle name="Moneda 8 7 3" xfId="2227"/>
    <cellStyle name="Moneda 8 7 3 2" xfId="4803"/>
    <cellStyle name="Moneda 8 7 3 2 2" xfId="9963"/>
    <cellStyle name="Moneda 8 7 3 2 2 2" xfId="20368"/>
    <cellStyle name="Moneda 8 7 3 2 2 2 2" xfId="41187"/>
    <cellStyle name="Moneda 8 7 3 2 2 3" xfId="30784"/>
    <cellStyle name="Moneda 8 7 3 2 3" xfId="15211"/>
    <cellStyle name="Moneda 8 7 3 2 3 2" xfId="36030"/>
    <cellStyle name="Moneda 8 7 3 2 4" xfId="25627"/>
    <cellStyle name="Moneda 8 7 3 3" xfId="7390"/>
    <cellStyle name="Moneda 8 7 3 3 2" xfId="17795"/>
    <cellStyle name="Moneda 8 7 3 3 2 2" xfId="38614"/>
    <cellStyle name="Moneda 8 7 3 3 3" xfId="28211"/>
    <cellStyle name="Moneda 8 7 3 4" xfId="12638"/>
    <cellStyle name="Moneda 8 7 3 4 2" xfId="33457"/>
    <cellStyle name="Moneda 8 7 3 5" xfId="23054"/>
    <cellStyle name="Moneda 8 7 4" xfId="3903"/>
    <cellStyle name="Moneda 8 7 4 2" xfId="9063"/>
    <cellStyle name="Moneda 8 7 4 2 2" xfId="19468"/>
    <cellStyle name="Moneda 8 7 4 2 2 2" xfId="40287"/>
    <cellStyle name="Moneda 8 7 4 2 3" xfId="29884"/>
    <cellStyle name="Moneda 8 7 4 3" xfId="14311"/>
    <cellStyle name="Moneda 8 7 4 3 2" xfId="35130"/>
    <cellStyle name="Moneda 8 7 4 4" xfId="24727"/>
    <cellStyle name="Moneda 8 7 5" xfId="6490"/>
    <cellStyle name="Moneda 8 7 5 2" xfId="16895"/>
    <cellStyle name="Moneda 8 7 5 2 2" xfId="37714"/>
    <cellStyle name="Moneda 8 7 5 3" xfId="27311"/>
    <cellStyle name="Moneda 8 7 6" xfId="11738"/>
    <cellStyle name="Moneda 8 7 6 2" xfId="32557"/>
    <cellStyle name="Moneda 8 7 7" xfId="22154"/>
    <cellStyle name="Moneda 8 7 8" xfId="42026"/>
    <cellStyle name="Moneda 8 8" xfId="1345"/>
    <cellStyle name="Moneda 8 8 2" xfId="1797"/>
    <cellStyle name="Moneda 8 8 2 2" xfId="4373"/>
    <cellStyle name="Moneda 8 8 2 2 2" xfId="9533"/>
    <cellStyle name="Moneda 8 8 2 2 2 2" xfId="19938"/>
    <cellStyle name="Moneda 8 8 2 2 2 2 2" xfId="40757"/>
    <cellStyle name="Moneda 8 8 2 2 2 3" xfId="30354"/>
    <cellStyle name="Moneda 8 8 2 2 3" xfId="14781"/>
    <cellStyle name="Moneda 8 8 2 2 3 2" xfId="35600"/>
    <cellStyle name="Moneda 8 8 2 2 4" xfId="25197"/>
    <cellStyle name="Moneda 8 8 2 3" xfId="6960"/>
    <cellStyle name="Moneda 8 8 2 3 2" xfId="17365"/>
    <cellStyle name="Moneda 8 8 2 3 2 2" xfId="38184"/>
    <cellStyle name="Moneda 8 8 2 3 3" xfId="27781"/>
    <cellStyle name="Moneda 8 8 2 4" xfId="12208"/>
    <cellStyle name="Moneda 8 8 2 4 2" xfId="33027"/>
    <cellStyle name="Moneda 8 8 2 5" xfId="22624"/>
    <cellStyle name="Moneda 8 8 3" xfId="2247"/>
    <cellStyle name="Moneda 8 8 3 2" xfId="4823"/>
    <cellStyle name="Moneda 8 8 3 2 2" xfId="9983"/>
    <cellStyle name="Moneda 8 8 3 2 2 2" xfId="20388"/>
    <cellStyle name="Moneda 8 8 3 2 2 2 2" xfId="41207"/>
    <cellStyle name="Moneda 8 8 3 2 2 3" xfId="30804"/>
    <cellStyle name="Moneda 8 8 3 2 3" xfId="15231"/>
    <cellStyle name="Moneda 8 8 3 2 3 2" xfId="36050"/>
    <cellStyle name="Moneda 8 8 3 2 4" xfId="25647"/>
    <cellStyle name="Moneda 8 8 3 3" xfId="7410"/>
    <cellStyle name="Moneda 8 8 3 3 2" xfId="17815"/>
    <cellStyle name="Moneda 8 8 3 3 2 2" xfId="38634"/>
    <cellStyle name="Moneda 8 8 3 3 3" xfId="28231"/>
    <cellStyle name="Moneda 8 8 3 4" xfId="12658"/>
    <cellStyle name="Moneda 8 8 3 4 2" xfId="33477"/>
    <cellStyle name="Moneda 8 8 3 5" xfId="23074"/>
    <cellStyle name="Moneda 8 8 4" xfId="3923"/>
    <cellStyle name="Moneda 8 8 4 2" xfId="9083"/>
    <cellStyle name="Moneda 8 8 4 2 2" xfId="19488"/>
    <cellStyle name="Moneda 8 8 4 2 2 2" xfId="40307"/>
    <cellStyle name="Moneda 8 8 4 2 3" xfId="29904"/>
    <cellStyle name="Moneda 8 8 4 3" xfId="14331"/>
    <cellStyle name="Moneda 8 8 4 3 2" xfId="35150"/>
    <cellStyle name="Moneda 8 8 4 4" xfId="24747"/>
    <cellStyle name="Moneda 8 8 5" xfId="6510"/>
    <cellStyle name="Moneda 8 8 5 2" xfId="16915"/>
    <cellStyle name="Moneda 8 8 5 2 2" xfId="37734"/>
    <cellStyle name="Moneda 8 8 5 3" xfId="27331"/>
    <cellStyle name="Moneda 8 8 6" xfId="11758"/>
    <cellStyle name="Moneda 8 8 6 2" xfId="32577"/>
    <cellStyle name="Moneda 8 8 7" xfId="22174"/>
    <cellStyle name="Moneda 8 8 8" xfId="42027"/>
    <cellStyle name="Moneda 8 9" xfId="1354"/>
    <cellStyle name="Moneda 8 9 2" xfId="1806"/>
    <cellStyle name="Moneda 8 9 2 2" xfId="4382"/>
    <cellStyle name="Moneda 8 9 2 2 2" xfId="9542"/>
    <cellStyle name="Moneda 8 9 2 2 2 2" xfId="19947"/>
    <cellStyle name="Moneda 8 9 2 2 2 2 2" xfId="40766"/>
    <cellStyle name="Moneda 8 9 2 2 2 3" xfId="30363"/>
    <cellStyle name="Moneda 8 9 2 2 3" xfId="14790"/>
    <cellStyle name="Moneda 8 9 2 2 3 2" xfId="35609"/>
    <cellStyle name="Moneda 8 9 2 2 4" xfId="25206"/>
    <cellStyle name="Moneda 8 9 2 3" xfId="6969"/>
    <cellStyle name="Moneda 8 9 2 3 2" xfId="17374"/>
    <cellStyle name="Moneda 8 9 2 3 2 2" xfId="38193"/>
    <cellStyle name="Moneda 8 9 2 3 3" xfId="27790"/>
    <cellStyle name="Moneda 8 9 2 4" xfId="12217"/>
    <cellStyle name="Moneda 8 9 2 4 2" xfId="33036"/>
    <cellStyle name="Moneda 8 9 2 5" xfId="22633"/>
    <cellStyle name="Moneda 8 9 3" xfId="2256"/>
    <cellStyle name="Moneda 8 9 3 2" xfId="4832"/>
    <cellStyle name="Moneda 8 9 3 2 2" xfId="9992"/>
    <cellStyle name="Moneda 8 9 3 2 2 2" xfId="20397"/>
    <cellStyle name="Moneda 8 9 3 2 2 2 2" xfId="41216"/>
    <cellStyle name="Moneda 8 9 3 2 2 3" xfId="30813"/>
    <cellStyle name="Moneda 8 9 3 2 3" xfId="15240"/>
    <cellStyle name="Moneda 8 9 3 2 3 2" xfId="36059"/>
    <cellStyle name="Moneda 8 9 3 2 4" xfId="25656"/>
    <cellStyle name="Moneda 8 9 3 3" xfId="7419"/>
    <cellStyle name="Moneda 8 9 3 3 2" xfId="17824"/>
    <cellStyle name="Moneda 8 9 3 3 2 2" xfId="38643"/>
    <cellStyle name="Moneda 8 9 3 3 3" xfId="28240"/>
    <cellStyle name="Moneda 8 9 3 4" xfId="12667"/>
    <cellStyle name="Moneda 8 9 3 4 2" xfId="33486"/>
    <cellStyle name="Moneda 8 9 3 5" xfId="23083"/>
    <cellStyle name="Moneda 8 9 4" xfId="3932"/>
    <cellStyle name="Moneda 8 9 4 2" xfId="9092"/>
    <cellStyle name="Moneda 8 9 4 2 2" xfId="19497"/>
    <cellStyle name="Moneda 8 9 4 2 2 2" xfId="40316"/>
    <cellStyle name="Moneda 8 9 4 2 3" xfId="29913"/>
    <cellStyle name="Moneda 8 9 4 3" xfId="14340"/>
    <cellStyle name="Moneda 8 9 4 3 2" xfId="35159"/>
    <cellStyle name="Moneda 8 9 4 4" xfId="24756"/>
    <cellStyle name="Moneda 8 9 5" xfId="6519"/>
    <cellStyle name="Moneda 8 9 5 2" xfId="16924"/>
    <cellStyle name="Moneda 8 9 5 2 2" xfId="37743"/>
    <cellStyle name="Moneda 8 9 5 3" xfId="27340"/>
    <cellStyle name="Moneda 8 9 6" xfId="11767"/>
    <cellStyle name="Moneda 8 9 6 2" xfId="32586"/>
    <cellStyle name="Moneda 8 9 7" xfId="22183"/>
    <cellStyle name="Moneda 8 9 8" xfId="42028"/>
    <cellStyle name="Moneda 9" xfId="150"/>
    <cellStyle name="Moneda 9 10" xfId="1367"/>
    <cellStyle name="Moneda 9 10 10" xfId="1455"/>
    <cellStyle name="Moneda 9 10 10 10" xfId="11868"/>
    <cellStyle name="Moneda 9 10 10 10 2" xfId="32687"/>
    <cellStyle name="Moneda 9 10 10 11" xfId="22284"/>
    <cellStyle name="Moneda 9 10 10 12" xfId="42031"/>
    <cellStyle name="Moneda 9 10 10 2" xfId="1458"/>
    <cellStyle name="Moneda 9 10 10 2 2" xfId="1910"/>
    <cellStyle name="Moneda 9 10 10 2 2 2" xfId="4486"/>
    <cellStyle name="Moneda 9 10 10 2 2 2 2" xfId="9646"/>
    <cellStyle name="Moneda 9 10 10 2 2 2 2 2" xfId="20051"/>
    <cellStyle name="Moneda 9 10 10 2 2 2 2 2 2" xfId="40870"/>
    <cellStyle name="Moneda 9 10 10 2 2 2 2 3" xfId="30467"/>
    <cellStyle name="Moneda 9 10 10 2 2 2 3" xfId="14894"/>
    <cellStyle name="Moneda 9 10 10 2 2 2 3 2" xfId="35713"/>
    <cellStyle name="Moneda 9 10 10 2 2 2 4" xfId="25310"/>
    <cellStyle name="Moneda 9 10 10 2 2 3" xfId="7073"/>
    <cellStyle name="Moneda 9 10 10 2 2 3 2" xfId="17478"/>
    <cellStyle name="Moneda 9 10 10 2 2 3 2 2" xfId="38297"/>
    <cellStyle name="Moneda 9 10 10 2 2 3 3" xfId="27894"/>
    <cellStyle name="Moneda 9 10 10 2 2 4" xfId="12321"/>
    <cellStyle name="Moneda 9 10 10 2 2 4 2" xfId="33140"/>
    <cellStyle name="Moneda 9 10 10 2 2 5" xfId="22737"/>
    <cellStyle name="Moneda 9 10 10 2 3" xfId="2360"/>
    <cellStyle name="Moneda 9 10 10 2 3 2" xfId="4936"/>
    <cellStyle name="Moneda 9 10 10 2 3 2 2" xfId="10096"/>
    <cellStyle name="Moneda 9 10 10 2 3 2 2 2" xfId="20501"/>
    <cellStyle name="Moneda 9 10 10 2 3 2 2 2 2" xfId="41320"/>
    <cellStyle name="Moneda 9 10 10 2 3 2 2 3" xfId="30917"/>
    <cellStyle name="Moneda 9 10 10 2 3 2 3" xfId="15344"/>
    <cellStyle name="Moneda 9 10 10 2 3 2 3 2" xfId="36163"/>
    <cellStyle name="Moneda 9 10 10 2 3 2 4" xfId="25760"/>
    <cellStyle name="Moneda 9 10 10 2 3 3" xfId="7523"/>
    <cellStyle name="Moneda 9 10 10 2 3 3 2" xfId="17928"/>
    <cellStyle name="Moneda 9 10 10 2 3 3 2 2" xfId="38747"/>
    <cellStyle name="Moneda 9 10 10 2 3 3 3" xfId="28344"/>
    <cellStyle name="Moneda 9 10 10 2 3 4" xfId="12771"/>
    <cellStyle name="Moneda 9 10 10 2 3 4 2" xfId="33590"/>
    <cellStyle name="Moneda 9 10 10 2 3 5" xfId="23187"/>
    <cellStyle name="Moneda 9 10 10 2 4" xfId="4036"/>
    <cellStyle name="Moneda 9 10 10 2 4 2" xfId="9196"/>
    <cellStyle name="Moneda 9 10 10 2 4 2 2" xfId="19601"/>
    <cellStyle name="Moneda 9 10 10 2 4 2 2 2" xfId="40420"/>
    <cellStyle name="Moneda 9 10 10 2 4 2 3" xfId="30017"/>
    <cellStyle name="Moneda 9 10 10 2 4 3" xfId="14444"/>
    <cellStyle name="Moneda 9 10 10 2 4 3 2" xfId="35263"/>
    <cellStyle name="Moneda 9 10 10 2 4 4" xfId="24860"/>
    <cellStyle name="Moneda 9 10 10 2 5" xfId="6623"/>
    <cellStyle name="Moneda 9 10 10 2 5 2" xfId="17028"/>
    <cellStyle name="Moneda 9 10 10 2 5 2 2" xfId="37847"/>
    <cellStyle name="Moneda 9 10 10 2 5 3" xfId="27444"/>
    <cellStyle name="Moneda 9 10 10 2 6" xfId="11871"/>
    <cellStyle name="Moneda 9 10 10 2 6 2" xfId="32690"/>
    <cellStyle name="Moneda 9 10 10 2 7" xfId="22287"/>
    <cellStyle name="Moneda 9 10 10 2 8" xfId="42032"/>
    <cellStyle name="Moneda 9 10 10 3" xfId="1468"/>
    <cellStyle name="Moneda 9 10 10 3 2" xfId="1920"/>
    <cellStyle name="Moneda 9 10 10 3 2 2" xfId="4496"/>
    <cellStyle name="Moneda 9 10 10 3 2 2 2" xfId="9656"/>
    <cellStyle name="Moneda 9 10 10 3 2 2 2 2" xfId="20061"/>
    <cellStyle name="Moneda 9 10 10 3 2 2 2 2 2" xfId="40880"/>
    <cellStyle name="Moneda 9 10 10 3 2 2 2 3" xfId="30477"/>
    <cellStyle name="Moneda 9 10 10 3 2 2 3" xfId="14904"/>
    <cellStyle name="Moneda 9 10 10 3 2 2 3 2" xfId="35723"/>
    <cellStyle name="Moneda 9 10 10 3 2 2 4" xfId="25320"/>
    <cellStyle name="Moneda 9 10 10 3 2 3" xfId="7083"/>
    <cellStyle name="Moneda 9 10 10 3 2 3 2" xfId="17488"/>
    <cellStyle name="Moneda 9 10 10 3 2 3 2 2" xfId="38307"/>
    <cellStyle name="Moneda 9 10 10 3 2 3 3" xfId="27904"/>
    <cellStyle name="Moneda 9 10 10 3 2 4" xfId="12331"/>
    <cellStyle name="Moneda 9 10 10 3 2 4 2" xfId="33150"/>
    <cellStyle name="Moneda 9 10 10 3 2 5" xfId="22747"/>
    <cellStyle name="Moneda 9 10 10 3 3" xfId="2370"/>
    <cellStyle name="Moneda 9 10 10 3 3 2" xfId="4946"/>
    <cellStyle name="Moneda 9 10 10 3 3 2 2" xfId="10106"/>
    <cellStyle name="Moneda 9 10 10 3 3 2 2 2" xfId="20511"/>
    <cellStyle name="Moneda 9 10 10 3 3 2 2 2 2" xfId="41330"/>
    <cellStyle name="Moneda 9 10 10 3 3 2 2 3" xfId="30927"/>
    <cellStyle name="Moneda 9 10 10 3 3 2 3" xfId="15354"/>
    <cellStyle name="Moneda 9 10 10 3 3 2 3 2" xfId="36173"/>
    <cellStyle name="Moneda 9 10 10 3 3 2 4" xfId="25770"/>
    <cellStyle name="Moneda 9 10 10 3 3 3" xfId="7533"/>
    <cellStyle name="Moneda 9 10 10 3 3 3 2" xfId="17938"/>
    <cellStyle name="Moneda 9 10 10 3 3 3 2 2" xfId="38757"/>
    <cellStyle name="Moneda 9 10 10 3 3 3 3" xfId="28354"/>
    <cellStyle name="Moneda 9 10 10 3 3 4" xfId="12781"/>
    <cellStyle name="Moneda 9 10 10 3 3 4 2" xfId="33600"/>
    <cellStyle name="Moneda 9 10 10 3 3 5" xfId="23197"/>
    <cellStyle name="Moneda 9 10 10 3 4" xfId="4046"/>
    <cellStyle name="Moneda 9 10 10 3 4 2" xfId="9206"/>
    <cellStyle name="Moneda 9 10 10 3 4 2 2" xfId="19611"/>
    <cellStyle name="Moneda 9 10 10 3 4 2 2 2" xfId="40430"/>
    <cellStyle name="Moneda 9 10 10 3 4 2 3" xfId="30027"/>
    <cellStyle name="Moneda 9 10 10 3 4 3" xfId="14454"/>
    <cellStyle name="Moneda 9 10 10 3 4 3 2" xfId="35273"/>
    <cellStyle name="Moneda 9 10 10 3 4 4" xfId="24870"/>
    <cellStyle name="Moneda 9 10 10 3 5" xfId="6633"/>
    <cellStyle name="Moneda 9 10 10 3 5 2" xfId="17038"/>
    <cellStyle name="Moneda 9 10 10 3 5 2 2" xfId="37857"/>
    <cellStyle name="Moneda 9 10 10 3 5 3" xfId="27454"/>
    <cellStyle name="Moneda 9 10 10 3 6" xfId="11881"/>
    <cellStyle name="Moneda 9 10 10 3 6 2" xfId="32700"/>
    <cellStyle name="Moneda 9 10 10 3 7" xfId="22297"/>
    <cellStyle name="Moneda 9 10 10 3 8" xfId="42033"/>
    <cellStyle name="Moneda 9 10 10 4" xfId="1483"/>
    <cellStyle name="Moneda 9 10 10 4 2" xfId="1935"/>
    <cellStyle name="Moneda 9 10 10 4 2 2" xfId="4511"/>
    <cellStyle name="Moneda 9 10 10 4 2 2 2" xfId="9671"/>
    <cellStyle name="Moneda 9 10 10 4 2 2 2 2" xfId="20076"/>
    <cellStyle name="Moneda 9 10 10 4 2 2 2 2 2" xfId="40895"/>
    <cellStyle name="Moneda 9 10 10 4 2 2 2 3" xfId="30492"/>
    <cellStyle name="Moneda 9 10 10 4 2 2 3" xfId="14919"/>
    <cellStyle name="Moneda 9 10 10 4 2 2 3 2" xfId="35738"/>
    <cellStyle name="Moneda 9 10 10 4 2 2 4" xfId="25335"/>
    <cellStyle name="Moneda 9 10 10 4 2 3" xfId="7098"/>
    <cellStyle name="Moneda 9 10 10 4 2 3 2" xfId="17503"/>
    <cellStyle name="Moneda 9 10 10 4 2 3 2 2" xfId="38322"/>
    <cellStyle name="Moneda 9 10 10 4 2 3 3" xfId="27919"/>
    <cellStyle name="Moneda 9 10 10 4 2 4" xfId="12346"/>
    <cellStyle name="Moneda 9 10 10 4 2 4 2" xfId="33165"/>
    <cellStyle name="Moneda 9 10 10 4 2 5" xfId="22762"/>
    <cellStyle name="Moneda 9 10 10 4 3" xfId="2385"/>
    <cellStyle name="Moneda 9 10 10 4 3 2" xfId="4961"/>
    <cellStyle name="Moneda 9 10 10 4 3 2 2" xfId="10121"/>
    <cellStyle name="Moneda 9 10 10 4 3 2 2 2" xfId="20526"/>
    <cellStyle name="Moneda 9 10 10 4 3 2 2 2 2" xfId="41345"/>
    <cellStyle name="Moneda 9 10 10 4 3 2 2 3" xfId="30942"/>
    <cellStyle name="Moneda 9 10 10 4 3 2 3" xfId="15369"/>
    <cellStyle name="Moneda 9 10 10 4 3 2 3 2" xfId="36188"/>
    <cellStyle name="Moneda 9 10 10 4 3 2 4" xfId="25785"/>
    <cellStyle name="Moneda 9 10 10 4 3 3" xfId="7548"/>
    <cellStyle name="Moneda 9 10 10 4 3 3 2" xfId="17953"/>
    <cellStyle name="Moneda 9 10 10 4 3 3 2 2" xfId="38772"/>
    <cellStyle name="Moneda 9 10 10 4 3 3 3" xfId="28369"/>
    <cellStyle name="Moneda 9 10 10 4 3 4" xfId="12796"/>
    <cellStyle name="Moneda 9 10 10 4 3 4 2" xfId="33615"/>
    <cellStyle name="Moneda 9 10 10 4 3 5" xfId="23212"/>
    <cellStyle name="Moneda 9 10 10 4 4" xfId="4061"/>
    <cellStyle name="Moneda 9 10 10 4 4 2" xfId="9221"/>
    <cellStyle name="Moneda 9 10 10 4 4 2 2" xfId="19626"/>
    <cellStyle name="Moneda 9 10 10 4 4 2 2 2" xfId="40445"/>
    <cellStyle name="Moneda 9 10 10 4 4 2 3" xfId="30042"/>
    <cellStyle name="Moneda 9 10 10 4 4 3" xfId="14469"/>
    <cellStyle name="Moneda 9 10 10 4 4 3 2" xfId="35288"/>
    <cellStyle name="Moneda 9 10 10 4 4 4" xfId="24885"/>
    <cellStyle name="Moneda 9 10 10 4 5" xfId="6648"/>
    <cellStyle name="Moneda 9 10 10 4 5 2" xfId="17053"/>
    <cellStyle name="Moneda 9 10 10 4 5 2 2" xfId="37872"/>
    <cellStyle name="Moneda 9 10 10 4 5 3" xfId="27469"/>
    <cellStyle name="Moneda 9 10 10 4 6" xfId="11896"/>
    <cellStyle name="Moneda 9 10 10 4 6 2" xfId="32715"/>
    <cellStyle name="Moneda 9 10 10 4 7" xfId="22312"/>
    <cellStyle name="Moneda 9 10 10 4 8" xfId="42034"/>
    <cellStyle name="Moneda 9 10 10 5" xfId="1493"/>
    <cellStyle name="Moneda 9 10 10 5 10" xfId="11906"/>
    <cellStyle name="Moneda 9 10 10 5 10 2" xfId="32725"/>
    <cellStyle name="Moneda 9 10 10 5 11" xfId="22322"/>
    <cellStyle name="Moneda 9 10 10 5 12" xfId="42035"/>
    <cellStyle name="Moneda 9 10 10 5 2" xfId="1504"/>
    <cellStyle name="Moneda 9 10 10 5 2 2" xfId="1956"/>
    <cellStyle name="Moneda 9 10 10 5 2 2 2" xfId="4532"/>
    <cellStyle name="Moneda 9 10 10 5 2 2 2 2" xfId="9692"/>
    <cellStyle name="Moneda 9 10 10 5 2 2 2 2 2" xfId="20097"/>
    <cellStyle name="Moneda 9 10 10 5 2 2 2 2 2 2" xfId="40916"/>
    <cellStyle name="Moneda 9 10 10 5 2 2 2 2 3" xfId="30513"/>
    <cellStyle name="Moneda 9 10 10 5 2 2 2 3" xfId="14940"/>
    <cellStyle name="Moneda 9 10 10 5 2 2 2 3 2" xfId="35759"/>
    <cellStyle name="Moneda 9 10 10 5 2 2 2 4" xfId="25356"/>
    <cellStyle name="Moneda 9 10 10 5 2 2 3" xfId="7119"/>
    <cellStyle name="Moneda 9 10 10 5 2 2 3 2" xfId="17524"/>
    <cellStyle name="Moneda 9 10 10 5 2 2 3 2 2" xfId="38343"/>
    <cellStyle name="Moneda 9 10 10 5 2 2 3 3" xfId="27940"/>
    <cellStyle name="Moneda 9 10 10 5 2 2 4" xfId="12367"/>
    <cellStyle name="Moneda 9 10 10 5 2 2 4 2" xfId="33186"/>
    <cellStyle name="Moneda 9 10 10 5 2 2 5" xfId="22783"/>
    <cellStyle name="Moneda 9 10 10 5 2 3" xfId="2406"/>
    <cellStyle name="Moneda 9 10 10 5 2 3 2" xfId="4982"/>
    <cellStyle name="Moneda 9 10 10 5 2 3 2 2" xfId="10142"/>
    <cellStyle name="Moneda 9 10 10 5 2 3 2 2 2" xfId="20547"/>
    <cellStyle name="Moneda 9 10 10 5 2 3 2 2 2 2" xfId="41366"/>
    <cellStyle name="Moneda 9 10 10 5 2 3 2 2 3" xfId="30963"/>
    <cellStyle name="Moneda 9 10 10 5 2 3 2 3" xfId="15390"/>
    <cellStyle name="Moneda 9 10 10 5 2 3 2 3 2" xfId="36209"/>
    <cellStyle name="Moneda 9 10 10 5 2 3 2 4" xfId="25806"/>
    <cellStyle name="Moneda 9 10 10 5 2 3 3" xfId="7569"/>
    <cellStyle name="Moneda 9 10 10 5 2 3 3 2" xfId="17974"/>
    <cellStyle name="Moneda 9 10 10 5 2 3 3 2 2" xfId="38793"/>
    <cellStyle name="Moneda 9 10 10 5 2 3 3 3" xfId="28390"/>
    <cellStyle name="Moneda 9 10 10 5 2 3 4" xfId="12817"/>
    <cellStyle name="Moneda 9 10 10 5 2 3 4 2" xfId="33636"/>
    <cellStyle name="Moneda 9 10 10 5 2 3 5" xfId="23233"/>
    <cellStyle name="Moneda 9 10 10 5 2 4" xfId="4082"/>
    <cellStyle name="Moneda 9 10 10 5 2 4 2" xfId="9242"/>
    <cellStyle name="Moneda 9 10 10 5 2 4 2 2" xfId="19647"/>
    <cellStyle name="Moneda 9 10 10 5 2 4 2 2 2" xfId="40466"/>
    <cellStyle name="Moneda 9 10 10 5 2 4 2 3" xfId="30063"/>
    <cellStyle name="Moneda 9 10 10 5 2 4 3" xfId="14490"/>
    <cellStyle name="Moneda 9 10 10 5 2 4 3 2" xfId="35309"/>
    <cellStyle name="Moneda 9 10 10 5 2 4 4" xfId="24906"/>
    <cellStyle name="Moneda 9 10 10 5 2 5" xfId="6669"/>
    <cellStyle name="Moneda 9 10 10 5 2 5 2" xfId="17074"/>
    <cellStyle name="Moneda 9 10 10 5 2 5 2 2" xfId="37893"/>
    <cellStyle name="Moneda 9 10 10 5 2 5 3" xfId="27490"/>
    <cellStyle name="Moneda 9 10 10 5 2 6" xfId="11917"/>
    <cellStyle name="Moneda 9 10 10 5 2 6 2" xfId="32736"/>
    <cellStyle name="Moneda 9 10 10 5 2 7" xfId="22333"/>
    <cellStyle name="Moneda 9 10 10 5 2 8" xfId="42036"/>
    <cellStyle name="Moneda 9 10 10 5 3" xfId="1523"/>
    <cellStyle name="Moneda 9 10 10 5 3 2" xfId="1975"/>
    <cellStyle name="Moneda 9 10 10 5 3 2 2" xfId="4551"/>
    <cellStyle name="Moneda 9 10 10 5 3 2 2 2" xfId="9711"/>
    <cellStyle name="Moneda 9 10 10 5 3 2 2 2 2" xfId="20116"/>
    <cellStyle name="Moneda 9 10 10 5 3 2 2 2 2 2" xfId="40935"/>
    <cellStyle name="Moneda 9 10 10 5 3 2 2 2 3" xfId="30532"/>
    <cellStyle name="Moneda 9 10 10 5 3 2 2 3" xfId="14959"/>
    <cellStyle name="Moneda 9 10 10 5 3 2 2 3 2" xfId="35778"/>
    <cellStyle name="Moneda 9 10 10 5 3 2 2 4" xfId="25375"/>
    <cellStyle name="Moneda 9 10 10 5 3 2 3" xfId="7138"/>
    <cellStyle name="Moneda 9 10 10 5 3 2 3 2" xfId="17543"/>
    <cellStyle name="Moneda 9 10 10 5 3 2 3 2 2" xfId="38362"/>
    <cellStyle name="Moneda 9 10 10 5 3 2 3 3" xfId="27959"/>
    <cellStyle name="Moneda 9 10 10 5 3 2 4" xfId="12386"/>
    <cellStyle name="Moneda 9 10 10 5 3 2 4 2" xfId="33205"/>
    <cellStyle name="Moneda 9 10 10 5 3 2 5" xfId="22802"/>
    <cellStyle name="Moneda 9 10 10 5 3 3" xfId="2425"/>
    <cellStyle name="Moneda 9 10 10 5 3 3 2" xfId="5001"/>
    <cellStyle name="Moneda 9 10 10 5 3 3 2 2" xfId="10161"/>
    <cellStyle name="Moneda 9 10 10 5 3 3 2 2 2" xfId="20566"/>
    <cellStyle name="Moneda 9 10 10 5 3 3 2 2 2 2" xfId="41385"/>
    <cellStyle name="Moneda 9 10 10 5 3 3 2 2 3" xfId="30982"/>
    <cellStyle name="Moneda 9 10 10 5 3 3 2 3" xfId="15409"/>
    <cellStyle name="Moneda 9 10 10 5 3 3 2 3 2" xfId="36228"/>
    <cellStyle name="Moneda 9 10 10 5 3 3 2 4" xfId="25825"/>
    <cellStyle name="Moneda 9 10 10 5 3 3 3" xfId="7588"/>
    <cellStyle name="Moneda 9 10 10 5 3 3 3 2" xfId="17993"/>
    <cellStyle name="Moneda 9 10 10 5 3 3 3 2 2" xfId="38812"/>
    <cellStyle name="Moneda 9 10 10 5 3 3 3 3" xfId="28409"/>
    <cellStyle name="Moneda 9 10 10 5 3 3 4" xfId="12836"/>
    <cellStyle name="Moneda 9 10 10 5 3 3 4 2" xfId="33655"/>
    <cellStyle name="Moneda 9 10 10 5 3 3 5" xfId="23252"/>
    <cellStyle name="Moneda 9 10 10 5 3 4" xfId="4101"/>
    <cellStyle name="Moneda 9 10 10 5 3 4 2" xfId="9261"/>
    <cellStyle name="Moneda 9 10 10 5 3 4 2 2" xfId="19666"/>
    <cellStyle name="Moneda 9 10 10 5 3 4 2 2 2" xfId="40485"/>
    <cellStyle name="Moneda 9 10 10 5 3 4 2 3" xfId="30082"/>
    <cellStyle name="Moneda 9 10 10 5 3 4 3" xfId="14509"/>
    <cellStyle name="Moneda 9 10 10 5 3 4 3 2" xfId="35328"/>
    <cellStyle name="Moneda 9 10 10 5 3 4 4" xfId="24925"/>
    <cellStyle name="Moneda 9 10 10 5 3 5" xfId="6688"/>
    <cellStyle name="Moneda 9 10 10 5 3 5 2" xfId="17093"/>
    <cellStyle name="Moneda 9 10 10 5 3 5 2 2" xfId="37912"/>
    <cellStyle name="Moneda 9 10 10 5 3 5 3" xfId="27509"/>
    <cellStyle name="Moneda 9 10 10 5 3 6" xfId="11936"/>
    <cellStyle name="Moneda 9 10 10 5 3 6 2" xfId="32755"/>
    <cellStyle name="Moneda 9 10 10 5 3 7" xfId="22352"/>
    <cellStyle name="Moneda 9 10 10 5 3 8" xfId="42037"/>
    <cellStyle name="Moneda 9 10 10 5 4" xfId="1539"/>
    <cellStyle name="Moneda 9 10 10 5 4 2" xfId="1991"/>
    <cellStyle name="Moneda 9 10 10 5 4 2 2" xfId="4567"/>
    <cellStyle name="Moneda 9 10 10 5 4 2 2 2" xfId="9727"/>
    <cellStyle name="Moneda 9 10 10 5 4 2 2 2 2" xfId="20132"/>
    <cellStyle name="Moneda 9 10 10 5 4 2 2 2 2 2" xfId="40951"/>
    <cellStyle name="Moneda 9 10 10 5 4 2 2 2 3" xfId="30548"/>
    <cellStyle name="Moneda 9 10 10 5 4 2 2 3" xfId="14975"/>
    <cellStyle name="Moneda 9 10 10 5 4 2 2 3 2" xfId="35794"/>
    <cellStyle name="Moneda 9 10 10 5 4 2 2 4" xfId="25391"/>
    <cellStyle name="Moneda 9 10 10 5 4 2 3" xfId="7154"/>
    <cellStyle name="Moneda 9 10 10 5 4 2 3 2" xfId="17559"/>
    <cellStyle name="Moneda 9 10 10 5 4 2 3 2 2" xfId="38378"/>
    <cellStyle name="Moneda 9 10 10 5 4 2 3 3" xfId="27975"/>
    <cellStyle name="Moneda 9 10 10 5 4 2 4" xfId="12402"/>
    <cellStyle name="Moneda 9 10 10 5 4 2 4 2" xfId="33221"/>
    <cellStyle name="Moneda 9 10 10 5 4 2 5" xfId="22818"/>
    <cellStyle name="Moneda 9 10 10 5 4 3" xfId="2441"/>
    <cellStyle name="Moneda 9 10 10 5 4 3 2" xfId="5017"/>
    <cellStyle name="Moneda 9 10 10 5 4 3 2 2" xfId="10177"/>
    <cellStyle name="Moneda 9 10 10 5 4 3 2 2 2" xfId="20582"/>
    <cellStyle name="Moneda 9 10 10 5 4 3 2 2 2 2" xfId="41401"/>
    <cellStyle name="Moneda 9 10 10 5 4 3 2 2 3" xfId="30998"/>
    <cellStyle name="Moneda 9 10 10 5 4 3 2 3" xfId="15425"/>
    <cellStyle name="Moneda 9 10 10 5 4 3 2 3 2" xfId="36244"/>
    <cellStyle name="Moneda 9 10 10 5 4 3 2 4" xfId="25841"/>
    <cellStyle name="Moneda 9 10 10 5 4 3 3" xfId="7604"/>
    <cellStyle name="Moneda 9 10 10 5 4 3 3 2" xfId="18009"/>
    <cellStyle name="Moneda 9 10 10 5 4 3 3 2 2" xfId="38828"/>
    <cellStyle name="Moneda 9 10 10 5 4 3 3 3" xfId="28425"/>
    <cellStyle name="Moneda 9 10 10 5 4 3 4" xfId="12852"/>
    <cellStyle name="Moneda 9 10 10 5 4 3 4 2" xfId="33671"/>
    <cellStyle name="Moneda 9 10 10 5 4 3 5" xfId="23268"/>
    <cellStyle name="Moneda 9 10 10 5 4 4" xfId="4117"/>
    <cellStyle name="Moneda 9 10 10 5 4 4 2" xfId="9277"/>
    <cellStyle name="Moneda 9 10 10 5 4 4 2 2" xfId="19682"/>
    <cellStyle name="Moneda 9 10 10 5 4 4 2 2 2" xfId="40501"/>
    <cellStyle name="Moneda 9 10 10 5 4 4 2 3" xfId="30098"/>
    <cellStyle name="Moneda 9 10 10 5 4 4 3" xfId="14525"/>
    <cellStyle name="Moneda 9 10 10 5 4 4 3 2" xfId="35344"/>
    <cellStyle name="Moneda 9 10 10 5 4 4 4" xfId="24941"/>
    <cellStyle name="Moneda 9 10 10 5 4 5" xfId="6704"/>
    <cellStyle name="Moneda 9 10 10 5 4 5 2" xfId="17109"/>
    <cellStyle name="Moneda 9 10 10 5 4 5 2 2" xfId="37928"/>
    <cellStyle name="Moneda 9 10 10 5 4 5 3" xfId="27525"/>
    <cellStyle name="Moneda 9 10 10 5 4 6" xfId="11952"/>
    <cellStyle name="Moneda 9 10 10 5 4 6 2" xfId="32771"/>
    <cellStyle name="Moneda 9 10 10 5 4 7" xfId="22368"/>
    <cellStyle name="Moneda 9 10 10 5 4 8" xfId="42038"/>
    <cellStyle name="Moneda 9 10 10 5 5" xfId="1554"/>
    <cellStyle name="Moneda 9 10 10 5 5 10" xfId="2456"/>
    <cellStyle name="Moneda 9 10 10 5 5 10 2" xfId="5032"/>
    <cellStyle name="Moneda 9 10 10 5 5 10 2 2" xfId="10192"/>
    <cellStyle name="Moneda 9 10 10 5 5 10 2 2 2" xfId="20597"/>
    <cellStyle name="Moneda 9 10 10 5 5 10 2 2 2 2" xfId="41416"/>
    <cellStyle name="Moneda 9 10 10 5 5 10 2 2 3" xfId="31013"/>
    <cellStyle name="Moneda 9 10 10 5 5 10 2 3" xfId="15440"/>
    <cellStyle name="Moneda 9 10 10 5 5 10 2 3 2" xfId="36259"/>
    <cellStyle name="Moneda 9 10 10 5 5 10 2 4" xfId="25856"/>
    <cellStyle name="Moneda 9 10 10 5 5 10 3" xfId="7619"/>
    <cellStyle name="Moneda 9 10 10 5 5 10 3 2" xfId="18024"/>
    <cellStyle name="Moneda 9 10 10 5 5 10 3 2 2" xfId="38843"/>
    <cellStyle name="Moneda 9 10 10 5 5 10 3 3" xfId="28440"/>
    <cellStyle name="Moneda 9 10 10 5 5 10 4" xfId="12867"/>
    <cellStyle name="Moneda 9 10 10 5 5 10 4 2" xfId="33686"/>
    <cellStyle name="Moneda 9 10 10 5 5 10 5" xfId="23283"/>
    <cellStyle name="Moneda 9 10 10 5 5 11" xfId="4132"/>
    <cellStyle name="Moneda 9 10 10 5 5 11 2" xfId="9292"/>
    <cellStyle name="Moneda 9 10 10 5 5 11 2 2" xfId="19697"/>
    <cellStyle name="Moneda 9 10 10 5 5 11 2 2 2" xfId="40516"/>
    <cellStyle name="Moneda 9 10 10 5 5 11 2 3" xfId="30113"/>
    <cellStyle name="Moneda 9 10 10 5 5 11 3" xfId="14540"/>
    <cellStyle name="Moneda 9 10 10 5 5 11 3 2" xfId="35359"/>
    <cellStyle name="Moneda 9 10 10 5 5 11 4" xfId="24956"/>
    <cellStyle name="Moneda 9 10 10 5 5 12" xfId="6719"/>
    <cellStyle name="Moneda 9 10 10 5 5 12 2" xfId="17124"/>
    <cellStyle name="Moneda 9 10 10 5 5 12 2 2" xfId="37943"/>
    <cellStyle name="Moneda 9 10 10 5 5 12 3" xfId="27540"/>
    <cellStyle name="Moneda 9 10 10 5 5 13" xfId="11967"/>
    <cellStyle name="Moneda 9 10 10 5 5 13 2" xfId="32786"/>
    <cellStyle name="Moneda 9 10 10 5 5 14" xfId="22383"/>
    <cellStyle name="Moneda 9 10 10 5 5 15" xfId="42039"/>
    <cellStyle name="Moneda 9 10 10 5 5 2" xfId="1569"/>
    <cellStyle name="Moneda 9 10 10 5 5 2 2" xfId="2021"/>
    <cellStyle name="Moneda 9 10 10 5 5 2 2 2" xfId="4597"/>
    <cellStyle name="Moneda 9 10 10 5 5 2 2 2 2" xfId="9757"/>
    <cellStyle name="Moneda 9 10 10 5 5 2 2 2 2 2" xfId="20162"/>
    <cellStyle name="Moneda 9 10 10 5 5 2 2 2 2 2 2" xfId="40981"/>
    <cellStyle name="Moneda 9 10 10 5 5 2 2 2 2 3" xfId="30578"/>
    <cellStyle name="Moneda 9 10 10 5 5 2 2 2 3" xfId="15005"/>
    <cellStyle name="Moneda 9 10 10 5 5 2 2 2 3 2" xfId="35824"/>
    <cellStyle name="Moneda 9 10 10 5 5 2 2 2 4" xfId="25421"/>
    <cellStyle name="Moneda 9 10 10 5 5 2 2 3" xfId="7184"/>
    <cellStyle name="Moneda 9 10 10 5 5 2 2 3 2" xfId="17589"/>
    <cellStyle name="Moneda 9 10 10 5 5 2 2 3 2 2" xfId="38408"/>
    <cellStyle name="Moneda 9 10 10 5 5 2 2 3 3" xfId="28005"/>
    <cellStyle name="Moneda 9 10 10 5 5 2 2 4" xfId="12432"/>
    <cellStyle name="Moneda 9 10 10 5 5 2 2 4 2" xfId="33251"/>
    <cellStyle name="Moneda 9 10 10 5 5 2 2 5" xfId="22848"/>
    <cellStyle name="Moneda 9 10 10 5 5 2 3" xfId="2471"/>
    <cellStyle name="Moneda 9 10 10 5 5 2 3 2" xfId="5047"/>
    <cellStyle name="Moneda 9 10 10 5 5 2 3 2 2" xfId="10207"/>
    <cellStyle name="Moneda 9 10 10 5 5 2 3 2 2 2" xfId="20612"/>
    <cellStyle name="Moneda 9 10 10 5 5 2 3 2 2 2 2" xfId="41431"/>
    <cellStyle name="Moneda 9 10 10 5 5 2 3 2 2 3" xfId="31028"/>
    <cellStyle name="Moneda 9 10 10 5 5 2 3 2 3" xfId="15455"/>
    <cellStyle name="Moneda 9 10 10 5 5 2 3 2 3 2" xfId="36274"/>
    <cellStyle name="Moneda 9 10 10 5 5 2 3 2 4" xfId="25871"/>
    <cellStyle name="Moneda 9 10 10 5 5 2 3 3" xfId="7634"/>
    <cellStyle name="Moneda 9 10 10 5 5 2 3 3 2" xfId="18039"/>
    <cellStyle name="Moneda 9 10 10 5 5 2 3 3 2 2" xfId="38858"/>
    <cellStyle name="Moneda 9 10 10 5 5 2 3 3 3" xfId="28455"/>
    <cellStyle name="Moneda 9 10 10 5 5 2 3 4" xfId="12882"/>
    <cellStyle name="Moneda 9 10 10 5 5 2 3 4 2" xfId="33701"/>
    <cellStyle name="Moneda 9 10 10 5 5 2 3 5" xfId="23298"/>
    <cellStyle name="Moneda 9 10 10 5 5 2 4" xfId="4147"/>
    <cellStyle name="Moneda 9 10 10 5 5 2 4 2" xfId="9307"/>
    <cellStyle name="Moneda 9 10 10 5 5 2 4 2 2" xfId="19712"/>
    <cellStyle name="Moneda 9 10 10 5 5 2 4 2 2 2" xfId="40531"/>
    <cellStyle name="Moneda 9 10 10 5 5 2 4 2 3" xfId="30128"/>
    <cellStyle name="Moneda 9 10 10 5 5 2 4 3" xfId="14555"/>
    <cellStyle name="Moneda 9 10 10 5 5 2 4 3 2" xfId="35374"/>
    <cellStyle name="Moneda 9 10 10 5 5 2 4 4" xfId="24971"/>
    <cellStyle name="Moneda 9 10 10 5 5 2 5" xfId="6734"/>
    <cellStyle name="Moneda 9 10 10 5 5 2 5 2" xfId="17139"/>
    <cellStyle name="Moneda 9 10 10 5 5 2 5 2 2" xfId="37958"/>
    <cellStyle name="Moneda 9 10 10 5 5 2 5 3" xfId="27555"/>
    <cellStyle name="Moneda 9 10 10 5 5 2 6" xfId="11982"/>
    <cellStyle name="Moneda 9 10 10 5 5 2 6 2" xfId="32801"/>
    <cellStyle name="Moneda 9 10 10 5 5 2 7" xfId="22398"/>
    <cellStyle name="Moneda 9 10 10 5 5 2 8" xfId="42040"/>
    <cellStyle name="Moneda 9 10 10 5 5 3" xfId="1582"/>
    <cellStyle name="Moneda 9 10 10 5 5 3 2" xfId="1597"/>
    <cellStyle name="Moneda 9 10 10 5 5 3 2 2" xfId="2049"/>
    <cellStyle name="Moneda 9 10 10 5 5 3 2 2 2" xfId="4625"/>
    <cellStyle name="Moneda 9 10 10 5 5 3 2 2 2 2" xfId="9785"/>
    <cellStyle name="Moneda 9 10 10 5 5 3 2 2 2 2 2" xfId="20190"/>
    <cellStyle name="Moneda 9 10 10 5 5 3 2 2 2 2 2 2" xfId="41009"/>
    <cellStyle name="Moneda 9 10 10 5 5 3 2 2 2 2 3" xfId="30606"/>
    <cellStyle name="Moneda 9 10 10 5 5 3 2 2 2 3" xfId="15033"/>
    <cellStyle name="Moneda 9 10 10 5 5 3 2 2 2 3 2" xfId="35852"/>
    <cellStyle name="Moneda 9 10 10 5 5 3 2 2 2 4" xfId="25449"/>
    <cellStyle name="Moneda 9 10 10 5 5 3 2 2 3" xfId="7212"/>
    <cellStyle name="Moneda 9 10 10 5 5 3 2 2 3 2" xfId="17617"/>
    <cellStyle name="Moneda 9 10 10 5 5 3 2 2 3 2 2" xfId="38436"/>
    <cellStyle name="Moneda 9 10 10 5 5 3 2 2 3 3" xfId="28033"/>
    <cellStyle name="Moneda 9 10 10 5 5 3 2 2 4" xfId="12460"/>
    <cellStyle name="Moneda 9 10 10 5 5 3 2 2 4 2" xfId="33279"/>
    <cellStyle name="Moneda 9 10 10 5 5 3 2 2 5" xfId="22876"/>
    <cellStyle name="Moneda 9 10 10 5 5 3 2 3" xfId="2499"/>
    <cellStyle name="Moneda 9 10 10 5 5 3 2 3 2" xfId="5075"/>
    <cellStyle name="Moneda 9 10 10 5 5 3 2 3 2 2" xfId="10235"/>
    <cellStyle name="Moneda 9 10 10 5 5 3 2 3 2 2 2" xfId="20640"/>
    <cellStyle name="Moneda 9 10 10 5 5 3 2 3 2 2 2 2" xfId="41459"/>
    <cellStyle name="Moneda 9 10 10 5 5 3 2 3 2 2 3" xfId="31056"/>
    <cellStyle name="Moneda 9 10 10 5 5 3 2 3 2 3" xfId="15483"/>
    <cellStyle name="Moneda 9 10 10 5 5 3 2 3 2 3 2" xfId="36302"/>
    <cellStyle name="Moneda 9 10 10 5 5 3 2 3 2 4" xfId="25899"/>
    <cellStyle name="Moneda 9 10 10 5 5 3 2 3 3" xfId="7662"/>
    <cellStyle name="Moneda 9 10 10 5 5 3 2 3 3 2" xfId="18067"/>
    <cellStyle name="Moneda 9 10 10 5 5 3 2 3 3 2 2" xfId="38886"/>
    <cellStyle name="Moneda 9 10 10 5 5 3 2 3 3 3" xfId="28483"/>
    <cellStyle name="Moneda 9 10 10 5 5 3 2 3 4" xfId="12910"/>
    <cellStyle name="Moneda 9 10 10 5 5 3 2 3 4 2" xfId="33729"/>
    <cellStyle name="Moneda 9 10 10 5 5 3 2 3 5" xfId="23326"/>
    <cellStyle name="Moneda 9 10 10 5 5 3 2 4" xfId="4175"/>
    <cellStyle name="Moneda 9 10 10 5 5 3 2 4 2" xfId="9335"/>
    <cellStyle name="Moneda 9 10 10 5 5 3 2 4 2 2" xfId="19740"/>
    <cellStyle name="Moneda 9 10 10 5 5 3 2 4 2 2 2" xfId="40559"/>
    <cellStyle name="Moneda 9 10 10 5 5 3 2 4 2 3" xfId="30156"/>
    <cellStyle name="Moneda 9 10 10 5 5 3 2 4 3" xfId="14583"/>
    <cellStyle name="Moneda 9 10 10 5 5 3 2 4 3 2" xfId="35402"/>
    <cellStyle name="Moneda 9 10 10 5 5 3 2 4 4" xfId="24999"/>
    <cellStyle name="Moneda 9 10 10 5 5 3 2 5" xfId="6762"/>
    <cellStyle name="Moneda 9 10 10 5 5 3 2 5 2" xfId="17167"/>
    <cellStyle name="Moneda 9 10 10 5 5 3 2 5 2 2" xfId="37986"/>
    <cellStyle name="Moneda 9 10 10 5 5 3 2 5 3" xfId="27583"/>
    <cellStyle name="Moneda 9 10 10 5 5 3 2 6" xfId="12010"/>
    <cellStyle name="Moneda 9 10 10 5 5 3 2 6 2" xfId="32829"/>
    <cellStyle name="Moneda 9 10 10 5 5 3 2 7" xfId="22426"/>
    <cellStyle name="Moneda 9 10 10 5 5 3 2 8" xfId="42042"/>
    <cellStyle name="Moneda 9 10 10 5 5 3 3" xfId="2034"/>
    <cellStyle name="Moneda 9 10 10 5 5 3 3 2" xfId="4610"/>
    <cellStyle name="Moneda 9 10 10 5 5 3 3 2 2" xfId="9770"/>
    <cellStyle name="Moneda 9 10 10 5 5 3 3 2 2 2" xfId="20175"/>
    <cellStyle name="Moneda 9 10 10 5 5 3 3 2 2 2 2" xfId="40994"/>
    <cellStyle name="Moneda 9 10 10 5 5 3 3 2 2 3" xfId="30591"/>
    <cellStyle name="Moneda 9 10 10 5 5 3 3 2 3" xfId="15018"/>
    <cellStyle name="Moneda 9 10 10 5 5 3 3 2 3 2" xfId="35837"/>
    <cellStyle name="Moneda 9 10 10 5 5 3 3 2 4" xfId="25434"/>
    <cellStyle name="Moneda 9 10 10 5 5 3 3 3" xfId="7197"/>
    <cellStyle name="Moneda 9 10 10 5 5 3 3 3 2" xfId="17602"/>
    <cellStyle name="Moneda 9 10 10 5 5 3 3 3 2 2" xfId="38421"/>
    <cellStyle name="Moneda 9 10 10 5 5 3 3 3 3" xfId="28018"/>
    <cellStyle name="Moneda 9 10 10 5 5 3 3 4" xfId="12445"/>
    <cellStyle name="Moneda 9 10 10 5 5 3 3 4 2" xfId="33264"/>
    <cellStyle name="Moneda 9 10 10 5 5 3 3 5" xfId="22861"/>
    <cellStyle name="Moneda 9 10 10 5 5 3 4" xfId="2484"/>
    <cellStyle name="Moneda 9 10 10 5 5 3 4 2" xfId="5060"/>
    <cellStyle name="Moneda 9 10 10 5 5 3 4 2 2" xfId="10220"/>
    <cellStyle name="Moneda 9 10 10 5 5 3 4 2 2 2" xfId="20625"/>
    <cellStyle name="Moneda 9 10 10 5 5 3 4 2 2 2 2" xfId="41444"/>
    <cellStyle name="Moneda 9 10 10 5 5 3 4 2 2 3" xfId="31041"/>
    <cellStyle name="Moneda 9 10 10 5 5 3 4 2 3" xfId="15468"/>
    <cellStyle name="Moneda 9 10 10 5 5 3 4 2 3 2" xfId="36287"/>
    <cellStyle name="Moneda 9 10 10 5 5 3 4 2 4" xfId="25884"/>
    <cellStyle name="Moneda 9 10 10 5 5 3 4 3" xfId="7647"/>
    <cellStyle name="Moneda 9 10 10 5 5 3 4 3 2" xfId="18052"/>
    <cellStyle name="Moneda 9 10 10 5 5 3 4 3 2 2" xfId="38871"/>
    <cellStyle name="Moneda 9 10 10 5 5 3 4 3 3" xfId="28468"/>
    <cellStyle name="Moneda 9 10 10 5 5 3 4 4" xfId="12895"/>
    <cellStyle name="Moneda 9 10 10 5 5 3 4 4 2" xfId="33714"/>
    <cellStyle name="Moneda 9 10 10 5 5 3 4 5" xfId="23311"/>
    <cellStyle name="Moneda 9 10 10 5 5 3 5" xfId="4160"/>
    <cellStyle name="Moneda 9 10 10 5 5 3 5 2" xfId="9320"/>
    <cellStyle name="Moneda 9 10 10 5 5 3 5 2 2" xfId="19725"/>
    <cellStyle name="Moneda 9 10 10 5 5 3 5 2 2 2" xfId="40544"/>
    <cellStyle name="Moneda 9 10 10 5 5 3 5 2 3" xfId="30141"/>
    <cellStyle name="Moneda 9 10 10 5 5 3 5 3" xfId="14568"/>
    <cellStyle name="Moneda 9 10 10 5 5 3 5 3 2" xfId="35387"/>
    <cellStyle name="Moneda 9 10 10 5 5 3 5 4" xfId="24984"/>
    <cellStyle name="Moneda 9 10 10 5 5 3 6" xfId="6747"/>
    <cellStyle name="Moneda 9 10 10 5 5 3 6 2" xfId="17152"/>
    <cellStyle name="Moneda 9 10 10 5 5 3 6 2 2" xfId="37971"/>
    <cellStyle name="Moneda 9 10 10 5 5 3 6 3" xfId="27568"/>
    <cellStyle name="Moneda 9 10 10 5 5 3 7" xfId="11995"/>
    <cellStyle name="Moneda 9 10 10 5 5 3 7 2" xfId="32814"/>
    <cellStyle name="Moneda 9 10 10 5 5 3 8" xfId="22411"/>
    <cellStyle name="Moneda 9 10 10 5 5 3 9" xfId="42041"/>
    <cellStyle name="Moneda 9 10 10 5 5 4" xfId="1612"/>
    <cellStyle name="Moneda 9 10 10 5 5 4 2" xfId="2064"/>
    <cellStyle name="Moneda 9 10 10 5 5 4 2 2" xfId="4640"/>
    <cellStyle name="Moneda 9 10 10 5 5 4 2 2 2" xfId="9800"/>
    <cellStyle name="Moneda 9 10 10 5 5 4 2 2 2 2" xfId="20205"/>
    <cellStyle name="Moneda 9 10 10 5 5 4 2 2 2 2 2" xfId="41024"/>
    <cellStyle name="Moneda 9 10 10 5 5 4 2 2 2 3" xfId="30621"/>
    <cellStyle name="Moneda 9 10 10 5 5 4 2 2 3" xfId="15048"/>
    <cellStyle name="Moneda 9 10 10 5 5 4 2 2 3 2" xfId="35867"/>
    <cellStyle name="Moneda 9 10 10 5 5 4 2 2 4" xfId="25464"/>
    <cellStyle name="Moneda 9 10 10 5 5 4 2 3" xfId="7227"/>
    <cellStyle name="Moneda 9 10 10 5 5 4 2 3 2" xfId="17632"/>
    <cellStyle name="Moneda 9 10 10 5 5 4 2 3 2 2" xfId="38451"/>
    <cellStyle name="Moneda 9 10 10 5 5 4 2 3 3" xfId="28048"/>
    <cellStyle name="Moneda 9 10 10 5 5 4 2 4" xfId="12475"/>
    <cellStyle name="Moneda 9 10 10 5 5 4 2 4 2" xfId="33294"/>
    <cellStyle name="Moneda 9 10 10 5 5 4 2 5" xfId="22891"/>
    <cellStyle name="Moneda 9 10 10 5 5 4 3" xfId="2514"/>
    <cellStyle name="Moneda 9 10 10 5 5 4 3 2" xfId="5090"/>
    <cellStyle name="Moneda 9 10 10 5 5 4 3 2 2" xfId="10250"/>
    <cellStyle name="Moneda 9 10 10 5 5 4 3 2 2 2" xfId="20655"/>
    <cellStyle name="Moneda 9 10 10 5 5 4 3 2 2 2 2" xfId="41474"/>
    <cellStyle name="Moneda 9 10 10 5 5 4 3 2 2 3" xfId="31071"/>
    <cellStyle name="Moneda 9 10 10 5 5 4 3 2 3" xfId="15498"/>
    <cellStyle name="Moneda 9 10 10 5 5 4 3 2 3 2" xfId="36317"/>
    <cellStyle name="Moneda 9 10 10 5 5 4 3 2 4" xfId="25914"/>
    <cellStyle name="Moneda 9 10 10 5 5 4 3 3" xfId="7677"/>
    <cellStyle name="Moneda 9 10 10 5 5 4 3 3 2" xfId="18082"/>
    <cellStyle name="Moneda 9 10 10 5 5 4 3 3 2 2" xfId="38901"/>
    <cellStyle name="Moneda 9 10 10 5 5 4 3 3 3" xfId="28498"/>
    <cellStyle name="Moneda 9 10 10 5 5 4 3 4" xfId="12925"/>
    <cellStyle name="Moneda 9 10 10 5 5 4 3 4 2" xfId="33744"/>
    <cellStyle name="Moneda 9 10 10 5 5 4 3 5" xfId="23341"/>
    <cellStyle name="Moneda 9 10 10 5 5 4 4" xfId="4190"/>
    <cellStyle name="Moneda 9 10 10 5 5 4 4 2" xfId="9350"/>
    <cellStyle name="Moneda 9 10 10 5 5 4 4 2 2" xfId="19755"/>
    <cellStyle name="Moneda 9 10 10 5 5 4 4 2 2 2" xfId="40574"/>
    <cellStyle name="Moneda 9 10 10 5 5 4 4 2 3" xfId="30171"/>
    <cellStyle name="Moneda 9 10 10 5 5 4 4 3" xfId="14598"/>
    <cellStyle name="Moneda 9 10 10 5 5 4 4 3 2" xfId="35417"/>
    <cellStyle name="Moneda 9 10 10 5 5 4 4 4" xfId="25014"/>
    <cellStyle name="Moneda 9 10 10 5 5 4 5" xfId="6777"/>
    <cellStyle name="Moneda 9 10 10 5 5 4 5 2" xfId="17182"/>
    <cellStyle name="Moneda 9 10 10 5 5 4 5 2 2" xfId="38001"/>
    <cellStyle name="Moneda 9 10 10 5 5 4 5 3" xfId="27598"/>
    <cellStyle name="Moneda 9 10 10 5 5 4 6" xfId="12025"/>
    <cellStyle name="Moneda 9 10 10 5 5 4 6 2" xfId="32844"/>
    <cellStyle name="Moneda 9 10 10 5 5 4 7" xfId="22441"/>
    <cellStyle name="Moneda 9 10 10 5 5 4 8" xfId="42043"/>
    <cellStyle name="Moneda 9 10 10 5 5 5" xfId="1627"/>
    <cellStyle name="Moneda 9 10 10 5 5 5 2" xfId="2079"/>
    <cellStyle name="Moneda 9 10 10 5 5 5 2 2" xfId="4655"/>
    <cellStyle name="Moneda 9 10 10 5 5 5 2 2 2" xfId="9815"/>
    <cellStyle name="Moneda 9 10 10 5 5 5 2 2 2 2" xfId="20220"/>
    <cellStyle name="Moneda 9 10 10 5 5 5 2 2 2 2 2" xfId="41039"/>
    <cellStyle name="Moneda 9 10 10 5 5 5 2 2 2 3" xfId="30636"/>
    <cellStyle name="Moneda 9 10 10 5 5 5 2 2 3" xfId="15063"/>
    <cellStyle name="Moneda 9 10 10 5 5 5 2 2 3 2" xfId="35882"/>
    <cellStyle name="Moneda 9 10 10 5 5 5 2 2 4" xfId="25479"/>
    <cellStyle name="Moneda 9 10 10 5 5 5 2 3" xfId="7242"/>
    <cellStyle name="Moneda 9 10 10 5 5 5 2 3 2" xfId="17647"/>
    <cellStyle name="Moneda 9 10 10 5 5 5 2 3 2 2" xfId="38466"/>
    <cellStyle name="Moneda 9 10 10 5 5 5 2 3 3" xfId="28063"/>
    <cellStyle name="Moneda 9 10 10 5 5 5 2 4" xfId="12490"/>
    <cellStyle name="Moneda 9 10 10 5 5 5 2 4 2" xfId="33309"/>
    <cellStyle name="Moneda 9 10 10 5 5 5 2 5" xfId="22906"/>
    <cellStyle name="Moneda 9 10 10 5 5 5 3" xfId="2529"/>
    <cellStyle name="Moneda 9 10 10 5 5 5 3 2" xfId="5105"/>
    <cellStyle name="Moneda 9 10 10 5 5 5 3 2 2" xfId="10265"/>
    <cellStyle name="Moneda 9 10 10 5 5 5 3 2 2 2" xfId="20670"/>
    <cellStyle name="Moneda 9 10 10 5 5 5 3 2 2 2 2" xfId="41489"/>
    <cellStyle name="Moneda 9 10 10 5 5 5 3 2 2 3" xfId="31086"/>
    <cellStyle name="Moneda 9 10 10 5 5 5 3 2 3" xfId="15513"/>
    <cellStyle name="Moneda 9 10 10 5 5 5 3 2 3 2" xfId="36332"/>
    <cellStyle name="Moneda 9 10 10 5 5 5 3 2 4" xfId="25929"/>
    <cellStyle name="Moneda 9 10 10 5 5 5 3 3" xfId="7692"/>
    <cellStyle name="Moneda 9 10 10 5 5 5 3 3 2" xfId="18097"/>
    <cellStyle name="Moneda 9 10 10 5 5 5 3 3 2 2" xfId="38916"/>
    <cellStyle name="Moneda 9 10 10 5 5 5 3 3 3" xfId="28513"/>
    <cellStyle name="Moneda 9 10 10 5 5 5 3 4" xfId="12940"/>
    <cellStyle name="Moneda 9 10 10 5 5 5 3 4 2" xfId="33759"/>
    <cellStyle name="Moneda 9 10 10 5 5 5 3 5" xfId="23356"/>
    <cellStyle name="Moneda 9 10 10 5 5 5 4" xfId="4205"/>
    <cellStyle name="Moneda 9 10 10 5 5 5 4 2" xfId="9365"/>
    <cellStyle name="Moneda 9 10 10 5 5 5 4 2 2" xfId="19770"/>
    <cellStyle name="Moneda 9 10 10 5 5 5 4 2 2 2" xfId="40589"/>
    <cellStyle name="Moneda 9 10 10 5 5 5 4 2 3" xfId="30186"/>
    <cellStyle name="Moneda 9 10 10 5 5 5 4 3" xfId="14613"/>
    <cellStyle name="Moneda 9 10 10 5 5 5 4 3 2" xfId="35432"/>
    <cellStyle name="Moneda 9 10 10 5 5 5 4 4" xfId="25029"/>
    <cellStyle name="Moneda 9 10 10 5 5 5 5" xfId="6792"/>
    <cellStyle name="Moneda 9 10 10 5 5 5 5 2" xfId="17197"/>
    <cellStyle name="Moneda 9 10 10 5 5 5 5 2 2" xfId="38016"/>
    <cellStyle name="Moneda 9 10 10 5 5 5 5 3" xfId="27613"/>
    <cellStyle name="Moneda 9 10 10 5 5 5 6" xfId="12040"/>
    <cellStyle name="Moneda 9 10 10 5 5 5 6 2" xfId="32859"/>
    <cellStyle name="Moneda 9 10 10 5 5 5 7" xfId="22456"/>
    <cellStyle name="Moneda 9 10 10 5 5 5 8" xfId="42044"/>
    <cellStyle name="Moneda 9 10 10 5 5 6" xfId="1643"/>
    <cellStyle name="Moneda 9 10 10 5 5 6 2" xfId="2095"/>
    <cellStyle name="Moneda 9 10 10 5 5 6 2 2" xfId="4671"/>
    <cellStyle name="Moneda 9 10 10 5 5 6 2 2 2" xfId="9831"/>
    <cellStyle name="Moneda 9 10 10 5 5 6 2 2 2 2" xfId="20236"/>
    <cellStyle name="Moneda 9 10 10 5 5 6 2 2 2 2 2" xfId="41055"/>
    <cellStyle name="Moneda 9 10 10 5 5 6 2 2 2 3" xfId="30652"/>
    <cellStyle name="Moneda 9 10 10 5 5 6 2 2 3" xfId="15079"/>
    <cellStyle name="Moneda 9 10 10 5 5 6 2 2 3 2" xfId="35898"/>
    <cellStyle name="Moneda 9 10 10 5 5 6 2 2 4" xfId="25495"/>
    <cellStyle name="Moneda 9 10 10 5 5 6 2 3" xfId="7258"/>
    <cellStyle name="Moneda 9 10 10 5 5 6 2 3 2" xfId="17663"/>
    <cellStyle name="Moneda 9 10 10 5 5 6 2 3 2 2" xfId="38482"/>
    <cellStyle name="Moneda 9 10 10 5 5 6 2 3 3" xfId="28079"/>
    <cellStyle name="Moneda 9 10 10 5 5 6 2 4" xfId="12506"/>
    <cellStyle name="Moneda 9 10 10 5 5 6 2 4 2" xfId="33325"/>
    <cellStyle name="Moneda 9 10 10 5 5 6 2 5" xfId="22922"/>
    <cellStyle name="Moneda 9 10 10 5 5 6 3" xfId="2545"/>
    <cellStyle name="Moneda 9 10 10 5 5 6 3 2" xfId="5121"/>
    <cellStyle name="Moneda 9 10 10 5 5 6 3 2 2" xfId="10281"/>
    <cellStyle name="Moneda 9 10 10 5 5 6 3 2 2 2" xfId="20686"/>
    <cellStyle name="Moneda 9 10 10 5 5 6 3 2 2 2 2" xfId="41505"/>
    <cellStyle name="Moneda 9 10 10 5 5 6 3 2 2 3" xfId="31102"/>
    <cellStyle name="Moneda 9 10 10 5 5 6 3 2 3" xfId="15529"/>
    <cellStyle name="Moneda 9 10 10 5 5 6 3 2 3 2" xfId="36348"/>
    <cellStyle name="Moneda 9 10 10 5 5 6 3 2 4" xfId="25945"/>
    <cellStyle name="Moneda 9 10 10 5 5 6 3 3" xfId="7708"/>
    <cellStyle name="Moneda 9 10 10 5 5 6 3 3 2" xfId="18113"/>
    <cellStyle name="Moneda 9 10 10 5 5 6 3 3 2 2" xfId="38932"/>
    <cellStyle name="Moneda 9 10 10 5 5 6 3 3 3" xfId="28529"/>
    <cellStyle name="Moneda 9 10 10 5 5 6 3 4" xfId="12956"/>
    <cellStyle name="Moneda 9 10 10 5 5 6 3 4 2" xfId="33775"/>
    <cellStyle name="Moneda 9 10 10 5 5 6 3 5" xfId="23372"/>
    <cellStyle name="Moneda 9 10 10 5 5 6 4" xfId="4221"/>
    <cellStyle name="Moneda 9 10 10 5 5 6 4 2" xfId="9381"/>
    <cellStyle name="Moneda 9 10 10 5 5 6 4 2 2" xfId="19786"/>
    <cellStyle name="Moneda 9 10 10 5 5 6 4 2 2 2" xfId="40605"/>
    <cellStyle name="Moneda 9 10 10 5 5 6 4 2 3" xfId="30202"/>
    <cellStyle name="Moneda 9 10 10 5 5 6 4 3" xfId="14629"/>
    <cellStyle name="Moneda 9 10 10 5 5 6 4 3 2" xfId="35448"/>
    <cellStyle name="Moneda 9 10 10 5 5 6 4 4" xfId="25045"/>
    <cellStyle name="Moneda 9 10 10 5 5 6 5" xfId="6808"/>
    <cellStyle name="Moneda 9 10 10 5 5 6 5 2" xfId="17213"/>
    <cellStyle name="Moneda 9 10 10 5 5 6 5 2 2" xfId="38032"/>
    <cellStyle name="Moneda 9 10 10 5 5 6 5 3" xfId="27629"/>
    <cellStyle name="Moneda 9 10 10 5 5 6 6" xfId="12056"/>
    <cellStyle name="Moneda 9 10 10 5 5 6 6 2" xfId="32875"/>
    <cellStyle name="Moneda 9 10 10 5 5 6 7" xfId="22472"/>
    <cellStyle name="Moneda 9 10 10 5 5 6 8" xfId="42045"/>
    <cellStyle name="Moneda 9 10 10 5 5 7" xfId="1681"/>
    <cellStyle name="Moneda 9 10 10 5 5 7 2" xfId="2131"/>
    <cellStyle name="Moneda 9 10 10 5 5 7 2 2" xfId="4707"/>
    <cellStyle name="Moneda 9 10 10 5 5 7 2 2 2" xfId="9867"/>
    <cellStyle name="Moneda 9 10 10 5 5 7 2 2 2 2" xfId="20272"/>
    <cellStyle name="Moneda 9 10 10 5 5 7 2 2 2 2 2" xfId="41091"/>
    <cellStyle name="Moneda 9 10 10 5 5 7 2 2 2 3" xfId="30688"/>
    <cellStyle name="Moneda 9 10 10 5 5 7 2 2 3" xfId="15115"/>
    <cellStyle name="Moneda 9 10 10 5 5 7 2 2 3 2" xfId="35934"/>
    <cellStyle name="Moneda 9 10 10 5 5 7 2 2 4" xfId="25531"/>
    <cellStyle name="Moneda 9 10 10 5 5 7 2 3" xfId="7294"/>
    <cellStyle name="Moneda 9 10 10 5 5 7 2 3 2" xfId="17699"/>
    <cellStyle name="Moneda 9 10 10 5 5 7 2 3 2 2" xfId="38518"/>
    <cellStyle name="Moneda 9 10 10 5 5 7 2 3 3" xfId="28115"/>
    <cellStyle name="Moneda 9 10 10 5 5 7 2 4" xfId="12542"/>
    <cellStyle name="Moneda 9 10 10 5 5 7 2 4 2" xfId="33361"/>
    <cellStyle name="Moneda 9 10 10 5 5 7 2 5" xfId="22958"/>
    <cellStyle name="Moneda 9 10 10 5 5 7 3" xfId="2581"/>
    <cellStyle name="Moneda 9 10 10 5 5 7 3 2" xfId="5157"/>
    <cellStyle name="Moneda 9 10 10 5 5 7 3 2 2" xfId="10317"/>
    <cellStyle name="Moneda 9 10 10 5 5 7 3 2 2 2" xfId="20722"/>
    <cellStyle name="Moneda 9 10 10 5 5 7 3 2 2 2 2" xfId="41541"/>
    <cellStyle name="Moneda 9 10 10 5 5 7 3 2 2 3" xfId="31138"/>
    <cellStyle name="Moneda 9 10 10 5 5 7 3 2 3" xfId="15565"/>
    <cellStyle name="Moneda 9 10 10 5 5 7 3 2 3 2" xfId="36384"/>
    <cellStyle name="Moneda 9 10 10 5 5 7 3 2 4" xfId="25981"/>
    <cellStyle name="Moneda 9 10 10 5 5 7 3 3" xfId="7744"/>
    <cellStyle name="Moneda 9 10 10 5 5 7 3 3 2" xfId="18149"/>
    <cellStyle name="Moneda 9 10 10 5 5 7 3 3 2 2" xfId="38968"/>
    <cellStyle name="Moneda 9 10 10 5 5 7 3 3 3" xfId="28565"/>
    <cellStyle name="Moneda 9 10 10 5 5 7 3 4" xfId="12992"/>
    <cellStyle name="Moneda 9 10 10 5 5 7 3 4 2" xfId="33811"/>
    <cellStyle name="Moneda 9 10 10 5 5 7 3 5" xfId="23408"/>
    <cellStyle name="Moneda 9 10 10 5 5 7 4" xfId="4257"/>
    <cellStyle name="Moneda 9 10 10 5 5 7 4 2" xfId="9417"/>
    <cellStyle name="Moneda 9 10 10 5 5 7 4 2 2" xfId="19822"/>
    <cellStyle name="Moneda 9 10 10 5 5 7 4 2 2 2" xfId="40641"/>
    <cellStyle name="Moneda 9 10 10 5 5 7 4 2 3" xfId="30238"/>
    <cellStyle name="Moneda 9 10 10 5 5 7 4 3" xfId="14665"/>
    <cellStyle name="Moneda 9 10 10 5 5 7 4 3 2" xfId="35484"/>
    <cellStyle name="Moneda 9 10 10 5 5 7 4 4" xfId="25081"/>
    <cellStyle name="Moneda 9 10 10 5 5 7 5" xfId="6844"/>
    <cellStyle name="Moneda 9 10 10 5 5 7 5 2" xfId="17249"/>
    <cellStyle name="Moneda 9 10 10 5 5 7 5 2 2" xfId="38068"/>
    <cellStyle name="Moneda 9 10 10 5 5 7 5 3" xfId="27665"/>
    <cellStyle name="Moneda 9 10 10 5 5 7 6" xfId="12092"/>
    <cellStyle name="Moneda 9 10 10 5 5 7 6 2" xfId="32911"/>
    <cellStyle name="Moneda 9 10 10 5 5 7 7" xfId="22508"/>
    <cellStyle name="Moneda 9 10 10 5 5 7 8" xfId="42046"/>
    <cellStyle name="Moneda 9 10 10 5 5 8" xfId="1695"/>
    <cellStyle name="Moneda 9 10 10 5 5 8 2" xfId="2145"/>
    <cellStyle name="Moneda 9 10 10 5 5 8 2 2" xfId="4721"/>
    <cellStyle name="Moneda 9 10 10 5 5 8 2 2 2" xfId="9881"/>
    <cellStyle name="Moneda 9 10 10 5 5 8 2 2 2 2" xfId="20286"/>
    <cellStyle name="Moneda 9 10 10 5 5 8 2 2 2 2 2" xfId="41105"/>
    <cellStyle name="Moneda 9 10 10 5 5 8 2 2 2 3" xfId="30702"/>
    <cellStyle name="Moneda 9 10 10 5 5 8 2 2 3" xfId="15129"/>
    <cellStyle name="Moneda 9 10 10 5 5 8 2 2 3 2" xfId="35948"/>
    <cellStyle name="Moneda 9 10 10 5 5 8 2 2 4" xfId="25545"/>
    <cellStyle name="Moneda 9 10 10 5 5 8 2 3" xfId="7308"/>
    <cellStyle name="Moneda 9 10 10 5 5 8 2 3 2" xfId="17713"/>
    <cellStyle name="Moneda 9 10 10 5 5 8 2 3 2 2" xfId="38532"/>
    <cellStyle name="Moneda 9 10 10 5 5 8 2 3 3" xfId="28129"/>
    <cellStyle name="Moneda 9 10 10 5 5 8 2 4" xfId="12556"/>
    <cellStyle name="Moneda 9 10 10 5 5 8 2 4 2" xfId="33375"/>
    <cellStyle name="Moneda 9 10 10 5 5 8 2 5" xfId="22972"/>
    <cellStyle name="Moneda 9 10 10 5 5 8 3" xfId="2595"/>
    <cellStyle name="Moneda 9 10 10 5 5 8 3 2" xfId="5171"/>
    <cellStyle name="Moneda 9 10 10 5 5 8 3 2 2" xfId="10331"/>
    <cellStyle name="Moneda 9 10 10 5 5 8 3 2 2 2" xfId="20736"/>
    <cellStyle name="Moneda 9 10 10 5 5 8 3 2 2 2 2" xfId="41555"/>
    <cellStyle name="Moneda 9 10 10 5 5 8 3 2 2 3" xfId="31152"/>
    <cellStyle name="Moneda 9 10 10 5 5 8 3 2 3" xfId="15579"/>
    <cellStyle name="Moneda 9 10 10 5 5 8 3 2 3 2" xfId="36398"/>
    <cellStyle name="Moneda 9 10 10 5 5 8 3 2 4" xfId="25995"/>
    <cellStyle name="Moneda 9 10 10 5 5 8 3 3" xfId="7758"/>
    <cellStyle name="Moneda 9 10 10 5 5 8 3 3 2" xfId="18163"/>
    <cellStyle name="Moneda 9 10 10 5 5 8 3 3 2 2" xfId="38982"/>
    <cellStyle name="Moneda 9 10 10 5 5 8 3 3 3" xfId="28579"/>
    <cellStyle name="Moneda 9 10 10 5 5 8 3 4" xfId="13006"/>
    <cellStyle name="Moneda 9 10 10 5 5 8 3 4 2" xfId="33825"/>
    <cellStyle name="Moneda 9 10 10 5 5 8 3 5" xfId="23422"/>
    <cellStyle name="Moneda 9 10 10 5 5 8 4" xfId="4271"/>
    <cellStyle name="Moneda 9 10 10 5 5 8 4 2" xfId="9431"/>
    <cellStyle name="Moneda 9 10 10 5 5 8 4 2 2" xfId="19836"/>
    <cellStyle name="Moneda 9 10 10 5 5 8 4 2 2 2" xfId="40655"/>
    <cellStyle name="Moneda 9 10 10 5 5 8 4 2 3" xfId="30252"/>
    <cellStyle name="Moneda 9 10 10 5 5 8 4 3" xfId="14679"/>
    <cellStyle name="Moneda 9 10 10 5 5 8 4 3 2" xfId="35498"/>
    <cellStyle name="Moneda 9 10 10 5 5 8 4 4" xfId="25095"/>
    <cellStyle name="Moneda 9 10 10 5 5 8 5" xfId="6858"/>
    <cellStyle name="Moneda 9 10 10 5 5 8 5 2" xfId="17263"/>
    <cellStyle name="Moneda 9 10 10 5 5 8 5 2 2" xfId="38082"/>
    <cellStyle name="Moneda 9 10 10 5 5 8 5 3" xfId="27679"/>
    <cellStyle name="Moneda 9 10 10 5 5 8 6" xfId="12106"/>
    <cellStyle name="Moneda 9 10 10 5 5 8 6 2" xfId="32925"/>
    <cellStyle name="Moneda 9 10 10 5 5 8 7" xfId="22522"/>
    <cellStyle name="Moneda 9 10 10 5 5 8 8" xfId="42047"/>
    <cellStyle name="Moneda 9 10 10 5 5 9" xfId="2006"/>
    <cellStyle name="Moneda 9 10 10 5 5 9 2" xfId="4582"/>
    <cellStyle name="Moneda 9 10 10 5 5 9 2 2" xfId="9742"/>
    <cellStyle name="Moneda 9 10 10 5 5 9 2 2 2" xfId="20147"/>
    <cellStyle name="Moneda 9 10 10 5 5 9 2 2 2 2" xfId="40966"/>
    <cellStyle name="Moneda 9 10 10 5 5 9 2 2 3" xfId="30563"/>
    <cellStyle name="Moneda 9 10 10 5 5 9 2 3" xfId="14990"/>
    <cellStyle name="Moneda 9 10 10 5 5 9 2 3 2" xfId="35809"/>
    <cellStyle name="Moneda 9 10 10 5 5 9 2 4" xfId="25406"/>
    <cellStyle name="Moneda 9 10 10 5 5 9 3" xfId="7169"/>
    <cellStyle name="Moneda 9 10 10 5 5 9 3 2" xfId="17574"/>
    <cellStyle name="Moneda 9 10 10 5 5 9 3 2 2" xfId="38393"/>
    <cellStyle name="Moneda 9 10 10 5 5 9 3 3" xfId="27990"/>
    <cellStyle name="Moneda 9 10 10 5 5 9 4" xfId="12417"/>
    <cellStyle name="Moneda 9 10 10 5 5 9 4 2" xfId="33236"/>
    <cellStyle name="Moneda 9 10 10 5 5 9 5" xfId="22833"/>
    <cellStyle name="Moneda 9 10 10 5 6" xfId="1945"/>
    <cellStyle name="Moneda 9 10 10 5 6 2" xfId="4521"/>
    <cellStyle name="Moneda 9 10 10 5 6 2 2" xfId="9681"/>
    <cellStyle name="Moneda 9 10 10 5 6 2 2 2" xfId="20086"/>
    <cellStyle name="Moneda 9 10 10 5 6 2 2 2 2" xfId="40905"/>
    <cellStyle name="Moneda 9 10 10 5 6 2 2 3" xfId="30502"/>
    <cellStyle name="Moneda 9 10 10 5 6 2 3" xfId="14929"/>
    <cellStyle name="Moneda 9 10 10 5 6 2 3 2" xfId="35748"/>
    <cellStyle name="Moneda 9 10 10 5 6 2 4" xfId="25345"/>
    <cellStyle name="Moneda 9 10 10 5 6 3" xfId="7108"/>
    <cellStyle name="Moneda 9 10 10 5 6 3 2" xfId="17513"/>
    <cellStyle name="Moneda 9 10 10 5 6 3 2 2" xfId="38332"/>
    <cellStyle name="Moneda 9 10 10 5 6 3 3" xfId="27929"/>
    <cellStyle name="Moneda 9 10 10 5 6 4" xfId="12356"/>
    <cellStyle name="Moneda 9 10 10 5 6 4 2" xfId="33175"/>
    <cellStyle name="Moneda 9 10 10 5 6 5" xfId="22772"/>
    <cellStyle name="Moneda 9 10 10 5 7" xfId="2395"/>
    <cellStyle name="Moneda 9 10 10 5 7 2" xfId="4971"/>
    <cellStyle name="Moneda 9 10 10 5 7 2 2" xfId="10131"/>
    <cellStyle name="Moneda 9 10 10 5 7 2 2 2" xfId="20536"/>
    <cellStyle name="Moneda 9 10 10 5 7 2 2 2 2" xfId="41355"/>
    <cellStyle name="Moneda 9 10 10 5 7 2 2 3" xfId="30952"/>
    <cellStyle name="Moneda 9 10 10 5 7 2 3" xfId="15379"/>
    <cellStyle name="Moneda 9 10 10 5 7 2 3 2" xfId="36198"/>
    <cellStyle name="Moneda 9 10 10 5 7 2 4" xfId="25795"/>
    <cellStyle name="Moneda 9 10 10 5 7 3" xfId="7558"/>
    <cellStyle name="Moneda 9 10 10 5 7 3 2" xfId="17963"/>
    <cellStyle name="Moneda 9 10 10 5 7 3 2 2" xfId="38782"/>
    <cellStyle name="Moneda 9 10 10 5 7 3 3" xfId="28379"/>
    <cellStyle name="Moneda 9 10 10 5 7 4" xfId="12806"/>
    <cellStyle name="Moneda 9 10 10 5 7 4 2" xfId="33625"/>
    <cellStyle name="Moneda 9 10 10 5 7 5" xfId="23222"/>
    <cellStyle name="Moneda 9 10 10 5 8" xfId="4071"/>
    <cellStyle name="Moneda 9 10 10 5 8 2" xfId="9231"/>
    <cellStyle name="Moneda 9 10 10 5 8 2 2" xfId="19636"/>
    <cellStyle name="Moneda 9 10 10 5 8 2 2 2" xfId="40455"/>
    <cellStyle name="Moneda 9 10 10 5 8 2 3" xfId="30052"/>
    <cellStyle name="Moneda 9 10 10 5 8 3" xfId="14479"/>
    <cellStyle name="Moneda 9 10 10 5 8 3 2" xfId="35298"/>
    <cellStyle name="Moneda 9 10 10 5 8 4" xfId="24895"/>
    <cellStyle name="Moneda 9 10 10 5 9" xfId="6658"/>
    <cellStyle name="Moneda 9 10 10 5 9 2" xfId="17063"/>
    <cellStyle name="Moneda 9 10 10 5 9 2 2" xfId="37882"/>
    <cellStyle name="Moneda 9 10 10 5 9 3" xfId="27479"/>
    <cellStyle name="Moneda 9 10 10 6" xfId="1907"/>
    <cellStyle name="Moneda 9 10 10 6 2" xfId="4483"/>
    <cellStyle name="Moneda 9 10 10 6 2 2" xfId="9643"/>
    <cellStyle name="Moneda 9 10 10 6 2 2 2" xfId="20048"/>
    <cellStyle name="Moneda 9 10 10 6 2 2 2 2" xfId="40867"/>
    <cellStyle name="Moneda 9 10 10 6 2 2 3" xfId="30464"/>
    <cellStyle name="Moneda 9 10 10 6 2 3" xfId="14891"/>
    <cellStyle name="Moneda 9 10 10 6 2 3 2" xfId="35710"/>
    <cellStyle name="Moneda 9 10 10 6 2 4" xfId="25307"/>
    <cellStyle name="Moneda 9 10 10 6 3" xfId="7070"/>
    <cellStyle name="Moneda 9 10 10 6 3 2" xfId="17475"/>
    <cellStyle name="Moneda 9 10 10 6 3 2 2" xfId="38294"/>
    <cellStyle name="Moneda 9 10 10 6 3 3" xfId="27891"/>
    <cellStyle name="Moneda 9 10 10 6 4" xfId="12318"/>
    <cellStyle name="Moneda 9 10 10 6 4 2" xfId="33137"/>
    <cellStyle name="Moneda 9 10 10 6 5" xfId="22734"/>
    <cellStyle name="Moneda 9 10 10 7" xfId="2357"/>
    <cellStyle name="Moneda 9 10 10 7 2" xfId="4933"/>
    <cellStyle name="Moneda 9 10 10 7 2 2" xfId="10093"/>
    <cellStyle name="Moneda 9 10 10 7 2 2 2" xfId="20498"/>
    <cellStyle name="Moneda 9 10 10 7 2 2 2 2" xfId="41317"/>
    <cellStyle name="Moneda 9 10 10 7 2 2 3" xfId="30914"/>
    <cellStyle name="Moneda 9 10 10 7 2 3" xfId="15341"/>
    <cellStyle name="Moneda 9 10 10 7 2 3 2" xfId="36160"/>
    <cellStyle name="Moneda 9 10 10 7 2 4" xfId="25757"/>
    <cellStyle name="Moneda 9 10 10 7 3" xfId="7520"/>
    <cellStyle name="Moneda 9 10 10 7 3 2" xfId="17925"/>
    <cellStyle name="Moneda 9 10 10 7 3 2 2" xfId="38744"/>
    <cellStyle name="Moneda 9 10 10 7 3 3" xfId="28341"/>
    <cellStyle name="Moneda 9 10 10 7 4" xfId="12768"/>
    <cellStyle name="Moneda 9 10 10 7 4 2" xfId="33587"/>
    <cellStyle name="Moneda 9 10 10 7 5" xfId="23184"/>
    <cellStyle name="Moneda 9 10 10 8" xfId="4033"/>
    <cellStyle name="Moneda 9 10 10 8 2" xfId="9193"/>
    <cellStyle name="Moneda 9 10 10 8 2 2" xfId="19598"/>
    <cellStyle name="Moneda 9 10 10 8 2 2 2" xfId="40417"/>
    <cellStyle name="Moneda 9 10 10 8 2 3" xfId="30014"/>
    <cellStyle name="Moneda 9 10 10 8 3" xfId="14441"/>
    <cellStyle name="Moneda 9 10 10 8 3 2" xfId="35260"/>
    <cellStyle name="Moneda 9 10 10 8 4" xfId="24857"/>
    <cellStyle name="Moneda 9 10 10 9" xfId="6620"/>
    <cellStyle name="Moneda 9 10 10 9 2" xfId="17025"/>
    <cellStyle name="Moneda 9 10 10 9 2 2" xfId="37844"/>
    <cellStyle name="Moneda 9 10 10 9 3" xfId="27441"/>
    <cellStyle name="Moneda 9 10 11" xfId="1819"/>
    <cellStyle name="Moneda 9 10 11 2" xfId="4395"/>
    <cellStyle name="Moneda 9 10 11 2 2" xfId="9555"/>
    <cellStyle name="Moneda 9 10 11 2 2 2" xfId="19960"/>
    <cellStyle name="Moneda 9 10 11 2 2 2 2" xfId="40779"/>
    <cellStyle name="Moneda 9 10 11 2 2 3" xfId="30376"/>
    <cellStyle name="Moneda 9 10 11 2 3" xfId="14803"/>
    <cellStyle name="Moneda 9 10 11 2 3 2" xfId="35622"/>
    <cellStyle name="Moneda 9 10 11 2 4" xfId="25219"/>
    <cellStyle name="Moneda 9 10 11 3" xfId="6982"/>
    <cellStyle name="Moneda 9 10 11 3 2" xfId="17387"/>
    <cellStyle name="Moneda 9 10 11 3 2 2" xfId="38206"/>
    <cellStyle name="Moneda 9 10 11 3 3" xfId="27803"/>
    <cellStyle name="Moneda 9 10 11 4" xfId="12230"/>
    <cellStyle name="Moneda 9 10 11 4 2" xfId="33049"/>
    <cellStyle name="Moneda 9 10 11 5" xfId="22646"/>
    <cellStyle name="Moneda 9 10 12" xfId="2269"/>
    <cellStyle name="Moneda 9 10 12 2" xfId="4845"/>
    <cellStyle name="Moneda 9 10 12 2 2" xfId="10005"/>
    <cellStyle name="Moneda 9 10 12 2 2 2" xfId="20410"/>
    <cellStyle name="Moneda 9 10 12 2 2 2 2" xfId="41229"/>
    <cellStyle name="Moneda 9 10 12 2 2 3" xfId="30826"/>
    <cellStyle name="Moneda 9 10 12 2 3" xfId="15253"/>
    <cellStyle name="Moneda 9 10 12 2 3 2" xfId="36072"/>
    <cellStyle name="Moneda 9 10 12 2 4" xfId="25669"/>
    <cellStyle name="Moneda 9 10 12 3" xfId="7432"/>
    <cellStyle name="Moneda 9 10 12 3 2" xfId="17837"/>
    <cellStyle name="Moneda 9 10 12 3 2 2" xfId="38656"/>
    <cellStyle name="Moneda 9 10 12 3 3" xfId="28253"/>
    <cellStyle name="Moneda 9 10 12 4" xfId="12680"/>
    <cellStyle name="Moneda 9 10 12 4 2" xfId="33499"/>
    <cellStyle name="Moneda 9 10 12 5" xfId="23096"/>
    <cellStyle name="Moneda 9 10 13" xfId="3945"/>
    <cellStyle name="Moneda 9 10 13 2" xfId="9105"/>
    <cellStyle name="Moneda 9 10 13 2 2" xfId="19510"/>
    <cellStyle name="Moneda 9 10 13 2 2 2" xfId="40329"/>
    <cellStyle name="Moneda 9 10 13 2 3" xfId="29926"/>
    <cellStyle name="Moneda 9 10 13 3" xfId="14353"/>
    <cellStyle name="Moneda 9 10 13 3 2" xfId="35172"/>
    <cellStyle name="Moneda 9 10 13 4" xfId="24769"/>
    <cellStyle name="Moneda 9 10 14" xfId="6532"/>
    <cellStyle name="Moneda 9 10 14 2" xfId="16937"/>
    <cellStyle name="Moneda 9 10 14 2 2" xfId="37756"/>
    <cellStyle name="Moneda 9 10 14 3" xfId="27353"/>
    <cellStyle name="Moneda 9 10 15" xfId="11780"/>
    <cellStyle name="Moneda 9 10 15 2" xfId="32599"/>
    <cellStyle name="Moneda 9 10 16" xfId="22196"/>
    <cellStyle name="Moneda 9 10 17" xfId="42030"/>
    <cellStyle name="Moneda 9 10 2" xfId="1376"/>
    <cellStyle name="Moneda 9 10 2 2" xfId="1828"/>
    <cellStyle name="Moneda 9 10 2 2 2" xfId="4404"/>
    <cellStyle name="Moneda 9 10 2 2 2 2" xfId="9564"/>
    <cellStyle name="Moneda 9 10 2 2 2 2 2" xfId="19969"/>
    <cellStyle name="Moneda 9 10 2 2 2 2 2 2" xfId="40788"/>
    <cellStyle name="Moneda 9 10 2 2 2 2 3" xfId="30385"/>
    <cellStyle name="Moneda 9 10 2 2 2 3" xfId="14812"/>
    <cellStyle name="Moneda 9 10 2 2 2 3 2" xfId="35631"/>
    <cellStyle name="Moneda 9 10 2 2 2 4" xfId="25228"/>
    <cellStyle name="Moneda 9 10 2 2 3" xfId="6991"/>
    <cellStyle name="Moneda 9 10 2 2 3 2" xfId="17396"/>
    <cellStyle name="Moneda 9 10 2 2 3 2 2" xfId="38215"/>
    <cellStyle name="Moneda 9 10 2 2 3 3" xfId="27812"/>
    <cellStyle name="Moneda 9 10 2 2 4" xfId="12239"/>
    <cellStyle name="Moneda 9 10 2 2 4 2" xfId="33058"/>
    <cellStyle name="Moneda 9 10 2 2 5" xfId="22655"/>
    <cellStyle name="Moneda 9 10 2 3" xfId="2278"/>
    <cellStyle name="Moneda 9 10 2 3 2" xfId="4854"/>
    <cellStyle name="Moneda 9 10 2 3 2 2" xfId="10014"/>
    <cellStyle name="Moneda 9 10 2 3 2 2 2" xfId="20419"/>
    <cellStyle name="Moneda 9 10 2 3 2 2 2 2" xfId="41238"/>
    <cellStyle name="Moneda 9 10 2 3 2 2 3" xfId="30835"/>
    <cellStyle name="Moneda 9 10 2 3 2 3" xfId="15262"/>
    <cellStyle name="Moneda 9 10 2 3 2 3 2" xfId="36081"/>
    <cellStyle name="Moneda 9 10 2 3 2 4" xfId="25678"/>
    <cellStyle name="Moneda 9 10 2 3 3" xfId="7441"/>
    <cellStyle name="Moneda 9 10 2 3 3 2" xfId="17846"/>
    <cellStyle name="Moneda 9 10 2 3 3 2 2" xfId="38665"/>
    <cellStyle name="Moneda 9 10 2 3 3 3" xfId="28262"/>
    <cellStyle name="Moneda 9 10 2 3 4" xfId="12689"/>
    <cellStyle name="Moneda 9 10 2 3 4 2" xfId="33508"/>
    <cellStyle name="Moneda 9 10 2 3 5" xfId="23105"/>
    <cellStyle name="Moneda 9 10 2 4" xfId="3954"/>
    <cellStyle name="Moneda 9 10 2 4 2" xfId="9114"/>
    <cellStyle name="Moneda 9 10 2 4 2 2" xfId="19519"/>
    <cellStyle name="Moneda 9 10 2 4 2 2 2" xfId="40338"/>
    <cellStyle name="Moneda 9 10 2 4 2 3" xfId="29935"/>
    <cellStyle name="Moneda 9 10 2 4 3" xfId="14362"/>
    <cellStyle name="Moneda 9 10 2 4 3 2" xfId="35181"/>
    <cellStyle name="Moneda 9 10 2 4 4" xfId="24778"/>
    <cellStyle name="Moneda 9 10 2 5" xfId="6541"/>
    <cellStyle name="Moneda 9 10 2 5 2" xfId="16946"/>
    <cellStyle name="Moneda 9 10 2 5 2 2" xfId="37765"/>
    <cellStyle name="Moneda 9 10 2 5 3" xfId="27362"/>
    <cellStyle name="Moneda 9 10 2 6" xfId="11789"/>
    <cellStyle name="Moneda 9 10 2 6 2" xfId="32608"/>
    <cellStyle name="Moneda 9 10 2 7" xfId="22205"/>
    <cellStyle name="Moneda 9 10 2 8" xfId="42048"/>
    <cellStyle name="Moneda 9 10 3" xfId="1384"/>
    <cellStyle name="Moneda 9 10 3 2" xfId="1836"/>
    <cellStyle name="Moneda 9 10 3 2 2" xfId="4412"/>
    <cellStyle name="Moneda 9 10 3 2 2 2" xfId="9572"/>
    <cellStyle name="Moneda 9 10 3 2 2 2 2" xfId="19977"/>
    <cellStyle name="Moneda 9 10 3 2 2 2 2 2" xfId="40796"/>
    <cellStyle name="Moneda 9 10 3 2 2 2 3" xfId="30393"/>
    <cellStyle name="Moneda 9 10 3 2 2 3" xfId="14820"/>
    <cellStyle name="Moneda 9 10 3 2 2 3 2" xfId="35639"/>
    <cellStyle name="Moneda 9 10 3 2 2 4" xfId="25236"/>
    <cellStyle name="Moneda 9 10 3 2 3" xfId="6999"/>
    <cellStyle name="Moneda 9 10 3 2 3 2" xfId="17404"/>
    <cellStyle name="Moneda 9 10 3 2 3 2 2" xfId="38223"/>
    <cellStyle name="Moneda 9 10 3 2 3 3" xfId="27820"/>
    <cellStyle name="Moneda 9 10 3 2 4" xfId="12247"/>
    <cellStyle name="Moneda 9 10 3 2 4 2" xfId="33066"/>
    <cellStyle name="Moneda 9 10 3 2 5" xfId="22663"/>
    <cellStyle name="Moneda 9 10 3 3" xfId="2286"/>
    <cellStyle name="Moneda 9 10 3 3 2" xfId="4862"/>
    <cellStyle name="Moneda 9 10 3 3 2 2" xfId="10022"/>
    <cellStyle name="Moneda 9 10 3 3 2 2 2" xfId="20427"/>
    <cellStyle name="Moneda 9 10 3 3 2 2 2 2" xfId="41246"/>
    <cellStyle name="Moneda 9 10 3 3 2 2 3" xfId="30843"/>
    <cellStyle name="Moneda 9 10 3 3 2 3" xfId="15270"/>
    <cellStyle name="Moneda 9 10 3 3 2 3 2" xfId="36089"/>
    <cellStyle name="Moneda 9 10 3 3 2 4" xfId="25686"/>
    <cellStyle name="Moneda 9 10 3 3 3" xfId="7449"/>
    <cellStyle name="Moneda 9 10 3 3 3 2" xfId="17854"/>
    <cellStyle name="Moneda 9 10 3 3 3 2 2" xfId="38673"/>
    <cellStyle name="Moneda 9 10 3 3 3 3" xfId="28270"/>
    <cellStyle name="Moneda 9 10 3 3 4" xfId="12697"/>
    <cellStyle name="Moneda 9 10 3 3 4 2" xfId="33516"/>
    <cellStyle name="Moneda 9 10 3 3 5" xfId="23113"/>
    <cellStyle name="Moneda 9 10 3 4" xfId="3962"/>
    <cellStyle name="Moneda 9 10 3 4 2" xfId="9122"/>
    <cellStyle name="Moneda 9 10 3 4 2 2" xfId="19527"/>
    <cellStyle name="Moneda 9 10 3 4 2 2 2" xfId="40346"/>
    <cellStyle name="Moneda 9 10 3 4 2 3" xfId="29943"/>
    <cellStyle name="Moneda 9 10 3 4 3" xfId="14370"/>
    <cellStyle name="Moneda 9 10 3 4 3 2" xfId="35189"/>
    <cellStyle name="Moneda 9 10 3 4 4" xfId="24786"/>
    <cellStyle name="Moneda 9 10 3 5" xfId="6549"/>
    <cellStyle name="Moneda 9 10 3 5 2" xfId="16954"/>
    <cellStyle name="Moneda 9 10 3 5 2 2" xfId="37773"/>
    <cellStyle name="Moneda 9 10 3 5 3" xfId="27370"/>
    <cellStyle name="Moneda 9 10 3 6" xfId="11797"/>
    <cellStyle name="Moneda 9 10 3 6 2" xfId="32616"/>
    <cellStyle name="Moneda 9 10 3 7" xfId="22213"/>
    <cellStyle name="Moneda 9 10 3 8" xfId="42049"/>
    <cellStyle name="Moneda 9 10 4" xfId="1394"/>
    <cellStyle name="Moneda 9 10 4 2" xfId="1846"/>
    <cellStyle name="Moneda 9 10 4 2 2" xfId="4422"/>
    <cellStyle name="Moneda 9 10 4 2 2 2" xfId="9582"/>
    <cellStyle name="Moneda 9 10 4 2 2 2 2" xfId="19987"/>
    <cellStyle name="Moneda 9 10 4 2 2 2 2 2" xfId="40806"/>
    <cellStyle name="Moneda 9 10 4 2 2 2 3" xfId="30403"/>
    <cellStyle name="Moneda 9 10 4 2 2 3" xfId="14830"/>
    <cellStyle name="Moneda 9 10 4 2 2 3 2" xfId="35649"/>
    <cellStyle name="Moneda 9 10 4 2 2 4" xfId="25246"/>
    <cellStyle name="Moneda 9 10 4 2 3" xfId="7009"/>
    <cellStyle name="Moneda 9 10 4 2 3 2" xfId="17414"/>
    <cellStyle name="Moneda 9 10 4 2 3 2 2" xfId="38233"/>
    <cellStyle name="Moneda 9 10 4 2 3 3" xfId="27830"/>
    <cellStyle name="Moneda 9 10 4 2 4" xfId="12257"/>
    <cellStyle name="Moneda 9 10 4 2 4 2" xfId="33076"/>
    <cellStyle name="Moneda 9 10 4 2 5" xfId="22673"/>
    <cellStyle name="Moneda 9 10 4 3" xfId="2296"/>
    <cellStyle name="Moneda 9 10 4 3 2" xfId="4872"/>
    <cellStyle name="Moneda 9 10 4 3 2 2" xfId="10032"/>
    <cellStyle name="Moneda 9 10 4 3 2 2 2" xfId="20437"/>
    <cellStyle name="Moneda 9 10 4 3 2 2 2 2" xfId="41256"/>
    <cellStyle name="Moneda 9 10 4 3 2 2 3" xfId="30853"/>
    <cellStyle name="Moneda 9 10 4 3 2 3" xfId="15280"/>
    <cellStyle name="Moneda 9 10 4 3 2 3 2" xfId="36099"/>
    <cellStyle name="Moneda 9 10 4 3 2 4" xfId="25696"/>
    <cellStyle name="Moneda 9 10 4 3 3" xfId="7459"/>
    <cellStyle name="Moneda 9 10 4 3 3 2" xfId="17864"/>
    <cellStyle name="Moneda 9 10 4 3 3 2 2" xfId="38683"/>
    <cellStyle name="Moneda 9 10 4 3 3 3" xfId="28280"/>
    <cellStyle name="Moneda 9 10 4 3 4" xfId="12707"/>
    <cellStyle name="Moneda 9 10 4 3 4 2" xfId="33526"/>
    <cellStyle name="Moneda 9 10 4 3 5" xfId="23123"/>
    <cellStyle name="Moneda 9 10 4 4" xfId="3972"/>
    <cellStyle name="Moneda 9 10 4 4 2" xfId="9132"/>
    <cellStyle name="Moneda 9 10 4 4 2 2" xfId="19537"/>
    <cellStyle name="Moneda 9 10 4 4 2 2 2" xfId="40356"/>
    <cellStyle name="Moneda 9 10 4 4 2 3" xfId="29953"/>
    <cellStyle name="Moneda 9 10 4 4 3" xfId="14380"/>
    <cellStyle name="Moneda 9 10 4 4 3 2" xfId="35199"/>
    <cellStyle name="Moneda 9 10 4 4 4" xfId="24796"/>
    <cellStyle name="Moneda 9 10 4 5" xfId="6559"/>
    <cellStyle name="Moneda 9 10 4 5 2" xfId="16964"/>
    <cellStyle name="Moneda 9 10 4 5 2 2" xfId="37783"/>
    <cellStyle name="Moneda 9 10 4 5 3" xfId="27380"/>
    <cellStyle name="Moneda 9 10 4 6" xfId="11807"/>
    <cellStyle name="Moneda 9 10 4 6 2" xfId="32626"/>
    <cellStyle name="Moneda 9 10 4 7" xfId="22223"/>
    <cellStyle name="Moneda 9 10 4 8" xfId="42050"/>
    <cellStyle name="Moneda 9 10 5" xfId="1404"/>
    <cellStyle name="Moneda 9 10 5 2" xfId="1856"/>
    <cellStyle name="Moneda 9 10 5 2 2" xfId="4432"/>
    <cellStyle name="Moneda 9 10 5 2 2 2" xfId="9592"/>
    <cellStyle name="Moneda 9 10 5 2 2 2 2" xfId="19997"/>
    <cellStyle name="Moneda 9 10 5 2 2 2 2 2" xfId="40816"/>
    <cellStyle name="Moneda 9 10 5 2 2 2 3" xfId="30413"/>
    <cellStyle name="Moneda 9 10 5 2 2 3" xfId="14840"/>
    <cellStyle name="Moneda 9 10 5 2 2 3 2" xfId="35659"/>
    <cellStyle name="Moneda 9 10 5 2 2 4" xfId="25256"/>
    <cellStyle name="Moneda 9 10 5 2 3" xfId="7019"/>
    <cellStyle name="Moneda 9 10 5 2 3 2" xfId="17424"/>
    <cellStyle name="Moneda 9 10 5 2 3 2 2" xfId="38243"/>
    <cellStyle name="Moneda 9 10 5 2 3 3" xfId="27840"/>
    <cellStyle name="Moneda 9 10 5 2 4" xfId="12267"/>
    <cellStyle name="Moneda 9 10 5 2 4 2" xfId="33086"/>
    <cellStyle name="Moneda 9 10 5 2 5" xfId="22683"/>
    <cellStyle name="Moneda 9 10 5 3" xfId="2306"/>
    <cellStyle name="Moneda 9 10 5 3 2" xfId="4882"/>
    <cellStyle name="Moneda 9 10 5 3 2 2" xfId="10042"/>
    <cellStyle name="Moneda 9 10 5 3 2 2 2" xfId="20447"/>
    <cellStyle name="Moneda 9 10 5 3 2 2 2 2" xfId="41266"/>
    <cellStyle name="Moneda 9 10 5 3 2 2 3" xfId="30863"/>
    <cellStyle name="Moneda 9 10 5 3 2 3" xfId="15290"/>
    <cellStyle name="Moneda 9 10 5 3 2 3 2" xfId="36109"/>
    <cellStyle name="Moneda 9 10 5 3 2 4" xfId="25706"/>
    <cellStyle name="Moneda 9 10 5 3 3" xfId="7469"/>
    <cellStyle name="Moneda 9 10 5 3 3 2" xfId="17874"/>
    <cellStyle name="Moneda 9 10 5 3 3 2 2" xfId="38693"/>
    <cellStyle name="Moneda 9 10 5 3 3 3" xfId="28290"/>
    <cellStyle name="Moneda 9 10 5 3 4" xfId="12717"/>
    <cellStyle name="Moneda 9 10 5 3 4 2" xfId="33536"/>
    <cellStyle name="Moneda 9 10 5 3 5" xfId="23133"/>
    <cellStyle name="Moneda 9 10 5 4" xfId="3982"/>
    <cellStyle name="Moneda 9 10 5 4 2" xfId="9142"/>
    <cellStyle name="Moneda 9 10 5 4 2 2" xfId="19547"/>
    <cellStyle name="Moneda 9 10 5 4 2 2 2" xfId="40366"/>
    <cellStyle name="Moneda 9 10 5 4 2 3" xfId="29963"/>
    <cellStyle name="Moneda 9 10 5 4 3" xfId="14390"/>
    <cellStyle name="Moneda 9 10 5 4 3 2" xfId="35209"/>
    <cellStyle name="Moneda 9 10 5 4 4" xfId="24806"/>
    <cellStyle name="Moneda 9 10 5 5" xfId="6569"/>
    <cellStyle name="Moneda 9 10 5 5 2" xfId="16974"/>
    <cellStyle name="Moneda 9 10 5 5 2 2" xfId="37793"/>
    <cellStyle name="Moneda 9 10 5 5 3" xfId="27390"/>
    <cellStyle name="Moneda 9 10 5 6" xfId="11817"/>
    <cellStyle name="Moneda 9 10 5 6 2" xfId="32636"/>
    <cellStyle name="Moneda 9 10 5 7" xfId="22233"/>
    <cellStyle name="Moneda 9 10 5 8" xfId="42051"/>
    <cellStyle name="Moneda 9 10 6" xfId="1415"/>
    <cellStyle name="Moneda 9 10 6 2" xfId="1867"/>
    <cellStyle name="Moneda 9 10 6 2 2" xfId="4443"/>
    <cellStyle name="Moneda 9 10 6 2 2 2" xfId="9603"/>
    <cellStyle name="Moneda 9 10 6 2 2 2 2" xfId="20008"/>
    <cellStyle name="Moneda 9 10 6 2 2 2 2 2" xfId="40827"/>
    <cellStyle name="Moneda 9 10 6 2 2 2 3" xfId="30424"/>
    <cellStyle name="Moneda 9 10 6 2 2 3" xfId="14851"/>
    <cellStyle name="Moneda 9 10 6 2 2 3 2" xfId="35670"/>
    <cellStyle name="Moneda 9 10 6 2 2 4" xfId="25267"/>
    <cellStyle name="Moneda 9 10 6 2 3" xfId="7030"/>
    <cellStyle name="Moneda 9 10 6 2 3 2" xfId="17435"/>
    <cellStyle name="Moneda 9 10 6 2 3 2 2" xfId="38254"/>
    <cellStyle name="Moneda 9 10 6 2 3 3" xfId="27851"/>
    <cellStyle name="Moneda 9 10 6 2 4" xfId="12278"/>
    <cellStyle name="Moneda 9 10 6 2 4 2" xfId="33097"/>
    <cellStyle name="Moneda 9 10 6 2 5" xfId="22694"/>
    <cellStyle name="Moneda 9 10 6 3" xfId="2317"/>
    <cellStyle name="Moneda 9 10 6 3 2" xfId="4893"/>
    <cellStyle name="Moneda 9 10 6 3 2 2" xfId="10053"/>
    <cellStyle name="Moneda 9 10 6 3 2 2 2" xfId="20458"/>
    <cellStyle name="Moneda 9 10 6 3 2 2 2 2" xfId="41277"/>
    <cellStyle name="Moneda 9 10 6 3 2 2 3" xfId="30874"/>
    <cellStyle name="Moneda 9 10 6 3 2 3" xfId="15301"/>
    <cellStyle name="Moneda 9 10 6 3 2 3 2" xfId="36120"/>
    <cellStyle name="Moneda 9 10 6 3 2 4" xfId="25717"/>
    <cellStyle name="Moneda 9 10 6 3 3" xfId="7480"/>
    <cellStyle name="Moneda 9 10 6 3 3 2" xfId="17885"/>
    <cellStyle name="Moneda 9 10 6 3 3 2 2" xfId="38704"/>
    <cellStyle name="Moneda 9 10 6 3 3 3" xfId="28301"/>
    <cellStyle name="Moneda 9 10 6 3 4" xfId="12728"/>
    <cellStyle name="Moneda 9 10 6 3 4 2" xfId="33547"/>
    <cellStyle name="Moneda 9 10 6 3 5" xfId="23144"/>
    <cellStyle name="Moneda 9 10 6 4" xfId="3993"/>
    <cellStyle name="Moneda 9 10 6 4 2" xfId="9153"/>
    <cellStyle name="Moneda 9 10 6 4 2 2" xfId="19558"/>
    <cellStyle name="Moneda 9 10 6 4 2 2 2" xfId="40377"/>
    <cellStyle name="Moneda 9 10 6 4 2 3" xfId="29974"/>
    <cellStyle name="Moneda 9 10 6 4 3" xfId="14401"/>
    <cellStyle name="Moneda 9 10 6 4 3 2" xfId="35220"/>
    <cellStyle name="Moneda 9 10 6 4 4" xfId="24817"/>
    <cellStyle name="Moneda 9 10 6 5" xfId="6580"/>
    <cellStyle name="Moneda 9 10 6 5 2" xfId="16985"/>
    <cellStyle name="Moneda 9 10 6 5 2 2" xfId="37804"/>
    <cellStyle name="Moneda 9 10 6 5 3" xfId="27401"/>
    <cellStyle name="Moneda 9 10 6 6" xfId="11828"/>
    <cellStyle name="Moneda 9 10 6 6 2" xfId="32647"/>
    <cellStyle name="Moneda 9 10 6 7" xfId="22244"/>
    <cellStyle name="Moneda 9 10 6 8" xfId="42052"/>
    <cellStyle name="Moneda 9 10 7" xfId="1425"/>
    <cellStyle name="Moneda 9 10 7 2" xfId="1877"/>
    <cellStyle name="Moneda 9 10 7 2 2" xfId="4453"/>
    <cellStyle name="Moneda 9 10 7 2 2 2" xfId="9613"/>
    <cellStyle name="Moneda 9 10 7 2 2 2 2" xfId="20018"/>
    <cellStyle name="Moneda 9 10 7 2 2 2 2 2" xfId="40837"/>
    <cellStyle name="Moneda 9 10 7 2 2 2 3" xfId="30434"/>
    <cellStyle name="Moneda 9 10 7 2 2 3" xfId="14861"/>
    <cellStyle name="Moneda 9 10 7 2 2 3 2" xfId="35680"/>
    <cellStyle name="Moneda 9 10 7 2 2 4" xfId="25277"/>
    <cellStyle name="Moneda 9 10 7 2 3" xfId="7040"/>
    <cellStyle name="Moneda 9 10 7 2 3 2" xfId="17445"/>
    <cellStyle name="Moneda 9 10 7 2 3 2 2" xfId="38264"/>
    <cellStyle name="Moneda 9 10 7 2 3 3" xfId="27861"/>
    <cellStyle name="Moneda 9 10 7 2 4" xfId="12288"/>
    <cellStyle name="Moneda 9 10 7 2 4 2" xfId="33107"/>
    <cellStyle name="Moneda 9 10 7 2 5" xfId="22704"/>
    <cellStyle name="Moneda 9 10 7 3" xfId="2327"/>
    <cellStyle name="Moneda 9 10 7 3 2" xfId="4903"/>
    <cellStyle name="Moneda 9 10 7 3 2 2" xfId="10063"/>
    <cellStyle name="Moneda 9 10 7 3 2 2 2" xfId="20468"/>
    <cellStyle name="Moneda 9 10 7 3 2 2 2 2" xfId="41287"/>
    <cellStyle name="Moneda 9 10 7 3 2 2 3" xfId="30884"/>
    <cellStyle name="Moneda 9 10 7 3 2 3" xfId="15311"/>
    <cellStyle name="Moneda 9 10 7 3 2 3 2" xfId="36130"/>
    <cellStyle name="Moneda 9 10 7 3 2 4" xfId="25727"/>
    <cellStyle name="Moneda 9 10 7 3 3" xfId="7490"/>
    <cellStyle name="Moneda 9 10 7 3 3 2" xfId="17895"/>
    <cellStyle name="Moneda 9 10 7 3 3 2 2" xfId="38714"/>
    <cellStyle name="Moneda 9 10 7 3 3 3" xfId="28311"/>
    <cellStyle name="Moneda 9 10 7 3 4" xfId="12738"/>
    <cellStyle name="Moneda 9 10 7 3 4 2" xfId="33557"/>
    <cellStyle name="Moneda 9 10 7 3 5" xfId="23154"/>
    <cellStyle name="Moneda 9 10 7 4" xfId="4003"/>
    <cellStyle name="Moneda 9 10 7 4 2" xfId="9163"/>
    <cellStyle name="Moneda 9 10 7 4 2 2" xfId="19568"/>
    <cellStyle name="Moneda 9 10 7 4 2 2 2" xfId="40387"/>
    <cellStyle name="Moneda 9 10 7 4 2 3" xfId="29984"/>
    <cellStyle name="Moneda 9 10 7 4 3" xfId="14411"/>
    <cellStyle name="Moneda 9 10 7 4 3 2" xfId="35230"/>
    <cellStyle name="Moneda 9 10 7 4 4" xfId="24827"/>
    <cellStyle name="Moneda 9 10 7 5" xfId="6590"/>
    <cellStyle name="Moneda 9 10 7 5 2" xfId="16995"/>
    <cellStyle name="Moneda 9 10 7 5 2 2" xfId="37814"/>
    <cellStyle name="Moneda 9 10 7 5 3" xfId="27411"/>
    <cellStyle name="Moneda 9 10 7 6" xfId="11838"/>
    <cellStyle name="Moneda 9 10 7 6 2" xfId="32657"/>
    <cellStyle name="Moneda 9 10 7 7" xfId="22254"/>
    <cellStyle name="Moneda 9 10 7 8" xfId="42053"/>
    <cellStyle name="Moneda 9 10 8" xfId="1435"/>
    <cellStyle name="Moneda 9 10 8 2" xfId="1887"/>
    <cellStyle name="Moneda 9 10 8 2 2" xfId="4463"/>
    <cellStyle name="Moneda 9 10 8 2 2 2" xfId="9623"/>
    <cellStyle name="Moneda 9 10 8 2 2 2 2" xfId="20028"/>
    <cellStyle name="Moneda 9 10 8 2 2 2 2 2" xfId="40847"/>
    <cellStyle name="Moneda 9 10 8 2 2 2 3" xfId="30444"/>
    <cellStyle name="Moneda 9 10 8 2 2 3" xfId="14871"/>
    <cellStyle name="Moneda 9 10 8 2 2 3 2" xfId="35690"/>
    <cellStyle name="Moneda 9 10 8 2 2 4" xfId="25287"/>
    <cellStyle name="Moneda 9 10 8 2 3" xfId="7050"/>
    <cellStyle name="Moneda 9 10 8 2 3 2" xfId="17455"/>
    <cellStyle name="Moneda 9 10 8 2 3 2 2" xfId="38274"/>
    <cellStyle name="Moneda 9 10 8 2 3 3" xfId="27871"/>
    <cellStyle name="Moneda 9 10 8 2 4" xfId="12298"/>
    <cellStyle name="Moneda 9 10 8 2 4 2" xfId="33117"/>
    <cellStyle name="Moneda 9 10 8 2 5" xfId="22714"/>
    <cellStyle name="Moneda 9 10 8 3" xfId="2337"/>
    <cellStyle name="Moneda 9 10 8 3 2" xfId="4913"/>
    <cellStyle name="Moneda 9 10 8 3 2 2" xfId="10073"/>
    <cellStyle name="Moneda 9 10 8 3 2 2 2" xfId="20478"/>
    <cellStyle name="Moneda 9 10 8 3 2 2 2 2" xfId="41297"/>
    <cellStyle name="Moneda 9 10 8 3 2 2 3" xfId="30894"/>
    <cellStyle name="Moneda 9 10 8 3 2 3" xfId="15321"/>
    <cellStyle name="Moneda 9 10 8 3 2 3 2" xfId="36140"/>
    <cellStyle name="Moneda 9 10 8 3 2 4" xfId="25737"/>
    <cellStyle name="Moneda 9 10 8 3 3" xfId="7500"/>
    <cellStyle name="Moneda 9 10 8 3 3 2" xfId="17905"/>
    <cellStyle name="Moneda 9 10 8 3 3 2 2" xfId="38724"/>
    <cellStyle name="Moneda 9 10 8 3 3 3" xfId="28321"/>
    <cellStyle name="Moneda 9 10 8 3 4" xfId="12748"/>
    <cellStyle name="Moneda 9 10 8 3 4 2" xfId="33567"/>
    <cellStyle name="Moneda 9 10 8 3 5" xfId="23164"/>
    <cellStyle name="Moneda 9 10 8 4" xfId="4013"/>
    <cellStyle name="Moneda 9 10 8 4 2" xfId="9173"/>
    <cellStyle name="Moneda 9 10 8 4 2 2" xfId="19578"/>
    <cellStyle name="Moneda 9 10 8 4 2 2 2" xfId="40397"/>
    <cellStyle name="Moneda 9 10 8 4 2 3" xfId="29994"/>
    <cellStyle name="Moneda 9 10 8 4 3" xfId="14421"/>
    <cellStyle name="Moneda 9 10 8 4 3 2" xfId="35240"/>
    <cellStyle name="Moneda 9 10 8 4 4" xfId="24837"/>
    <cellStyle name="Moneda 9 10 8 5" xfId="6600"/>
    <cellStyle name="Moneda 9 10 8 5 2" xfId="17005"/>
    <cellStyle name="Moneda 9 10 8 5 2 2" xfId="37824"/>
    <cellStyle name="Moneda 9 10 8 5 3" xfId="27421"/>
    <cellStyle name="Moneda 9 10 8 6" xfId="11848"/>
    <cellStyle name="Moneda 9 10 8 6 2" xfId="32667"/>
    <cellStyle name="Moneda 9 10 8 7" xfId="22264"/>
    <cellStyle name="Moneda 9 10 8 8" xfId="42054"/>
    <cellStyle name="Moneda 9 10 9" xfId="1445"/>
    <cellStyle name="Moneda 9 10 9 2" xfId="1897"/>
    <cellStyle name="Moneda 9 10 9 2 2" xfId="4473"/>
    <cellStyle name="Moneda 9 10 9 2 2 2" xfId="9633"/>
    <cellStyle name="Moneda 9 10 9 2 2 2 2" xfId="20038"/>
    <cellStyle name="Moneda 9 10 9 2 2 2 2 2" xfId="40857"/>
    <cellStyle name="Moneda 9 10 9 2 2 2 3" xfId="30454"/>
    <cellStyle name="Moneda 9 10 9 2 2 3" xfId="14881"/>
    <cellStyle name="Moneda 9 10 9 2 2 3 2" xfId="35700"/>
    <cellStyle name="Moneda 9 10 9 2 2 4" xfId="25297"/>
    <cellStyle name="Moneda 9 10 9 2 3" xfId="7060"/>
    <cellStyle name="Moneda 9 10 9 2 3 2" xfId="17465"/>
    <cellStyle name="Moneda 9 10 9 2 3 2 2" xfId="38284"/>
    <cellStyle name="Moneda 9 10 9 2 3 3" xfId="27881"/>
    <cellStyle name="Moneda 9 10 9 2 4" xfId="12308"/>
    <cellStyle name="Moneda 9 10 9 2 4 2" xfId="33127"/>
    <cellStyle name="Moneda 9 10 9 2 5" xfId="22724"/>
    <cellStyle name="Moneda 9 10 9 3" xfId="2347"/>
    <cellStyle name="Moneda 9 10 9 3 2" xfId="4923"/>
    <cellStyle name="Moneda 9 10 9 3 2 2" xfId="10083"/>
    <cellStyle name="Moneda 9 10 9 3 2 2 2" xfId="20488"/>
    <cellStyle name="Moneda 9 10 9 3 2 2 2 2" xfId="41307"/>
    <cellStyle name="Moneda 9 10 9 3 2 2 3" xfId="30904"/>
    <cellStyle name="Moneda 9 10 9 3 2 3" xfId="15331"/>
    <cellStyle name="Moneda 9 10 9 3 2 3 2" xfId="36150"/>
    <cellStyle name="Moneda 9 10 9 3 2 4" xfId="25747"/>
    <cellStyle name="Moneda 9 10 9 3 3" xfId="7510"/>
    <cellStyle name="Moneda 9 10 9 3 3 2" xfId="17915"/>
    <cellStyle name="Moneda 9 10 9 3 3 2 2" xfId="38734"/>
    <cellStyle name="Moneda 9 10 9 3 3 3" xfId="28331"/>
    <cellStyle name="Moneda 9 10 9 3 4" xfId="12758"/>
    <cellStyle name="Moneda 9 10 9 3 4 2" xfId="33577"/>
    <cellStyle name="Moneda 9 10 9 3 5" xfId="23174"/>
    <cellStyle name="Moneda 9 10 9 4" xfId="4023"/>
    <cellStyle name="Moneda 9 10 9 4 2" xfId="9183"/>
    <cellStyle name="Moneda 9 10 9 4 2 2" xfId="19588"/>
    <cellStyle name="Moneda 9 10 9 4 2 2 2" xfId="40407"/>
    <cellStyle name="Moneda 9 10 9 4 2 3" xfId="30004"/>
    <cellStyle name="Moneda 9 10 9 4 3" xfId="14431"/>
    <cellStyle name="Moneda 9 10 9 4 3 2" xfId="35250"/>
    <cellStyle name="Moneda 9 10 9 4 4" xfId="24847"/>
    <cellStyle name="Moneda 9 10 9 5" xfId="6610"/>
    <cellStyle name="Moneda 9 10 9 5 2" xfId="17015"/>
    <cellStyle name="Moneda 9 10 9 5 2 2" xfId="37834"/>
    <cellStyle name="Moneda 9 10 9 5 3" xfId="27431"/>
    <cellStyle name="Moneda 9 10 9 6" xfId="11858"/>
    <cellStyle name="Moneda 9 10 9 6 2" xfId="32677"/>
    <cellStyle name="Moneda 9 10 9 7" xfId="22274"/>
    <cellStyle name="Moneda 9 10 9 8" xfId="42055"/>
    <cellStyle name="Moneda 9 11" xfId="1325"/>
    <cellStyle name="Moneda 9 11 2" xfId="3904"/>
    <cellStyle name="Moneda 9 11 2 2" xfId="9064"/>
    <cellStyle name="Moneda 9 11 2 2 2" xfId="19469"/>
    <cellStyle name="Moneda 9 11 2 2 2 2" xfId="40288"/>
    <cellStyle name="Moneda 9 11 2 2 3" xfId="29885"/>
    <cellStyle name="Moneda 9 11 2 3" xfId="14312"/>
    <cellStyle name="Moneda 9 11 2 3 2" xfId="35131"/>
    <cellStyle name="Moneda 9 11 2 4" xfId="24728"/>
    <cellStyle name="Moneda 9 11 3" xfId="6491"/>
    <cellStyle name="Moneda 9 11 3 2" xfId="16896"/>
    <cellStyle name="Moneda 9 11 3 2 2" xfId="37715"/>
    <cellStyle name="Moneda 9 11 3 3" xfId="27312"/>
    <cellStyle name="Moneda 9 11 4" xfId="11739"/>
    <cellStyle name="Moneda 9 11 4 2" xfId="32558"/>
    <cellStyle name="Moneda 9 11 5" xfId="22155"/>
    <cellStyle name="Moneda 9 12" xfId="1778"/>
    <cellStyle name="Moneda 9 12 2" xfId="4354"/>
    <cellStyle name="Moneda 9 12 2 2" xfId="9514"/>
    <cellStyle name="Moneda 9 12 2 2 2" xfId="19919"/>
    <cellStyle name="Moneda 9 12 2 2 2 2" xfId="40738"/>
    <cellStyle name="Moneda 9 12 2 2 3" xfId="30335"/>
    <cellStyle name="Moneda 9 12 2 3" xfId="14762"/>
    <cellStyle name="Moneda 9 12 2 3 2" xfId="35581"/>
    <cellStyle name="Moneda 9 12 2 4" xfId="25178"/>
    <cellStyle name="Moneda 9 12 3" xfId="6941"/>
    <cellStyle name="Moneda 9 12 3 2" xfId="17346"/>
    <cellStyle name="Moneda 9 12 3 2 2" xfId="38165"/>
    <cellStyle name="Moneda 9 12 3 3" xfId="27762"/>
    <cellStyle name="Moneda 9 12 4" xfId="12189"/>
    <cellStyle name="Moneda 9 12 4 2" xfId="33008"/>
    <cellStyle name="Moneda 9 12 5" xfId="22605"/>
    <cellStyle name="Moneda 9 13" xfId="2228"/>
    <cellStyle name="Moneda 9 13 2" xfId="4804"/>
    <cellStyle name="Moneda 9 13 2 2" xfId="9964"/>
    <cellStyle name="Moneda 9 13 2 2 2" xfId="20369"/>
    <cellStyle name="Moneda 9 13 2 2 2 2" xfId="41188"/>
    <cellStyle name="Moneda 9 13 2 2 3" xfId="30785"/>
    <cellStyle name="Moneda 9 13 2 3" xfId="15212"/>
    <cellStyle name="Moneda 9 13 2 3 2" xfId="36031"/>
    <cellStyle name="Moneda 9 13 2 4" xfId="25628"/>
    <cellStyle name="Moneda 9 13 3" xfId="7391"/>
    <cellStyle name="Moneda 9 13 3 2" xfId="17796"/>
    <cellStyle name="Moneda 9 13 3 2 2" xfId="38615"/>
    <cellStyle name="Moneda 9 13 3 3" xfId="28212"/>
    <cellStyle name="Moneda 9 13 4" xfId="12639"/>
    <cellStyle name="Moneda 9 13 4 2" xfId="33458"/>
    <cellStyle name="Moneda 9 13 5" xfId="23055"/>
    <cellStyle name="Moneda 9 14" xfId="2744"/>
    <cellStyle name="Moneda 9 14 2" xfId="7904"/>
    <cellStyle name="Moneda 9 14 2 2" xfId="18309"/>
    <cellStyle name="Moneda 9 14 2 2 2" xfId="39128"/>
    <cellStyle name="Moneda 9 14 2 3" xfId="28725"/>
    <cellStyle name="Moneda 9 14 3" xfId="13152"/>
    <cellStyle name="Moneda 9 14 3 2" xfId="33971"/>
    <cellStyle name="Moneda 9 14 4" xfId="23568"/>
    <cellStyle name="Moneda 9 15" xfId="5331"/>
    <cellStyle name="Moneda 9 15 2" xfId="15736"/>
    <cellStyle name="Moneda 9 15 2 2" xfId="36555"/>
    <cellStyle name="Moneda 9 15 3" xfId="26152"/>
    <cellStyle name="Moneda 9 16" xfId="10579"/>
    <cellStyle name="Moneda 9 16 2" xfId="31398"/>
    <cellStyle name="Moneda 9 17" xfId="20995"/>
    <cellStyle name="Moneda 9 18" xfId="42029"/>
    <cellStyle name="Moneda 9 2" xfId="278"/>
    <cellStyle name="Moneda 9 2 10" xfId="21117"/>
    <cellStyle name="Moneda 9 2 11" xfId="42056"/>
    <cellStyle name="Moneda 9 2 2" xfId="538"/>
    <cellStyle name="Moneda 9 2 2 2" xfId="1127"/>
    <cellStyle name="Moneda 9 2 2 2 2" xfId="3707"/>
    <cellStyle name="Moneda 9 2 2 2 2 2" xfId="8867"/>
    <cellStyle name="Moneda 9 2 2 2 2 2 2" xfId="19272"/>
    <cellStyle name="Moneda 9 2 2 2 2 2 2 2" xfId="40091"/>
    <cellStyle name="Moneda 9 2 2 2 2 2 3" xfId="29688"/>
    <cellStyle name="Moneda 9 2 2 2 2 3" xfId="14115"/>
    <cellStyle name="Moneda 9 2 2 2 2 3 2" xfId="34934"/>
    <cellStyle name="Moneda 9 2 2 2 2 4" xfId="24531"/>
    <cellStyle name="Moneda 9 2 2 2 3" xfId="6294"/>
    <cellStyle name="Moneda 9 2 2 2 3 2" xfId="16699"/>
    <cellStyle name="Moneda 9 2 2 2 3 2 2" xfId="37518"/>
    <cellStyle name="Moneda 9 2 2 2 3 3" xfId="27115"/>
    <cellStyle name="Moneda 9 2 2 2 4" xfId="11542"/>
    <cellStyle name="Moneda 9 2 2 2 4 2" xfId="32361"/>
    <cellStyle name="Moneda 9 2 2 2 5" xfId="21958"/>
    <cellStyle name="Moneda 9 2 2 3" xfId="3123"/>
    <cellStyle name="Moneda 9 2 2 3 2" xfId="8283"/>
    <cellStyle name="Moneda 9 2 2 3 2 2" xfId="18688"/>
    <cellStyle name="Moneda 9 2 2 3 2 2 2" xfId="39507"/>
    <cellStyle name="Moneda 9 2 2 3 2 3" xfId="29104"/>
    <cellStyle name="Moneda 9 2 2 3 3" xfId="13531"/>
    <cellStyle name="Moneda 9 2 2 3 3 2" xfId="34350"/>
    <cellStyle name="Moneda 9 2 2 3 4" xfId="23947"/>
    <cellStyle name="Moneda 9 2 2 4" xfId="5710"/>
    <cellStyle name="Moneda 9 2 2 4 2" xfId="16115"/>
    <cellStyle name="Moneda 9 2 2 4 2 2" xfId="36934"/>
    <cellStyle name="Moneda 9 2 2 4 3" xfId="26531"/>
    <cellStyle name="Moneda 9 2 2 5" xfId="10958"/>
    <cellStyle name="Moneda 9 2 2 5 2" xfId="31777"/>
    <cellStyle name="Moneda 9 2 2 6" xfId="21374"/>
    <cellStyle name="Moneda 9 2 3" xfId="870"/>
    <cellStyle name="Moneda 9 2 3 2" xfId="3450"/>
    <cellStyle name="Moneda 9 2 3 2 2" xfId="8610"/>
    <cellStyle name="Moneda 9 2 3 2 2 2" xfId="19015"/>
    <cellStyle name="Moneda 9 2 3 2 2 2 2" xfId="39834"/>
    <cellStyle name="Moneda 9 2 3 2 2 3" xfId="29431"/>
    <cellStyle name="Moneda 9 2 3 2 3" xfId="13858"/>
    <cellStyle name="Moneda 9 2 3 2 3 2" xfId="34677"/>
    <cellStyle name="Moneda 9 2 3 2 4" xfId="24274"/>
    <cellStyle name="Moneda 9 2 3 3" xfId="6037"/>
    <cellStyle name="Moneda 9 2 3 3 2" xfId="16442"/>
    <cellStyle name="Moneda 9 2 3 3 2 2" xfId="37261"/>
    <cellStyle name="Moneda 9 2 3 3 3" xfId="26858"/>
    <cellStyle name="Moneda 9 2 3 4" xfId="11285"/>
    <cellStyle name="Moneda 9 2 3 4 2" xfId="32104"/>
    <cellStyle name="Moneda 9 2 3 5" xfId="21701"/>
    <cellStyle name="Moneda 9 2 4" xfId="1326"/>
    <cellStyle name="Moneda 9 2 4 2" xfId="3905"/>
    <cellStyle name="Moneda 9 2 4 2 2" xfId="9065"/>
    <cellStyle name="Moneda 9 2 4 2 2 2" xfId="19470"/>
    <cellStyle name="Moneda 9 2 4 2 2 2 2" xfId="40289"/>
    <cellStyle name="Moneda 9 2 4 2 2 3" xfId="29886"/>
    <cellStyle name="Moneda 9 2 4 2 3" xfId="14313"/>
    <cellStyle name="Moneda 9 2 4 2 3 2" xfId="35132"/>
    <cellStyle name="Moneda 9 2 4 2 4" xfId="24729"/>
    <cellStyle name="Moneda 9 2 4 3" xfId="6492"/>
    <cellStyle name="Moneda 9 2 4 3 2" xfId="16897"/>
    <cellStyle name="Moneda 9 2 4 3 2 2" xfId="37716"/>
    <cellStyle name="Moneda 9 2 4 3 3" xfId="27313"/>
    <cellStyle name="Moneda 9 2 4 4" xfId="11740"/>
    <cellStyle name="Moneda 9 2 4 4 2" xfId="32559"/>
    <cellStyle name="Moneda 9 2 4 5" xfId="22156"/>
    <cellStyle name="Moneda 9 2 5" xfId="1779"/>
    <cellStyle name="Moneda 9 2 5 2" xfId="4355"/>
    <cellStyle name="Moneda 9 2 5 2 2" xfId="9515"/>
    <cellStyle name="Moneda 9 2 5 2 2 2" xfId="19920"/>
    <cellStyle name="Moneda 9 2 5 2 2 2 2" xfId="40739"/>
    <cellStyle name="Moneda 9 2 5 2 2 3" xfId="30336"/>
    <cellStyle name="Moneda 9 2 5 2 3" xfId="14763"/>
    <cellStyle name="Moneda 9 2 5 2 3 2" xfId="35582"/>
    <cellStyle name="Moneda 9 2 5 2 4" xfId="25179"/>
    <cellStyle name="Moneda 9 2 5 3" xfId="6942"/>
    <cellStyle name="Moneda 9 2 5 3 2" xfId="17347"/>
    <cellStyle name="Moneda 9 2 5 3 2 2" xfId="38166"/>
    <cellStyle name="Moneda 9 2 5 3 3" xfId="27763"/>
    <cellStyle name="Moneda 9 2 5 4" xfId="12190"/>
    <cellStyle name="Moneda 9 2 5 4 2" xfId="33009"/>
    <cellStyle name="Moneda 9 2 5 5" xfId="22606"/>
    <cellStyle name="Moneda 9 2 6" xfId="2229"/>
    <cellStyle name="Moneda 9 2 6 2" xfId="4805"/>
    <cellStyle name="Moneda 9 2 6 2 2" xfId="9965"/>
    <cellStyle name="Moneda 9 2 6 2 2 2" xfId="20370"/>
    <cellStyle name="Moneda 9 2 6 2 2 2 2" xfId="41189"/>
    <cellStyle name="Moneda 9 2 6 2 2 3" xfId="30786"/>
    <cellStyle name="Moneda 9 2 6 2 3" xfId="15213"/>
    <cellStyle name="Moneda 9 2 6 2 3 2" xfId="36032"/>
    <cellStyle name="Moneda 9 2 6 2 4" xfId="25629"/>
    <cellStyle name="Moneda 9 2 6 3" xfId="7392"/>
    <cellStyle name="Moneda 9 2 6 3 2" xfId="17797"/>
    <cellStyle name="Moneda 9 2 6 3 2 2" xfId="38616"/>
    <cellStyle name="Moneda 9 2 6 3 3" xfId="28213"/>
    <cellStyle name="Moneda 9 2 6 4" xfId="12640"/>
    <cellStyle name="Moneda 9 2 6 4 2" xfId="33459"/>
    <cellStyle name="Moneda 9 2 6 5" xfId="23056"/>
    <cellStyle name="Moneda 9 2 7" xfId="2866"/>
    <cellStyle name="Moneda 9 2 7 2" xfId="8026"/>
    <cellStyle name="Moneda 9 2 7 2 2" xfId="18431"/>
    <cellStyle name="Moneda 9 2 7 2 2 2" xfId="39250"/>
    <cellStyle name="Moneda 9 2 7 2 3" xfId="28847"/>
    <cellStyle name="Moneda 9 2 7 3" xfId="13274"/>
    <cellStyle name="Moneda 9 2 7 3 2" xfId="34093"/>
    <cellStyle name="Moneda 9 2 7 4" xfId="23690"/>
    <cellStyle name="Moneda 9 2 8" xfId="5453"/>
    <cellStyle name="Moneda 9 2 8 2" xfId="15858"/>
    <cellStyle name="Moneda 9 2 8 2 2" xfId="36677"/>
    <cellStyle name="Moneda 9 2 8 3" xfId="26274"/>
    <cellStyle name="Moneda 9 2 9" xfId="10701"/>
    <cellStyle name="Moneda 9 2 9 2" xfId="31520"/>
    <cellStyle name="Moneda 9 3" xfId="416"/>
    <cellStyle name="Moneda 9 3 10" xfId="42057"/>
    <cellStyle name="Moneda 9 3 2" xfId="1005"/>
    <cellStyle name="Moneda 9 3 2 2" xfId="3585"/>
    <cellStyle name="Moneda 9 3 2 2 2" xfId="8745"/>
    <cellStyle name="Moneda 9 3 2 2 2 2" xfId="19150"/>
    <cellStyle name="Moneda 9 3 2 2 2 2 2" xfId="39969"/>
    <cellStyle name="Moneda 9 3 2 2 2 3" xfId="29566"/>
    <cellStyle name="Moneda 9 3 2 2 3" xfId="13993"/>
    <cellStyle name="Moneda 9 3 2 2 3 2" xfId="34812"/>
    <cellStyle name="Moneda 9 3 2 2 4" xfId="24409"/>
    <cellStyle name="Moneda 9 3 2 3" xfId="6172"/>
    <cellStyle name="Moneda 9 3 2 3 2" xfId="16577"/>
    <cellStyle name="Moneda 9 3 2 3 2 2" xfId="37396"/>
    <cellStyle name="Moneda 9 3 2 3 3" xfId="26993"/>
    <cellStyle name="Moneda 9 3 2 4" xfId="11420"/>
    <cellStyle name="Moneda 9 3 2 4 2" xfId="32239"/>
    <cellStyle name="Moneda 9 3 2 5" xfId="21836"/>
    <cellStyle name="Moneda 9 3 3" xfId="1267"/>
    <cellStyle name="Moneda 9 3 3 2" xfId="3846"/>
    <cellStyle name="Moneda 9 3 3 2 2" xfId="9006"/>
    <cellStyle name="Moneda 9 3 3 2 2 2" xfId="19411"/>
    <cellStyle name="Moneda 9 3 3 2 2 2 2" xfId="40230"/>
    <cellStyle name="Moneda 9 3 3 2 2 3" xfId="29827"/>
    <cellStyle name="Moneda 9 3 3 2 3" xfId="14254"/>
    <cellStyle name="Moneda 9 3 3 2 3 2" xfId="35073"/>
    <cellStyle name="Moneda 9 3 3 2 4" xfId="24670"/>
    <cellStyle name="Moneda 9 3 3 3" xfId="6433"/>
    <cellStyle name="Moneda 9 3 3 3 2" xfId="16838"/>
    <cellStyle name="Moneda 9 3 3 3 2 2" xfId="37657"/>
    <cellStyle name="Moneda 9 3 3 3 3" xfId="27254"/>
    <cellStyle name="Moneda 9 3 3 4" xfId="11681"/>
    <cellStyle name="Moneda 9 3 3 4 2" xfId="32500"/>
    <cellStyle name="Moneda 9 3 3 5" xfId="22097"/>
    <cellStyle name="Moneda 9 3 4" xfId="1720"/>
    <cellStyle name="Moneda 9 3 4 2" xfId="4296"/>
    <cellStyle name="Moneda 9 3 4 2 2" xfId="9456"/>
    <cellStyle name="Moneda 9 3 4 2 2 2" xfId="19861"/>
    <cellStyle name="Moneda 9 3 4 2 2 2 2" xfId="40680"/>
    <cellStyle name="Moneda 9 3 4 2 2 3" xfId="30277"/>
    <cellStyle name="Moneda 9 3 4 2 3" xfId="14704"/>
    <cellStyle name="Moneda 9 3 4 2 3 2" xfId="35523"/>
    <cellStyle name="Moneda 9 3 4 2 4" xfId="25120"/>
    <cellStyle name="Moneda 9 3 4 3" xfId="6883"/>
    <cellStyle name="Moneda 9 3 4 3 2" xfId="17288"/>
    <cellStyle name="Moneda 9 3 4 3 2 2" xfId="38107"/>
    <cellStyle name="Moneda 9 3 4 3 3" xfId="27704"/>
    <cellStyle name="Moneda 9 3 4 4" xfId="12131"/>
    <cellStyle name="Moneda 9 3 4 4 2" xfId="32950"/>
    <cellStyle name="Moneda 9 3 4 5" xfId="22547"/>
    <cellStyle name="Moneda 9 3 5" xfId="2170"/>
    <cellStyle name="Moneda 9 3 5 2" xfId="4746"/>
    <cellStyle name="Moneda 9 3 5 2 2" xfId="9906"/>
    <cellStyle name="Moneda 9 3 5 2 2 2" xfId="20311"/>
    <cellStyle name="Moneda 9 3 5 2 2 2 2" xfId="41130"/>
    <cellStyle name="Moneda 9 3 5 2 2 3" xfId="30727"/>
    <cellStyle name="Moneda 9 3 5 2 3" xfId="15154"/>
    <cellStyle name="Moneda 9 3 5 2 3 2" xfId="35973"/>
    <cellStyle name="Moneda 9 3 5 2 4" xfId="25570"/>
    <cellStyle name="Moneda 9 3 5 3" xfId="7333"/>
    <cellStyle name="Moneda 9 3 5 3 2" xfId="17738"/>
    <cellStyle name="Moneda 9 3 5 3 2 2" xfId="38557"/>
    <cellStyle name="Moneda 9 3 5 3 3" xfId="28154"/>
    <cellStyle name="Moneda 9 3 5 4" xfId="12581"/>
    <cellStyle name="Moneda 9 3 5 4 2" xfId="33400"/>
    <cellStyle name="Moneda 9 3 5 5" xfId="22997"/>
    <cellStyle name="Moneda 9 3 6" xfId="3001"/>
    <cellStyle name="Moneda 9 3 6 2" xfId="8161"/>
    <cellStyle name="Moneda 9 3 6 2 2" xfId="18566"/>
    <cellStyle name="Moneda 9 3 6 2 2 2" xfId="39385"/>
    <cellStyle name="Moneda 9 3 6 2 3" xfId="28982"/>
    <cellStyle name="Moneda 9 3 6 3" xfId="13409"/>
    <cellStyle name="Moneda 9 3 6 3 2" xfId="34228"/>
    <cellStyle name="Moneda 9 3 6 4" xfId="23825"/>
    <cellStyle name="Moneda 9 3 7" xfId="5588"/>
    <cellStyle name="Moneda 9 3 7 2" xfId="15993"/>
    <cellStyle name="Moneda 9 3 7 2 2" xfId="36812"/>
    <cellStyle name="Moneda 9 3 7 3" xfId="26409"/>
    <cellStyle name="Moneda 9 3 8" xfId="10836"/>
    <cellStyle name="Moneda 9 3 8 2" xfId="31655"/>
    <cellStyle name="Moneda 9 3 9" xfId="21252"/>
    <cellStyle name="Moneda 9 4" xfId="748"/>
    <cellStyle name="Moneda 9 4 2" xfId="1327"/>
    <cellStyle name="Moneda 9 4 2 2" xfId="3906"/>
    <cellStyle name="Moneda 9 4 2 2 2" xfId="9066"/>
    <cellStyle name="Moneda 9 4 2 2 2 2" xfId="19471"/>
    <cellStyle name="Moneda 9 4 2 2 2 2 2" xfId="40290"/>
    <cellStyle name="Moneda 9 4 2 2 2 3" xfId="29887"/>
    <cellStyle name="Moneda 9 4 2 2 3" xfId="14314"/>
    <cellStyle name="Moneda 9 4 2 2 3 2" xfId="35133"/>
    <cellStyle name="Moneda 9 4 2 2 4" xfId="24730"/>
    <cellStyle name="Moneda 9 4 2 3" xfId="6493"/>
    <cellStyle name="Moneda 9 4 2 3 2" xfId="16898"/>
    <cellStyle name="Moneda 9 4 2 3 2 2" xfId="37717"/>
    <cellStyle name="Moneda 9 4 2 3 3" xfId="27314"/>
    <cellStyle name="Moneda 9 4 2 4" xfId="11741"/>
    <cellStyle name="Moneda 9 4 2 4 2" xfId="32560"/>
    <cellStyle name="Moneda 9 4 2 5" xfId="22157"/>
    <cellStyle name="Moneda 9 4 3" xfId="1780"/>
    <cellStyle name="Moneda 9 4 3 2" xfId="4356"/>
    <cellStyle name="Moneda 9 4 3 2 2" xfId="9516"/>
    <cellStyle name="Moneda 9 4 3 2 2 2" xfId="19921"/>
    <cellStyle name="Moneda 9 4 3 2 2 2 2" xfId="40740"/>
    <cellStyle name="Moneda 9 4 3 2 2 3" xfId="30337"/>
    <cellStyle name="Moneda 9 4 3 2 3" xfId="14764"/>
    <cellStyle name="Moneda 9 4 3 2 3 2" xfId="35583"/>
    <cellStyle name="Moneda 9 4 3 2 4" xfId="25180"/>
    <cellStyle name="Moneda 9 4 3 3" xfId="6943"/>
    <cellStyle name="Moneda 9 4 3 3 2" xfId="17348"/>
    <cellStyle name="Moneda 9 4 3 3 2 2" xfId="38167"/>
    <cellStyle name="Moneda 9 4 3 3 3" xfId="27764"/>
    <cellStyle name="Moneda 9 4 3 4" xfId="12191"/>
    <cellStyle name="Moneda 9 4 3 4 2" xfId="33010"/>
    <cellStyle name="Moneda 9 4 3 5" xfId="22607"/>
    <cellStyle name="Moneda 9 4 4" xfId="2230"/>
    <cellStyle name="Moneda 9 4 4 2" xfId="4806"/>
    <cellStyle name="Moneda 9 4 4 2 2" xfId="9966"/>
    <cellStyle name="Moneda 9 4 4 2 2 2" xfId="20371"/>
    <cellStyle name="Moneda 9 4 4 2 2 2 2" xfId="41190"/>
    <cellStyle name="Moneda 9 4 4 2 2 3" xfId="30787"/>
    <cellStyle name="Moneda 9 4 4 2 3" xfId="15214"/>
    <cellStyle name="Moneda 9 4 4 2 3 2" xfId="36033"/>
    <cellStyle name="Moneda 9 4 4 2 4" xfId="25630"/>
    <cellStyle name="Moneda 9 4 4 3" xfId="7393"/>
    <cellStyle name="Moneda 9 4 4 3 2" xfId="17798"/>
    <cellStyle name="Moneda 9 4 4 3 2 2" xfId="38617"/>
    <cellStyle name="Moneda 9 4 4 3 3" xfId="28214"/>
    <cellStyle name="Moneda 9 4 4 4" xfId="12641"/>
    <cellStyle name="Moneda 9 4 4 4 2" xfId="33460"/>
    <cellStyle name="Moneda 9 4 4 5" xfId="23057"/>
    <cellStyle name="Moneda 9 4 5" xfId="3328"/>
    <cellStyle name="Moneda 9 4 5 2" xfId="8488"/>
    <cellStyle name="Moneda 9 4 5 2 2" xfId="18893"/>
    <cellStyle name="Moneda 9 4 5 2 2 2" xfId="39712"/>
    <cellStyle name="Moneda 9 4 5 2 3" xfId="29309"/>
    <cellStyle name="Moneda 9 4 5 3" xfId="13736"/>
    <cellStyle name="Moneda 9 4 5 3 2" xfId="34555"/>
    <cellStyle name="Moneda 9 4 5 4" xfId="24152"/>
    <cellStyle name="Moneda 9 4 6" xfId="5915"/>
    <cellStyle name="Moneda 9 4 6 2" xfId="16320"/>
    <cellStyle name="Moneda 9 4 6 2 2" xfId="37139"/>
    <cellStyle name="Moneda 9 4 6 3" xfId="26736"/>
    <cellStyle name="Moneda 9 4 7" xfId="11163"/>
    <cellStyle name="Moneda 9 4 7 2" xfId="31982"/>
    <cellStyle name="Moneda 9 4 8" xfId="21579"/>
    <cellStyle name="Moneda 9 4 9" xfId="42058"/>
    <cellStyle name="Moneda 9 5" xfId="1328"/>
    <cellStyle name="Moneda 9 5 2" xfId="1781"/>
    <cellStyle name="Moneda 9 5 2 2" xfId="4357"/>
    <cellStyle name="Moneda 9 5 2 2 2" xfId="9517"/>
    <cellStyle name="Moneda 9 5 2 2 2 2" xfId="19922"/>
    <cellStyle name="Moneda 9 5 2 2 2 2 2" xfId="40741"/>
    <cellStyle name="Moneda 9 5 2 2 2 3" xfId="30338"/>
    <cellStyle name="Moneda 9 5 2 2 3" xfId="14765"/>
    <cellStyle name="Moneda 9 5 2 2 3 2" xfId="35584"/>
    <cellStyle name="Moneda 9 5 2 2 4" xfId="25181"/>
    <cellStyle name="Moneda 9 5 2 3" xfId="6944"/>
    <cellStyle name="Moneda 9 5 2 3 2" xfId="17349"/>
    <cellStyle name="Moneda 9 5 2 3 2 2" xfId="38168"/>
    <cellStyle name="Moneda 9 5 2 3 3" xfId="27765"/>
    <cellStyle name="Moneda 9 5 2 4" xfId="12192"/>
    <cellStyle name="Moneda 9 5 2 4 2" xfId="33011"/>
    <cellStyle name="Moneda 9 5 2 5" xfId="22608"/>
    <cellStyle name="Moneda 9 5 3" xfId="2231"/>
    <cellStyle name="Moneda 9 5 3 2" xfId="4807"/>
    <cellStyle name="Moneda 9 5 3 2 2" xfId="9967"/>
    <cellStyle name="Moneda 9 5 3 2 2 2" xfId="20372"/>
    <cellStyle name="Moneda 9 5 3 2 2 2 2" xfId="41191"/>
    <cellStyle name="Moneda 9 5 3 2 2 3" xfId="30788"/>
    <cellStyle name="Moneda 9 5 3 2 3" xfId="15215"/>
    <cellStyle name="Moneda 9 5 3 2 3 2" xfId="36034"/>
    <cellStyle name="Moneda 9 5 3 2 4" xfId="25631"/>
    <cellStyle name="Moneda 9 5 3 3" xfId="7394"/>
    <cellStyle name="Moneda 9 5 3 3 2" xfId="17799"/>
    <cellStyle name="Moneda 9 5 3 3 2 2" xfId="38618"/>
    <cellStyle name="Moneda 9 5 3 3 3" xfId="28215"/>
    <cellStyle name="Moneda 9 5 3 4" xfId="12642"/>
    <cellStyle name="Moneda 9 5 3 4 2" xfId="33461"/>
    <cellStyle name="Moneda 9 5 3 5" xfId="23058"/>
    <cellStyle name="Moneda 9 5 4" xfId="3907"/>
    <cellStyle name="Moneda 9 5 4 2" xfId="9067"/>
    <cellStyle name="Moneda 9 5 4 2 2" xfId="19472"/>
    <cellStyle name="Moneda 9 5 4 2 2 2" xfId="40291"/>
    <cellStyle name="Moneda 9 5 4 2 3" xfId="29888"/>
    <cellStyle name="Moneda 9 5 4 3" xfId="14315"/>
    <cellStyle name="Moneda 9 5 4 3 2" xfId="35134"/>
    <cellStyle name="Moneda 9 5 4 4" xfId="24731"/>
    <cellStyle name="Moneda 9 5 5" xfId="6494"/>
    <cellStyle name="Moneda 9 5 5 2" xfId="16899"/>
    <cellStyle name="Moneda 9 5 5 2 2" xfId="37718"/>
    <cellStyle name="Moneda 9 5 5 3" xfId="27315"/>
    <cellStyle name="Moneda 9 5 6" xfId="11742"/>
    <cellStyle name="Moneda 9 5 6 2" xfId="32561"/>
    <cellStyle name="Moneda 9 5 7" xfId="22158"/>
    <cellStyle name="Moneda 9 5 8" xfId="42059"/>
    <cellStyle name="Moneda 9 6" xfId="1270"/>
    <cellStyle name="Moneda 9 6 2" xfId="1723"/>
    <cellStyle name="Moneda 9 6 2 2" xfId="4299"/>
    <cellStyle name="Moneda 9 6 2 2 2" xfId="9459"/>
    <cellStyle name="Moneda 9 6 2 2 2 2" xfId="19864"/>
    <cellStyle name="Moneda 9 6 2 2 2 2 2" xfId="40683"/>
    <cellStyle name="Moneda 9 6 2 2 2 3" xfId="30280"/>
    <cellStyle name="Moneda 9 6 2 2 3" xfId="14707"/>
    <cellStyle name="Moneda 9 6 2 2 3 2" xfId="35526"/>
    <cellStyle name="Moneda 9 6 2 2 4" xfId="25123"/>
    <cellStyle name="Moneda 9 6 2 3" xfId="6886"/>
    <cellStyle name="Moneda 9 6 2 3 2" xfId="17291"/>
    <cellStyle name="Moneda 9 6 2 3 2 2" xfId="38110"/>
    <cellStyle name="Moneda 9 6 2 3 3" xfId="27707"/>
    <cellStyle name="Moneda 9 6 2 4" xfId="12134"/>
    <cellStyle name="Moneda 9 6 2 4 2" xfId="32953"/>
    <cellStyle name="Moneda 9 6 2 5" xfId="22550"/>
    <cellStyle name="Moneda 9 6 3" xfId="2173"/>
    <cellStyle name="Moneda 9 6 3 2" xfId="4749"/>
    <cellStyle name="Moneda 9 6 3 2 2" xfId="9909"/>
    <cellStyle name="Moneda 9 6 3 2 2 2" xfId="20314"/>
    <cellStyle name="Moneda 9 6 3 2 2 2 2" xfId="41133"/>
    <cellStyle name="Moneda 9 6 3 2 2 3" xfId="30730"/>
    <cellStyle name="Moneda 9 6 3 2 3" xfId="15157"/>
    <cellStyle name="Moneda 9 6 3 2 3 2" xfId="35976"/>
    <cellStyle name="Moneda 9 6 3 2 4" xfId="25573"/>
    <cellStyle name="Moneda 9 6 3 3" xfId="7336"/>
    <cellStyle name="Moneda 9 6 3 3 2" xfId="17741"/>
    <cellStyle name="Moneda 9 6 3 3 2 2" xfId="38560"/>
    <cellStyle name="Moneda 9 6 3 3 3" xfId="28157"/>
    <cellStyle name="Moneda 9 6 3 4" xfId="12584"/>
    <cellStyle name="Moneda 9 6 3 4 2" xfId="33403"/>
    <cellStyle name="Moneda 9 6 3 5" xfId="23000"/>
    <cellStyle name="Moneda 9 6 4" xfId="3849"/>
    <cellStyle name="Moneda 9 6 4 2" xfId="9009"/>
    <cellStyle name="Moneda 9 6 4 2 2" xfId="19414"/>
    <cellStyle name="Moneda 9 6 4 2 2 2" xfId="40233"/>
    <cellStyle name="Moneda 9 6 4 2 3" xfId="29830"/>
    <cellStyle name="Moneda 9 6 4 3" xfId="14257"/>
    <cellStyle name="Moneda 9 6 4 3 2" xfId="35076"/>
    <cellStyle name="Moneda 9 6 4 4" xfId="24673"/>
    <cellStyle name="Moneda 9 6 5" xfId="6436"/>
    <cellStyle name="Moneda 9 6 5 2" xfId="16841"/>
    <cellStyle name="Moneda 9 6 5 2 2" xfId="37660"/>
    <cellStyle name="Moneda 9 6 5 3" xfId="27257"/>
    <cellStyle name="Moneda 9 6 6" xfId="11684"/>
    <cellStyle name="Moneda 9 6 6 2" xfId="32503"/>
    <cellStyle name="Moneda 9 6 7" xfId="22100"/>
    <cellStyle name="Moneda 9 6 8" xfId="42060"/>
    <cellStyle name="Moneda 9 7" xfId="1263"/>
    <cellStyle name="Moneda 9 7 2" xfId="1716"/>
    <cellStyle name="Moneda 9 7 2 2" xfId="4292"/>
    <cellStyle name="Moneda 9 7 2 2 2" xfId="9452"/>
    <cellStyle name="Moneda 9 7 2 2 2 2" xfId="19857"/>
    <cellStyle name="Moneda 9 7 2 2 2 2 2" xfId="40676"/>
    <cellStyle name="Moneda 9 7 2 2 2 3" xfId="30273"/>
    <cellStyle name="Moneda 9 7 2 2 3" xfId="14700"/>
    <cellStyle name="Moneda 9 7 2 2 3 2" xfId="35519"/>
    <cellStyle name="Moneda 9 7 2 2 4" xfId="25116"/>
    <cellStyle name="Moneda 9 7 2 3" xfId="6879"/>
    <cellStyle name="Moneda 9 7 2 3 2" xfId="17284"/>
    <cellStyle name="Moneda 9 7 2 3 2 2" xfId="38103"/>
    <cellStyle name="Moneda 9 7 2 3 3" xfId="27700"/>
    <cellStyle name="Moneda 9 7 2 4" xfId="12127"/>
    <cellStyle name="Moneda 9 7 2 4 2" xfId="32946"/>
    <cellStyle name="Moneda 9 7 2 5" xfId="22543"/>
    <cellStyle name="Moneda 9 7 3" xfId="2166"/>
    <cellStyle name="Moneda 9 7 3 2" xfId="4742"/>
    <cellStyle name="Moneda 9 7 3 2 2" xfId="9902"/>
    <cellStyle name="Moneda 9 7 3 2 2 2" xfId="20307"/>
    <cellStyle name="Moneda 9 7 3 2 2 2 2" xfId="41126"/>
    <cellStyle name="Moneda 9 7 3 2 2 3" xfId="30723"/>
    <cellStyle name="Moneda 9 7 3 2 3" xfId="15150"/>
    <cellStyle name="Moneda 9 7 3 2 3 2" xfId="35969"/>
    <cellStyle name="Moneda 9 7 3 2 4" xfId="25566"/>
    <cellStyle name="Moneda 9 7 3 3" xfId="7329"/>
    <cellStyle name="Moneda 9 7 3 3 2" xfId="17734"/>
    <cellStyle name="Moneda 9 7 3 3 2 2" xfId="38553"/>
    <cellStyle name="Moneda 9 7 3 3 3" xfId="28150"/>
    <cellStyle name="Moneda 9 7 3 4" xfId="12577"/>
    <cellStyle name="Moneda 9 7 3 4 2" xfId="33396"/>
    <cellStyle name="Moneda 9 7 3 5" xfId="22993"/>
    <cellStyle name="Moneda 9 7 4" xfId="3842"/>
    <cellStyle name="Moneda 9 7 4 2" xfId="9002"/>
    <cellStyle name="Moneda 9 7 4 2 2" xfId="19407"/>
    <cellStyle name="Moneda 9 7 4 2 2 2" xfId="40226"/>
    <cellStyle name="Moneda 9 7 4 2 3" xfId="29823"/>
    <cellStyle name="Moneda 9 7 4 3" xfId="14250"/>
    <cellStyle name="Moneda 9 7 4 3 2" xfId="35069"/>
    <cellStyle name="Moneda 9 7 4 4" xfId="24666"/>
    <cellStyle name="Moneda 9 7 5" xfId="6429"/>
    <cellStyle name="Moneda 9 7 5 2" xfId="16834"/>
    <cellStyle name="Moneda 9 7 5 2 2" xfId="37653"/>
    <cellStyle name="Moneda 9 7 5 3" xfId="27250"/>
    <cellStyle name="Moneda 9 7 6" xfId="11677"/>
    <cellStyle name="Moneda 9 7 6 2" xfId="32496"/>
    <cellStyle name="Moneda 9 7 7" xfId="22093"/>
    <cellStyle name="Moneda 9 7 8" xfId="42061"/>
    <cellStyle name="Moneda 9 8" xfId="1347"/>
    <cellStyle name="Moneda 9 8 2" xfId="1799"/>
    <cellStyle name="Moneda 9 8 2 2" xfId="4375"/>
    <cellStyle name="Moneda 9 8 2 2 2" xfId="9535"/>
    <cellStyle name="Moneda 9 8 2 2 2 2" xfId="19940"/>
    <cellStyle name="Moneda 9 8 2 2 2 2 2" xfId="40759"/>
    <cellStyle name="Moneda 9 8 2 2 2 3" xfId="30356"/>
    <cellStyle name="Moneda 9 8 2 2 3" xfId="14783"/>
    <cellStyle name="Moneda 9 8 2 2 3 2" xfId="35602"/>
    <cellStyle name="Moneda 9 8 2 2 4" xfId="25199"/>
    <cellStyle name="Moneda 9 8 2 3" xfId="6962"/>
    <cellStyle name="Moneda 9 8 2 3 2" xfId="17367"/>
    <cellStyle name="Moneda 9 8 2 3 2 2" xfId="38186"/>
    <cellStyle name="Moneda 9 8 2 3 3" xfId="27783"/>
    <cellStyle name="Moneda 9 8 2 4" xfId="12210"/>
    <cellStyle name="Moneda 9 8 2 4 2" xfId="33029"/>
    <cellStyle name="Moneda 9 8 2 5" xfId="22626"/>
    <cellStyle name="Moneda 9 8 3" xfId="2249"/>
    <cellStyle name="Moneda 9 8 3 2" xfId="4825"/>
    <cellStyle name="Moneda 9 8 3 2 2" xfId="9985"/>
    <cellStyle name="Moneda 9 8 3 2 2 2" xfId="20390"/>
    <cellStyle name="Moneda 9 8 3 2 2 2 2" xfId="41209"/>
    <cellStyle name="Moneda 9 8 3 2 2 3" xfId="30806"/>
    <cellStyle name="Moneda 9 8 3 2 3" xfId="15233"/>
    <cellStyle name="Moneda 9 8 3 2 3 2" xfId="36052"/>
    <cellStyle name="Moneda 9 8 3 2 4" xfId="25649"/>
    <cellStyle name="Moneda 9 8 3 3" xfId="7412"/>
    <cellStyle name="Moneda 9 8 3 3 2" xfId="17817"/>
    <cellStyle name="Moneda 9 8 3 3 2 2" xfId="38636"/>
    <cellStyle name="Moneda 9 8 3 3 3" xfId="28233"/>
    <cellStyle name="Moneda 9 8 3 4" xfId="12660"/>
    <cellStyle name="Moneda 9 8 3 4 2" xfId="33479"/>
    <cellStyle name="Moneda 9 8 3 5" xfId="23076"/>
    <cellStyle name="Moneda 9 8 4" xfId="3925"/>
    <cellStyle name="Moneda 9 8 4 2" xfId="9085"/>
    <cellStyle name="Moneda 9 8 4 2 2" xfId="19490"/>
    <cellStyle name="Moneda 9 8 4 2 2 2" xfId="40309"/>
    <cellStyle name="Moneda 9 8 4 2 3" xfId="29906"/>
    <cellStyle name="Moneda 9 8 4 3" xfId="14333"/>
    <cellStyle name="Moneda 9 8 4 3 2" xfId="35152"/>
    <cellStyle name="Moneda 9 8 4 4" xfId="24749"/>
    <cellStyle name="Moneda 9 8 5" xfId="6512"/>
    <cellStyle name="Moneda 9 8 5 2" xfId="16917"/>
    <cellStyle name="Moneda 9 8 5 2 2" xfId="37736"/>
    <cellStyle name="Moneda 9 8 5 3" xfId="27333"/>
    <cellStyle name="Moneda 9 8 6" xfId="11760"/>
    <cellStyle name="Moneda 9 8 6 2" xfId="32579"/>
    <cellStyle name="Moneda 9 8 7" xfId="22176"/>
    <cellStyle name="Moneda 9 8 8" xfId="42062"/>
    <cellStyle name="Moneda 9 9" xfId="1356"/>
    <cellStyle name="Moneda 9 9 2" xfId="1808"/>
    <cellStyle name="Moneda 9 9 2 2" xfId="4384"/>
    <cellStyle name="Moneda 9 9 2 2 2" xfId="9544"/>
    <cellStyle name="Moneda 9 9 2 2 2 2" xfId="19949"/>
    <cellStyle name="Moneda 9 9 2 2 2 2 2" xfId="40768"/>
    <cellStyle name="Moneda 9 9 2 2 2 3" xfId="30365"/>
    <cellStyle name="Moneda 9 9 2 2 3" xfId="14792"/>
    <cellStyle name="Moneda 9 9 2 2 3 2" xfId="35611"/>
    <cellStyle name="Moneda 9 9 2 2 4" xfId="25208"/>
    <cellStyle name="Moneda 9 9 2 3" xfId="6971"/>
    <cellStyle name="Moneda 9 9 2 3 2" xfId="17376"/>
    <cellStyle name="Moneda 9 9 2 3 2 2" xfId="38195"/>
    <cellStyle name="Moneda 9 9 2 3 3" xfId="27792"/>
    <cellStyle name="Moneda 9 9 2 4" xfId="12219"/>
    <cellStyle name="Moneda 9 9 2 4 2" xfId="33038"/>
    <cellStyle name="Moneda 9 9 2 5" xfId="22635"/>
    <cellStyle name="Moneda 9 9 3" xfId="2258"/>
    <cellStyle name="Moneda 9 9 3 2" xfId="4834"/>
    <cellStyle name="Moneda 9 9 3 2 2" xfId="9994"/>
    <cellStyle name="Moneda 9 9 3 2 2 2" xfId="20399"/>
    <cellStyle name="Moneda 9 9 3 2 2 2 2" xfId="41218"/>
    <cellStyle name="Moneda 9 9 3 2 2 3" xfId="30815"/>
    <cellStyle name="Moneda 9 9 3 2 3" xfId="15242"/>
    <cellStyle name="Moneda 9 9 3 2 3 2" xfId="36061"/>
    <cellStyle name="Moneda 9 9 3 2 4" xfId="25658"/>
    <cellStyle name="Moneda 9 9 3 3" xfId="7421"/>
    <cellStyle name="Moneda 9 9 3 3 2" xfId="17826"/>
    <cellStyle name="Moneda 9 9 3 3 2 2" xfId="38645"/>
    <cellStyle name="Moneda 9 9 3 3 3" xfId="28242"/>
    <cellStyle name="Moneda 9 9 3 4" xfId="12669"/>
    <cellStyle name="Moneda 9 9 3 4 2" xfId="33488"/>
    <cellStyle name="Moneda 9 9 3 5" xfId="23085"/>
    <cellStyle name="Moneda 9 9 4" xfId="3934"/>
    <cellStyle name="Moneda 9 9 4 2" xfId="9094"/>
    <cellStyle name="Moneda 9 9 4 2 2" xfId="19499"/>
    <cellStyle name="Moneda 9 9 4 2 2 2" xfId="40318"/>
    <cellStyle name="Moneda 9 9 4 2 3" xfId="29915"/>
    <cellStyle name="Moneda 9 9 4 3" xfId="14342"/>
    <cellStyle name="Moneda 9 9 4 3 2" xfId="35161"/>
    <cellStyle name="Moneda 9 9 4 4" xfId="24758"/>
    <cellStyle name="Moneda 9 9 5" xfId="6521"/>
    <cellStyle name="Moneda 9 9 5 2" xfId="16926"/>
    <cellStyle name="Moneda 9 9 5 2 2" xfId="37745"/>
    <cellStyle name="Moneda 9 9 5 3" xfId="27342"/>
    <cellStyle name="Moneda 9 9 6" xfId="11769"/>
    <cellStyle name="Moneda 9 9 6 2" xfId="32588"/>
    <cellStyle name="Moneda 9 9 7" xfId="22185"/>
    <cellStyle name="Moneda 9 9 8" xfId="42063"/>
    <cellStyle name="Neutral 2" xfId="36"/>
    <cellStyle name="Normal" xfId="0" builtinId="0"/>
    <cellStyle name="Normal 10" xfId="55"/>
    <cellStyle name="Normal 10 10" xfId="10500"/>
    <cellStyle name="Normal 10 10 2" xfId="31319"/>
    <cellStyle name="Normal 10 11" xfId="20916"/>
    <cellStyle name="Normal 10 12" xfId="42064"/>
    <cellStyle name="Normal 10 2" xfId="199"/>
    <cellStyle name="Normal 10 2 2" xfId="459"/>
    <cellStyle name="Normal 10 2 2 2" xfId="1048"/>
    <cellStyle name="Normal 10 2 2 2 2" xfId="3628"/>
    <cellStyle name="Normal 10 2 2 2 2 2" xfId="8788"/>
    <cellStyle name="Normal 10 2 2 2 2 2 2" xfId="19193"/>
    <cellStyle name="Normal 10 2 2 2 2 2 2 2" xfId="40012"/>
    <cellStyle name="Normal 10 2 2 2 2 2 3" xfId="29609"/>
    <cellStyle name="Normal 10 2 2 2 2 3" xfId="14036"/>
    <cellStyle name="Normal 10 2 2 2 2 3 2" xfId="34855"/>
    <cellStyle name="Normal 10 2 2 2 2 4" xfId="24452"/>
    <cellStyle name="Normal 10 2 2 2 3" xfId="6215"/>
    <cellStyle name="Normal 10 2 2 2 3 2" xfId="16620"/>
    <cellStyle name="Normal 10 2 2 2 3 2 2" xfId="37439"/>
    <cellStyle name="Normal 10 2 2 2 3 3" xfId="27036"/>
    <cellStyle name="Normal 10 2 2 2 4" xfId="11463"/>
    <cellStyle name="Normal 10 2 2 2 4 2" xfId="32282"/>
    <cellStyle name="Normal 10 2 2 2 5" xfId="21879"/>
    <cellStyle name="Normal 10 2 2 3" xfId="3044"/>
    <cellStyle name="Normal 10 2 2 3 2" xfId="8204"/>
    <cellStyle name="Normal 10 2 2 3 2 2" xfId="18609"/>
    <cellStyle name="Normal 10 2 2 3 2 2 2" xfId="39428"/>
    <cellStyle name="Normal 10 2 2 3 2 3" xfId="29025"/>
    <cellStyle name="Normal 10 2 2 3 3" xfId="13452"/>
    <cellStyle name="Normal 10 2 2 3 3 2" xfId="34271"/>
    <cellStyle name="Normal 10 2 2 3 4" xfId="23868"/>
    <cellStyle name="Normal 10 2 2 4" xfId="5631"/>
    <cellStyle name="Normal 10 2 2 4 2" xfId="16036"/>
    <cellStyle name="Normal 10 2 2 4 2 2" xfId="36855"/>
    <cellStyle name="Normal 10 2 2 4 3" xfId="26452"/>
    <cellStyle name="Normal 10 2 2 5" xfId="10879"/>
    <cellStyle name="Normal 10 2 2 5 2" xfId="31698"/>
    <cellStyle name="Normal 10 2 2 6" xfId="21295"/>
    <cellStyle name="Normal 10 2 3" xfId="791"/>
    <cellStyle name="Normal 10 2 3 2" xfId="3371"/>
    <cellStyle name="Normal 10 2 3 2 2" xfId="8531"/>
    <cellStyle name="Normal 10 2 3 2 2 2" xfId="18936"/>
    <cellStyle name="Normal 10 2 3 2 2 2 2" xfId="39755"/>
    <cellStyle name="Normal 10 2 3 2 2 3" xfId="29352"/>
    <cellStyle name="Normal 10 2 3 2 3" xfId="13779"/>
    <cellStyle name="Normal 10 2 3 2 3 2" xfId="34598"/>
    <cellStyle name="Normal 10 2 3 2 4" xfId="24195"/>
    <cellStyle name="Normal 10 2 3 3" xfId="5958"/>
    <cellStyle name="Normal 10 2 3 3 2" xfId="16363"/>
    <cellStyle name="Normal 10 2 3 3 2 2" xfId="37182"/>
    <cellStyle name="Normal 10 2 3 3 3" xfId="26779"/>
    <cellStyle name="Normal 10 2 3 4" xfId="11206"/>
    <cellStyle name="Normal 10 2 3 4 2" xfId="32025"/>
    <cellStyle name="Normal 10 2 3 5" xfId="21622"/>
    <cellStyle name="Normal 10 2 4" xfId="2787"/>
    <cellStyle name="Normal 10 2 4 2" xfId="7947"/>
    <cellStyle name="Normal 10 2 4 2 2" xfId="18352"/>
    <cellStyle name="Normal 10 2 4 2 2 2" xfId="39171"/>
    <cellStyle name="Normal 10 2 4 2 3" xfId="28768"/>
    <cellStyle name="Normal 10 2 4 3" xfId="13195"/>
    <cellStyle name="Normal 10 2 4 3 2" xfId="34014"/>
    <cellStyle name="Normal 10 2 4 4" xfId="23611"/>
    <cellStyle name="Normal 10 2 5" xfId="5374"/>
    <cellStyle name="Normal 10 2 5 2" xfId="15779"/>
    <cellStyle name="Normal 10 2 5 2 2" xfId="36598"/>
    <cellStyle name="Normal 10 2 5 3" xfId="26195"/>
    <cellStyle name="Normal 10 2 6" xfId="10622"/>
    <cellStyle name="Normal 10 2 6 2" xfId="31441"/>
    <cellStyle name="Normal 10 2 7" xfId="21038"/>
    <cellStyle name="Normal 10 3" xfId="337"/>
    <cellStyle name="Normal 10 3 2" xfId="926"/>
    <cellStyle name="Normal 10 3 2 2" xfId="3506"/>
    <cellStyle name="Normal 10 3 2 2 2" xfId="8666"/>
    <cellStyle name="Normal 10 3 2 2 2 2" xfId="19071"/>
    <cellStyle name="Normal 10 3 2 2 2 2 2" xfId="39890"/>
    <cellStyle name="Normal 10 3 2 2 2 3" xfId="29487"/>
    <cellStyle name="Normal 10 3 2 2 3" xfId="13914"/>
    <cellStyle name="Normal 10 3 2 2 3 2" xfId="34733"/>
    <cellStyle name="Normal 10 3 2 2 4" xfId="24330"/>
    <cellStyle name="Normal 10 3 2 3" xfId="6093"/>
    <cellStyle name="Normal 10 3 2 3 2" xfId="16498"/>
    <cellStyle name="Normal 10 3 2 3 2 2" xfId="37317"/>
    <cellStyle name="Normal 10 3 2 3 3" xfId="26914"/>
    <cellStyle name="Normal 10 3 2 4" xfId="11341"/>
    <cellStyle name="Normal 10 3 2 4 2" xfId="32160"/>
    <cellStyle name="Normal 10 3 2 5" xfId="21757"/>
    <cellStyle name="Normal 10 3 3" xfId="2922"/>
    <cellStyle name="Normal 10 3 3 2" xfId="8082"/>
    <cellStyle name="Normal 10 3 3 2 2" xfId="18487"/>
    <cellStyle name="Normal 10 3 3 2 2 2" xfId="39306"/>
    <cellStyle name="Normal 10 3 3 2 3" xfId="28903"/>
    <cellStyle name="Normal 10 3 3 3" xfId="13330"/>
    <cellStyle name="Normal 10 3 3 3 2" xfId="34149"/>
    <cellStyle name="Normal 10 3 3 4" xfId="23746"/>
    <cellStyle name="Normal 10 3 4" xfId="5509"/>
    <cellStyle name="Normal 10 3 4 2" xfId="15914"/>
    <cellStyle name="Normal 10 3 4 2 2" xfId="36733"/>
    <cellStyle name="Normal 10 3 4 3" xfId="26330"/>
    <cellStyle name="Normal 10 3 5" xfId="10757"/>
    <cellStyle name="Normal 10 3 5 2" xfId="31576"/>
    <cellStyle name="Normal 10 3 6" xfId="21173"/>
    <cellStyle name="Normal 10 4" xfId="669"/>
    <cellStyle name="Normal 10 4 2" xfId="3249"/>
    <cellStyle name="Normal 10 4 2 2" xfId="8409"/>
    <cellStyle name="Normal 10 4 2 2 2" xfId="18814"/>
    <cellStyle name="Normal 10 4 2 2 2 2" xfId="39633"/>
    <cellStyle name="Normal 10 4 2 2 3" xfId="29230"/>
    <cellStyle name="Normal 10 4 2 3" xfId="13657"/>
    <cellStyle name="Normal 10 4 2 3 2" xfId="34476"/>
    <cellStyle name="Normal 10 4 2 4" xfId="24073"/>
    <cellStyle name="Normal 10 4 3" xfId="5836"/>
    <cellStyle name="Normal 10 4 3 2" xfId="16241"/>
    <cellStyle name="Normal 10 4 3 2 2" xfId="37060"/>
    <cellStyle name="Normal 10 4 3 3" xfId="26657"/>
    <cellStyle name="Normal 10 4 4" xfId="11084"/>
    <cellStyle name="Normal 10 4 4 2" xfId="31903"/>
    <cellStyle name="Normal 10 4 5" xfId="21500"/>
    <cellStyle name="Normal 10 5" xfId="1396"/>
    <cellStyle name="Normal 10 5 2" xfId="3974"/>
    <cellStyle name="Normal 10 5 2 2" xfId="9134"/>
    <cellStyle name="Normal 10 5 2 2 2" xfId="19539"/>
    <cellStyle name="Normal 10 5 2 2 2 2" xfId="40358"/>
    <cellStyle name="Normal 10 5 2 2 3" xfId="29955"/>
    <cellStyle name="Normal 10 5 2 3" xfId="14382"/>
    <cellStyle name="Normal 10 5 2 3 2" xfId="35201"/>
    <cellStyle name="Normal 10 5 2 4" xfId="24798"/>
    <cellStyle name="Normal 10 5 3" xfId="6561"/>
    <cellStyle name="Normal 10 5 3 2" xfId="16966"/>
    <cellStyle name="Normal 10 5 3 2 2" xfId="37785"/>
    <cellStyle name="Normal 10 5 3 3" xfId="27382"/>
    <cellStyle name="Normal 10 5 4" xfId="11809"/>
    <cellStyle name="Normal 10 5 4 2" xfId="32628"/>
    <cellStyle name="Normal 10 5 5" xfId="22225"/>
    <cellStyle name="Normal 10 6" xfId="1848"/>
    <cellStyle name="Normal 10 6 2" xfId="4424"/>
    <cellStyle name="Normal 10 6 2 2" xfId="9584"/>
    <cellStyle name="Normal 10 6 2 2 2" xfId="19989"/>
    <cellStyle name="Normal 10 6 2 2 2 2" xfId="40808"/>
    <cellStyle name="Normal 10 6 2 2 3" xfId="30405"/>
    <cellStyle name="Normal 10 6 2 3" xfId="14832"/>
    <cellStyle name="Normal 10 6 2 3 2" xfId="35651"/>
    <cellStyle name="Normal 10 6 2 4" xfId="25248"/>
    <cellStyle name="Normal 10 6 3" xfId="7011"/>
    <cellStyle name="Normal 10 6 3 2" xfId="17416"/>
    <cellStyle name="Normal 10 6 3 2 2" xfId="38235"/>
    <cellStyle name="Normal 10 6 3 3" xfId="27832"/>
    <cellStyle name="Normal 10 6 4" xfId="12259"/>
    <cellStyle name="Normal 10 6 4 2" xfId="33078"/>
    <cellStyle name="Normal 10 6 5" xfId="22675"/>
    <cellStyle name="Normal 10 7" xfId="2298"/>
    <cellStyle name="Normal 10 7 2" xfId="4874"/>
    <cellStyle name="Normal 10 7 2 2" xfId="10034"/>
    <cellStyle name="Normal 10 7 2 2 2" xfId="20439"/>
    <cellStyle name="Normal 10 7 2 2 2 2" xfId="41258"/>
    <cellStyle name="Normal 10 7 2 2 3" xfId="30855"/>
    <cellStyle name="Normal 10 7 2 3" xfId="15282"/>
    <cellStyle name="Normal 10 7 2 3 2" xfId="36101"/>
    <cellStyle name="Normal 10 7 2 4" xfId="25698"/>
    <cellStyle name="Normal 10 7 3" xfId="7461"/>
    <cellStyle name="Normal 10 7 3 2" xfId="17866"/>
    <cellStyle name="Normal 10 7 3 2 2" xfId="38685"/>
    <cellStyle name="Normal 10 7 3 3" xfId="28282"/>
    <cellStyle name="Normal 10 7 4" xfId="12709"/>
    <cellStyle name="Normal 10 7 4 2" xfId="33528"/>
    <cellStyle name="Normal 10 7 5" xfId="23125"/>
    <cellStyle name="Normal 10 8" xfId="2665"/>
    <cellStyle name="Normal 10 8 2" xfId="7825"/>
    <cellStyle name="Normal 10 8 2 2" xfId="18230"/>
    <cellStyle name="Normal 10 8 2 2 2" xfId="39049"/>
    <cellStyle name="Normal 10 8 2 3" xfId="28646"/>
    <cellStyle name="Normal 10 8 3" xfId="13073"/>
    <cellStyle name="Normal 10 8 3 2" xfId="33892"/>
    <cellStyle name="Normal 10 8 4" xfId="23489"/>
    <cellStyle name="Normal 10 9" xfId="5252"/>
    <cellStyle name="Normal 10 9 2" xfId="15657"/>
    <cellStyle name="Normal 10 9 2 2" xfId="36476"/>
    <cellStyle name="Normal 10 9 3" xfId="26073"/>
    <cellStyle name="Normal 100" xfId="315"/>
    <cellStyle name="Normal 100 2" xfId="575"/>
    <cellStyle name="Normal 100 2 2" xfId="1164"/>
    <cellStyle name="Normal 100 2 2 2" xfId="3744"/>
    <cellStyle name="Normal 100 2 2 2 2" xfId="8904"/>
    <cellStyle name="Normal 100 2 2 2 2 2" xfId="19309"/>
    <cellStyle name="Normal 100 2 2 2 2 2 2" xfId="40128"/>
    <cellStyle name="Normal 100 2 2 2 2 3" xfId="29725"/>
    <cellStyle name="Normal 100 2 2 2 3" xfId="14152"/>
    <cellStyle name="Normal 100 2 2 2 3 2" xfId="34971"/>
    <cellStyle name="Normal 100 2 2 2 4" xfId="24568"/>
    <cellStyle name="Normal 100 2 2 3" xfId="6331"/>
    <cellStyle name="Normal 100 2 2 3 2" xfId="16736"/>
    <cellStyle name="Normal 100 2 2 3 2 2" xfId="37555"/>
    <cellStyle name="Normal 100 2 2 3 3" xfId="27152"/>
    <cellStyle name="Normal 100 2 2 4" xfId="11579"/>
    <cellStyle name="Normal 100 2 2 4 2" xfId="32398"/>
    <cellStyle name="Normal 100 2 2 5" xfId="21995"/>
    <cellStyle name="Normal 100 2 3" xfId="3160"/>
    <cellStyle name="Normal 100 2 3 2" xfId="8320"/>
    <cellStyle name="Normal 100 2 3 2 2" xfId="18725"/>
    <cellStyle name="Normal 100 2 3 2 2 2" xfId="39544"/>
    <cellStyle name="Normal 100 2 3 2 3" xfId="29141"/>
    <cellStyle name="Normal 100 2 3 3" xfId="13568"/>
    <cellStyle name="Normal 100 2 3 3 2" xfId="34387"/>
    <cellStyle name="Normal 100 2 3 4" xfId="23984"/>
    <cellStyle name="Normal 100 2 4" xfId="5747"/>
    <cellStyle name="Normal 100 2 4 2" xfId="16152"/>
    <cellStyle name="Normal 100 2 4 2 2" xfId="36971"/>
    <cellStyle name="Normal 100 2 4 3" xfId="26568"/>
    <cellStyle name="Normal 100 2 5" xfId="10995"/>
    <cellStyle name="Normal 100 2 5 2" xfId="31814"/>
    <cellStyle name="Normal 100 2 6" xfId="21411"/>
    <cellStyle name="Normal 100 3" xfId="907"/>
    <cellStyle name="Normal 100 3 2" xfId="3487"/>
    <cellStyle name="Normal 100 3 2 2" xfId="8647"/>
    <cellStyle name="Normal 100 3 2 2 2" xfId="19052"/>
    <cellStyle name="Normal 100 3 2 2 2 2" xfId="39871"/>
    <cellStyle name="Normal 100 3 2 2 3" xfId="29468"/>
    <cellStyle name="Normal 100 3 2 3" xfId="13895"/>
    <cellStyle name="Normal 100 3 2 3 2" xfId="34714"/>
    <cellStyle name="Normal 100 3 2 4" xfId="24311"/>
    <cellStyle name="Normal 100 3 3" xfId="6074"/>
    <cellStyle name="Normal 100 3 3 2" xfId="16479"/>
    <cellStyle name="Normal 100 3 3 2 2" xfId="37298"/>
    <cellStyle name="Normal 100 3 3 3" xfId="26895"/>
    <cellStyle name="Normal 100 3 4" xfId="11322"/>
    <cellStyle name="Normal 100 3 4 2" xfId="32141"/>
    <cellStyle name="Normal 100 3 5" xfId="21738"/>
    <cellStyle name="Normal 100 4" xfId="2903"/>
    <cellStyle name="Normal 100 4 2" xfId="8063"/>
    <cellStyle name="Normal 100 4 2 2" xfId="18468"/>
    <cellStyle name="Normal 100 4 2 2 2" xfId="39287"/>
    <cellStyle name="Normal 100 4 2 3" xfId="28884"/>
    <cellStyle name="Normal 100 4 3" xfId="13311"/>
    <cellStyle name="Normal 100 4 3 2" xfId="34130"/>
    <cellStyle name="Normal 100 4 4" xfId="23727"/>
    <cellStyle name="Normal 100 5" xfId="5490"/>
    <cellStyle name="Normal 100 5 2" xfId="15895"/>
    <cellStyle name="Normal 100 5 2 2" xfId="36714"/>
    <cellStyle name="Normal 100 5 3" xfId="26311"/>
    <cellStyle name="Normal 100 6" xfId="10738"/>
    <cellStyle name="Normal 100 6 2" xfId="31557"/>
    <cellStyle name="Normal 100 7" xfId="21154"/>
    <cellStyle name="Normal 101" xfId="316"/>
    <cellStyle name="Normal 101 2" xfId="576"/>
    <cellStyle name="Normal 101 2 2" xfId="1165"/>
    <cellStyle name="Normal 101 2 2 2" xfId="3745"/>
    <cellStyle name="Normal 101 2 2 2 2" xfId="8905"/>
    <cellStyle name="Normal 101 2 2 2 2 2" xfId="19310"/>
    <cellStyle name="Normal 101 2 2 2 2 2 2" xfId="40129"/>
    <cellStyle name="Normal 101 2 2 2 2 3" xfId="29726"/>
    <cellStyle name="Normal 101 2 2 2 3" xfId="14153"/>
    <cellStyle name="Normal 101 2 2 2 3 2" xfId="34972"/>
    <cellStyle name="Normal 101 2 2 2 4" xfId="24569"/>
    <cellStyle name="Normal 101 2 2 3" xfId="6332"/>
    <cellStyle name="Normal 101 2 2 3 2" xfId="16737"/>
    <cellStyle name="Normal 101 2 2 3 2 2" xfId="37556"/>
    <cellStyle name="Normal 101 2 2 3 3" xfId="27153"/>
    <cellStyle name="Normal 101 2 2 4" xfId="11580"/>
    <cellStyle name="Normal 101 2 2 4 2" xfId="32399"/>
    <cellStyle name="Normal 101 2 2 5" xfId="21996"/>
    <cellStyle name="Normal 101 2 3" xfId="3161"/>
    <cellStyle name="Normal 101 2 3 2" xfId="8321"/>
    <cellStyle name="Normal 101 2 3 2 2" xfId="18726"/>
    <cellStyle name="Normal 101 2 3 2 2 2" xfId="39545"/>
    <cellStyle name="Normal 101 2 3 2 3" xfId="29142"/>
    <cellStyle name="Normal 101 2 3 3" xfId="13569"/>
    <cellStyle name="Normal 101 2 3 3 2" xfId="34388"/>
    <cellStyle name="Normal 101 2 3 4" xfId="23985"/>
    <cellStyle name="Normal 101 2 4" xfId="5748"/>
    <cellStyle name="Normal 101 2 4 2" xfId="16153"/>
    <cellStyle name="Normal 101 2 4 2 2" xfId="36972"/>
    <cellStyle name="Normal 101 2 4 3" xfId="26569"/>
    <cellStyle name="Normal 101 2 5" xfId="10996"/>
    <cellStyle name="Normal 101 2 5 2" xfId="31815"/>
    <cellStyle name="Normal 101 2 6" xfId="21412"/>
    <cellStyle name="Normal 101 3" xfId="908"/>
    <cellStyle name="Normal 101 3 2" xfId="3488"/>
    <cellStyle name="Normal 101 3 2 2" xfId="8648"/>
    <cellStyle name="Normal 101 3 2 2 2" xfId="19053"/>
    <cellStyle name="Normal 101 3 2 2 2 2" xfId="39872"/>
    <cellStyle name="Normal 101 3 2 2 3" xfId="29469"/>
    <cellStyle name="Normal 101 3 2 3" xfId="13896"/>
    <cellStyle name="Normal 101 3 2 3 2" xfId="34715"/>
    <cellStyle name="Normal 101 3 2 4" xfId="24312"/>
    <cellStyle name="Normal 101 3 3" xfId="6075"/>
    <cellStyle name="Normal 101 3 3 2" xfId="16480"/>
    <cellStyle name="Normal 101 3 3 2 2" xfId="37299"/>
    <cellStyle name="Normal 101 3 3 3" xfId="26896"/>
    <cellStyle name="Normal 101 3 4" xfId="11323"/>
    <cellStyle name="Normal 101 3 4 2" xfId="32142"/>
    <cellStyle name="Normal 101 3 5" xfId="21739"/>
    <cellStyle name="Normal 101 4" xfId="2904"/>
    <cellStyle name="Normal 101 4 2" xfId="8064"/>
    <cellStyle name="Normal 101 4 2 2" xfId="18469"/>
    <cellStyle name="Normal 101 4 2 2 2" xfId="39288"/>
    <cellStyle name="Normal 101 4 2 3" xfId="28885"/>
    <cellStyle name="Normal 101 4 3" xfId="13312"/>
    <cellStyle name="Normal 101 4 3 2" xfId="34131"/>
    <cellStyle name="Normal 101 4 4" xfId="23728"/>
    <cellStyle name="Normal 101 5" xfId="5491"/>
    <cellStyle name="Normal 101 5 2" xfId="15896"/>
    <cellStyle name="Normal 101 5 2 2" xfId="36715"/>
    <cellStyle name="Normal 101 5 3" xfId="26312"/>
    <cellStyle name="Normal 101 6" xfId="10739"/>
    <cellStyle name="Normal 101 6 2" xfId="31558"/>
    <cellStyle name="Normal 101 7" xfId="21155"/>
    <cellStyle name="Normal 102" xfId="317"/>
    <cellStyle name="Normal 102 2" xfId="909"/>
    <cellStyle name="Normal 102 2 2" xfId="3489"/>
    <cellStyle name="Normal 102 2 2 2" xfId="8649"/>
    <cellStyle name="Normal 102 2 2 2 2" xfId="19054"/>
    <cellStyle name="Normal 102 2 2 2 2 2" xfId="39873"/>
    <cellStyle name="Normal 102 2 2 2 3" xfId="29470"/>
    <cellStyle name="Normal 102 2 2 3" xfId="13897"/>
    <cellStyle name="Normal 102 2 2 3 2" xfId="34716"/>
    <cellStyle name="Normal 102 2 2 4" xfId="24313"/>
    <cellStyle name="Normal 102 2 3" xfId="6076"/>
    <cellStyle name="Normal 102 2 3 2" xfId="16481"/>
    <cellStyle name="Normal 102 2 3 2 2" xfId="37300"/>
    <cellStyle name="Normal 102 2 3 3" xfId="26897"/>
    <cellStyle name="Normal 102 2 4" xfId="11324"/>
    <cellStyle name="Normal 102 2 4 2" xfId="32143"/>
    <cellStyle name="Normal 102 2 5" xfId="21740"/>
    <cellStyle name="Normal 102 3" xfId="2905"/>
    <cellStyle name="Normal 102 3 2" xfId="8065"/>
    <cellStyle name="Normal 102 3 2 2" xfId="18470"/>
    <cellStyle name="Normal 102 3 2 2 2" xfId="39289"/>
    <cellStyle name="Normal 102 3 2 3" xfId="28886"/>
    <cellStyle name="Normal 102 3 3" xfId="13313"/>
    <cellStyle name="Normal 102 3 3 2" xfId="34132"/>
    <cellStyle name="Normal 102 3 4" xfId="23729"/>
    <cellStyle name="Normal 102 4" xfId="5492"/>
    <cellStyle name="Normal 102 4 2" xfId="15897"/>
    <cellStyle name="Normal 102 4 2 2" xfId="36716"/>
    <cellStyle name="Normal 102 4 3" xfId="26313"/>
    <cellStyle name="Normal 102 5" xfId="10740"/>
    <cellStyle name="Normal 102 5 2" xfId="31559"/>
    <cellStyle name="Normal 102 6" xfId="21156"/>
    <cellStyle name="Normal 103" xfId="318"/>
    <cellStyle name="Normal 104" xfId="577"/>
    <cellStyle name="Normal 104 2" xfId="1166"/>
    <cellStyle name="Normal 104 2 2" xfId="3746"/>
    <cellStyle name="Normal 104 2 2 2" xfId="8906"/>
    <cellStyle name="Normal 104 2 2 2 2" xfId="19311"/>
    <cellStyle name="Normal 104 2 2 2 2 2" xfId="40130"/>
    <cellStyle name="Normal 104 2 2 2 3" xfId="29727"/>
    <cellStyle name="Normal 104 2 2 3" xfId="14154"/>
    <cellStyle name="Normal 104 2 2 3 2" xfId="34973"/>
    <cellStyle name="Normal 104 2 2 4" xfId="24570"/>
    <cellStyle name="Normal 104 2 3" xfId="6333"/>
    <cellStyle name="Normal 104 2 3 2" xfId="16738"/>
    <cellStyle name="Normal 104 2 3 2 2" xfId="37557"/>
    <cellStyle name="Normal 104 2 3 3" xfId="27154"/>
    <cellStyle name="Normal 104 2 4" xfId="11581"/>
    <cellStyle name="Normal 104 2 4 2" xfId="32400"/>
    <cellStyle name="Normal 104 2 5" xfId="21997"/>
    <cellStyle name="Normal 104 3" xfId="3162"/>
    <cellStyle name="Normal 104 3 2" xfId="8322"/>
    <cellStyle name="Normal 104 3 2 2" xfId="18727"/>
    <cellStyle name="Normal 104 3 2 2 2" xfId="39546"/>
    <cellStyle name="Normal 104 3 2 3" xfId="29143"/>
    <cellStyle name="Normal 104 3 3" xfId="13570"/>
    <cellStyle name="Normal 104 3 3 2" xfId="34389"/>
    <cellStyle name="Normal 104 3 4" xfId="23986"/>
    <cellStyle name="Normal 104 4" xfId="5749"/>
    <cellStyle name="Normal 104 4 2" xfId="16154"/>
    <cellStyle name="Normal 104 4 2 2" xfId="36973"/>
    <cellStyle name="Normal 104 4 3" xfId="26570"/>
    <cellStyle name="Normal 104 5" xfId="10997"/>
    <cellStyle name="Normal 104 5 2" xfId="31816"/>
    <cellStyle name="Normal 104 6" xfId="21413"/>
    <cellStyle name="Normal 105" xfId="578"/>
    <cellStyle name="Normal 105 2" xfId="1167"/>
    <cellStyle name="Normal 105 2 2" xfId="3747"/>
    <cellStyle name="Normal 105 2 2 2" xfId="8907"/>
    <cellStyle name="Normal 105 2 2 2 2" xfId="19312"/>
    <cellStyle name="Normal 105 2 2 2 2 2" xfId="40131"/>
    <cellStyle name="Normal 105 2 2 2 3" xfId="29728"/>
    <cellStyle name="Normal 105 2 2 3" xfId="14155"/>
    <cellStyle name="Normal 105 2 2 3 2" xfId="34974"/>
    <cellStyle name="Normal 105 2 2 4" xfId="24571"/>
    <cellStyle name="Normal 105 2 3" xfId="6334"/>
    <cellStyle name="Normal 105 2 3 2" xfId="16739"/>
    <cellStyle name="Normal 105 2 3 2 2" xfId="37558"/>
    <cellStyle name="Normal 105 2 3 3" xfId="27155"/>
    <cellStyle name="Normal 105 2 4" xfId="11582"/>
    <cellStyle name="Normal 105 2 4 2" xfId="32401"/>
    <cellStyle name="Normal 105 2 5" xfId="21998"/>
    <cellStyle name="Normal 105 3" xfId="3163"/>
    <cellStyle name="Normal 105 3 2" xfId="8323"/>
    <cellStyle name="Normal 105 3 2 2" xfId="18728"/>
    <cellStyle name="Normal 105 3 2 2 2" xfId="39547"/>
    <cellStyle name="Normal 105 3 2 3" xfId="29144"/>
    <cellStyle name="Normal 105 3 3" xfId="13571"/>
    <cellStyle name="Normal 105 3 3 2" xfId="34390"/>
    <cellStyle name="Normal 105 3 4" xfId="23987"/>
    <cellStyle name="Normal 105 4" xfId="5750"/>
    <cellStyle name="Normal 105 4 2" xfId="16155"/>
    <cellStyle name="Normal 105 4 2 2" xfId="36974"/>
    <cellStyle name="Normal 105 4 3" xfId="26571"/>
    <cellStyle name="Normal 105 5" xfId="10998"/>
    <cellStyle name="Normal 105 5 2" xfId="31817"/>
    <cellStyle name="Normal 105 6" xfId="21414"/>
    <cellStyle name="Normal 106" xfId="579"/>
    <cellStyle name="Normal 106 2" xfId="1168"/>
    <cellStyle name="Normal 106 2 2" xfId="3748"/>
    <cellStyle name="Normal 106 2 2 2" xfId="8908"/>
    <cellStyle name="Normal 106 2 2 2 2" xfId="19313"/>
    <cellStyle name="Normal 106 2 2 2 2 2" xfId="40132"/>
    <cellStyle name="Normal 106 2 2 2 3" xfId="29729"/>
    <cellStyle name="Normal 106 2 2 3" xfId="14156"/>
    <cellStyle name="Normal 106 2 2 3 2" xfId="34975"/>
    <cellStyle name="Normal 106 2 2 4" xfId="24572"/>
    <cellStyle name="Normal 106 2 3" xfId="6335"/>
    <cellStyle name="Normal 106 2 3 2" xfId="16740"/>
    <cellStyle name="Normal 106 2 3 2 2" xfId="37559"/>
    <cellStyle name="Normal 106 2 3 3" xfId="27156"/>
    <cellStyle name="Normal 106 2 4" xfId="11583"/>
    <cellStyle name="Normal 106 2 4 2" xfId="32402"/>
    <cellStyle name="Normal 106 2 5" xfId="21999"/>
    <cellStyle name="Normal 106 3" xfId="3164"/>
    <cellStyle name="Normal 106 3 2" xfId="8324"/>
    <cellStyle name="Normal 106 3 2 2" xfId="18729"/>
    <cellStyle name="Normal 106 3 2 2 2" xfId="39548"/>
    <cellStyle name="Normal 106 3 2 3" xfId="29145"/>
    <cellStyle name="Normal 106 3 3" xfId="13572"/>
    <cellStyle name="Normal 106 3 3 2" xfId="34391"/>
    <cellStyle name="Normal 106 3 4" xfId="23988"/>
    <cellStyle name="Normal 106 4" xfId="5751"/>
    <cellStyle name="Normal 106 4 2" xfId="16156"/>
    <cellStyle name="Normal 106 4 2 2" xfId="36975"/>
    <cellStyle name="Normal 106 4 3" xfId="26572"/>
    <cellStyle name="Normal 106 5" xfId="10999"/>
    <cellStyle name="Normal 106 5 2" xfId="31818"/>
    <cellStyle name="Normal 106 6" xfId="21415"/>
    <cellStyle name="Normal 107" xfId="580"/>
    <cellStyle name="Normal 107 2" xfId="1169"/>
    <cellStyle name="Normal 107 2 2" xfId="3749"/>
    <cellStyle name="Normal 107 2 2 2" xfId="8909"/>
    <cellStyle name="Normal 107 2 2 2 2" xfId="19314"/>
    <cellStyle name="Normal 107 2 2 2 2 2" xfId="40133"/>
    <cellStyle name="Normal 107 2 2 2 3" xfId="29730"/>
    <cellStyle name="Normal 107 2 2 3" xfId="14157"/>
    <cellStyle name="Normal 107 2 2 3 2" xfId="34976"/>
    <cellStyle name="Normal 107 2 2 4" xfId="24573"/>
    <cellStyle name="Normal 107 2 3" xfId="6336"/>
    <cellStyle name="Normal 107 2 3 2" xfId="16741"/>
    <cellStyle name="Normal 107 2 3 2 2" xfId="37560"/>
    <cellStyle name="Normal 107 2 3 3" xfId="27157"/>
    <cellStyle name="Normal 107 2 4" xfId="11584"/>
    <cellStyle name="Normal 107 2 4 2" xfId="32403"/>
    <cellStyle name="Normal 107 2 5" xfId="22000"/>
    <cellStyle name="Normal 107 3" xfId="3165"/>
    <cellStyle name="Normal 107 3 2" xfId="8325"/>
    <cellStyle name="Normal 107 3 2 2" xfId="18730"/>
    <cellStyle name="Normal 107 3 2 2 2" xfId="39549"/>
    <cellStyle name="Normal 107 3 2 3" xfId="29146"/>
    <cellStyle name="Normal 107 3 3" xfId="13573"/>
    <cellStyle name="Normal 107 3 3 2" xfId="34392"/>
    <cellStyle name="Normal 107 3 4" xfId="23989"/>
    <cellStyle name="Normal 107 4" xfId="5752"/>
    <cellStyle name="Normal 107 4 2" xfId="16157"/>
    <cellStyle name="Normal 107 4 2 2" xfId="36976"/>
    <cellStyle name="Normal 107 4 3" xfId="26573"/>
    <cellStyle name="Normal 107 5" xfId="11000"/>
    <cellStyle name="Normal 107 5 2" xfId="31819"/>
    <cellStyle name="Normal 107 6" xfId="21416"/>
    <cellStyle name="Normal 108" xfId="581"/>
    <cellStyle name="Normal 108 2" xfId="1170"/>
    <cellStyle name="Normal 108 2 2" xfId="3750"/>
    <cellStyle name="Normal 108 2 2 2" xfId="8910"/>
    <cellStyle name="Normal 108 2 2 2 2" xfId="19315"/>
    <cellStyle name="Normal 108 2 2 2 2 2" xfId="40134"/>
    <cellStyle name="Normal 108 2 2 2 3" xfId="29731"/>
    <cellStyle name="Normal 108 2 2 3" xfId="14158"/>
    <cellStyle name="Normal 108 2 2 3 2" xfId="34977"/>
    <cellStyle name="Normal 108 2 2 4" xfId="24574"/>
    <cellStyle name="Normal 108 2 3" xfId="6337"/>
    <cellStyle name="Normal 108 2 3 2" xfId="16742"/>
    <cellStyle name="Normal 108 2 3 2 2" xfId="37561"/>
    <cellStyle name="Normal 108 2 3 3" xfId="27158"/>
    <cellStyle name="Normal 108 2 4" xfId="11585"/>
    <cellStyle name="Normal 108 2 4 2" xfId="32404"/>
    <cellStyle name="Normal 108 2 5" xfId="22001"/>
    <cellStyle name="Normal 108 3" xfId="3166"/>
    <cellStyle name="Normal 108 3 2" xfId="8326"/>
    <cellStyle name="Normal 108 3 2 2" xfId="18731"/>
    <cellStyle name="Normal 108 3 2 2 2" xfId="39550"/>
    <cellStyle name="Normal 108 3 2 3" xfId="29147"/>
    <cellStyle name="Normal 108 3 3" xfId="13574"/>
    <cellStyle name="Normal 108 3 3 2" xfId="34393"/>
    <cellStyle name="Normal 108 3 4" xfId="23990"/>
    <cellStyle name="Normal 108 4" xfId="5753"/>
    <cellStyle name="Normal 108 4 2" xfId="16158"/>
    <cellStyle name="Normal 108 4 2 2" xfId="36977"/>
    <cellStyle name="Normal 108 4 3" xfId="26574"/>
    <cellStyle name="Normal 108 5" xfId="11001"/>
    <cellStyle name="Normal 108 5 2" xfId="31820"/>
    <cellStyle name="Normal 108 6" xfId="21417"/>
    <cellStyle name="Normal 109" xfId="582"/>
    <cellStyle name="Normal 109 2" xfId="1171"/>
    <cellStyle name="Normal 109 2 2" xfId="3751"/>
    <cellStyle name="Normal 109 2 2 2" xfId="8911"/>
    <cellStyle name="Normal 109 2 2 2 2" xfId="19316"/>
    <cellStyle name="Normal 109 2 2 2 2 2" xfId="40135"/>
    <cellStyle name="Normal 109 2 2 2 3" xfId="29732"/>
    <cellStyle name="Normal 109 2 2 3" xfId="14159"/>
    <cellStyle name="Normal 109 2 2 3 2" xfId="34978"/>
    <cellStyle name="Normal 109 2 2 4" xfId="24575"/>
    <cellStyle name="Normal 109 2 3" xfId="6338"/>
    <cellStyle name="Normal 109 2 3 2" xfId="16743"/>
    <cellStyle name="Normal 109 2 3 2 2" xfId="37562"/>
    <cellStyle name="Normal 109 2 3 3" xfId="27159"/>
    <cellStyle name="Normal 109 2 4" xfId="11586"/>
    <cellStyle name="Normal 109 2 4 2" xfId="32405"/>
    <cellStyle name="Normal 109 2 5" xfId="22002"/>
    <cellStyle name="Normal 109 3" xfId="3167"/>
    <cellStyle name="Normal 109 3 2" xfId="8327"/>
    <cellStyle name="Normal 109 3 2 2" xfId="18732"/>
    <cellStyle name="Normal 109 3 2 2 2" xfId="39551"/>
    <cellStyle name="Normal 109 3 2 3" xfId="29148"/>
    <cellStyle name="Normal 109 3 3" xfId="13575"/>
    <cellStyle name="Normal 109 3 3 2" xfId="34394"/>
    <cellStyle name="Normal 109 3 4" xfId="23991"/>
    <cellStyle name="Normal 109 4" xfId="5754"/>
    <cellStyle name="Normal 109 4 2" xfId="16159"/>
    <cellStyle name="Normal 109 4 2 2" xfId="36978"/>
    <cellStyle name="Normal 109 4 3" xfId="26575"/>
    <cellStyle name="Normal 109 5" xfId="11002"/>
    <cellStyle name="Normal 109 5 2" xfId="31821"/>
    <cellStyle name="Normal 109 6" xfId="21418"/>
    <cellStyle name="Normal 11" xfId="56"/>
    <cellStyle name="Normal 11 10" xfId="10501"/>
    <cellStyle name="Normal 11 10 2" xfId="31320"/>
    <cellStyle name="Normal 11 11" xfId="20917"/>
    <cellStyle name="Normal 11 12" xfId="42065"/>
    <cellStyle name="Normal 11 2" xfId="200"/>
    <cellStyle name="Normal 11 2 10" xfId="21039"/>
    <cellStyle name="Normal 11 2 11" xfId="42066"/>
    <cellStyle name="Normal 11 2 2" xfId="460"/>
    <cellStyle name="Normal 11 2 2 2" xfId="1049"/>
    <cellStyle name="Normal 11 2 2 2 2" xfId="3629"/>
    <cellStyle name="Normal 11 2 2 2 2 2" xfId="8789"/>
    <cellStyle name="Normal 11 2 2 2 2 2 2" xfId="19194"/>
    <cellStyle name="Normal 11 2 2 2 2 2 2 2" xfId="40013"/>
    <cellStyle name="Normal 11 2 2 2 2 2 3" xfId="29610"/>
    <cellStyle name="Normal 11 2 2 2 2 3" xfId="14037"/>
    <cellStyle name="Normal 11 2 2 2 2 3 2" xfId="34856"/>
    <cellStyle name="Normal 11 2 2 2 2 4" xfId="24453"/>
    <cellStyle name="Normal 11 2 2 2 3" xfId="6216"/>
    <cellStyle name="Normal 11 2 2 2 3 2" xfId="16621"/>
    <cellStyle name="Normal 11 2 2 2 3 2 2" xfId="37440"/>
    <cellStyle name="Normal 11 2 2 2 3 3" xfId="27037"/>
    <cellStyle name="Normal 11 2 2 2 4" xfId="11464"/>
    <cellStyle name="Normal 11 2 2 2 4 2" xfId="32283"/>
    <cellStyle name="Normal 11 2 2 2 5" xfId="21880"/>
    <cellStyle name="Normal 11 2 2 3" xfId="3045"/>
    <cellStyle name="Normal 11 2 2 3 2" xfId="8205"/>
    <cellStyle name="Normal 11 2 2 3 2 2" xfId="18610"/>
    <cellStyle name="Normal 11 2 2 3 2 2 2" xfId="39429"/>
    <cellStyle name="Normal 11 2 2 3 2 3" xfId="29026"/>
    <cellStyle name="Normal 11 2 2 3 3" xfId="13453"/>
    <cellStyle name="Normal 11 2 2 3 3 2" xfId="34272"/>
    <cellStyle name="Normal 11 2 2 3 4" xfId="23869"/>
    <cellStyle name="Normal 11 2 2 4" xfId="5632"/>
    <cellStyle name="Normal 11 2 2 4 2" xfId="16037"/>
    <cellStyle name="Normal 11 2 2 4 2 2" xfId="36856"/>
    <cellStyle name="Normal 11 2 2 4 3" xfId="26453"/>
    <cellStyle name="Normal 11 2 2 5" xfId="10880"/>
    <cellStyle name="Normal 11 2 2 5 2" xfId="31699"/>
    <cellStyle name="Normal 11 2 2 6" xfId="21296"/>
    <cellStyle name="Normal 11 2 3" xfId="792"/>
    <cellStyle name="Normal 11 2 3 2" xfId="3372"/>
    <cellStyle name="Normal 11 2 3 2 2" xfId="8532"/>
    <cellStyle name="Normal 11 2 3 2 2 2" xfId="18937"/>
    <cellStyle name="Normal 11 2 3 2 2 2 2" xfId="39756"/>
    <cellStyle name="Normal 11 2 3 2 2 3" xfId="29353"/>
    <cellStyle name="Normal 11 2 3 2 3" xfId="13780"/>
    <cellStyle name="Normal 11 2 3 2 3 2" xfId="34599"/>
    <cellStyle name="Normal 11 2 3 2 4" xfId="24196"/>
    <cellStyle name="Normal 11 2 3 3" xfId="5959"/>
    <cellStyle name="Normal 11 2 3 3 2" xfId="16364"/>
    <cellStyle name="Normal 11 2 3 3 2 2" xfId="37183"/>
    <cellStyle name="Normal 11 2 3 3 3" xfId="26780"/>
    <cellStyle name="Normal 11 2 3 4" xfId="11207"/>
    <cellStyle name="Normal 11 2 3 4 2" xfId="32026"/>
    <cellStyle name="Normal 11 2 3 5" xfId="21623"/>
    <cellStyle name="Normal 11 2 4" xfId="1470"/>
    <cellStyle name="Normal 11 2 4 2" xfId="4048"/>
    <cellStyle name="Normal 11 2 4 2 2" xfId="9208"/>
    <cellStyle name="Normal 11 2 4 2 2 2" xfId="19613"/>
    <cellStyle name="Normal 11 2 4 2 2 2 2" xfId="40432"/>
    <cellStyle name="Normal 11 2 4 2 2 3" xfId="30029"/>
    <cellStyle name="Normal 11 2 4 2 3" xfId="14456"/>
    <cellStyle name="Normal 11 2 4 2 3 2" xfId="35275"/>
    <cellStyle name="Normal 11 2 4 2 4" xfId="24872"/>
    <cellStyle name="Normal 11 2 4 3" xfId="6635"/>
    <cellStyle name="Normal 11 2 4 3 2" xfId="17040"/>
    <cellStyle name="Normal 11 2 4 3 2 2" xfId="37859"/>
    <cellStyle name="Normal 11 2 4 3 3" xfId="27456"/>
    <cellStyle name="Normal 11 2 4 4" xfId="11883"/>
    <cellStyle name="Normal 11 2 4 4 2" xfId="32702"/>
    <cellStyle name="Normal 11 2 4 5" xfId="22299"/>
    <cellStyle name="Normal 11 2 5" xfId="1922"/>
    <cellStyle name="Normal 11 2 5 2" xfId="4498"/>
    <cellStyle name="Normal 11 2 5 2 2" xfId="9658"/>
    <cellStyle name="Normal 11 2 5 2 2 2" xfId="20063"/>
    <cellStyle name="Normal 11 2 5 2 2 2 2" xfId="40882"/>
    <cellStyle name="Normal 11 2 5 2 2 3" xfId="30479"/>
    <cellStyle name="Normal 11 2 5 2 3" xfId="14906"/>
    <cellStyle name="Normal 11 2 5 2 3 2" xfId="35725"/>
    <cellStyle name="Normal 11 2 5 2 4" xfId="25322"/>
    <cellStyle name="Normal 11 2 5 3" xfId="7085"/>
    <cellStyle name="Normal 11 2 5 3 2" xfId="17490"/>
    <cellStyle name="Normal 11 2 5 3 2 2" xfId="38309"/>
    <cellStyle name="Normal 11 2 5 3 3" xfId="27906"/>
    <cellStyle name="Normal 11 2 5 4" xfId="12333"/>
    <cellStyle name="Normal 11 2 5 4 2" xfId="33152"/>
    <cellStyle name="Normal 11 2 5 5" xfId="22749"/>
    <cellStyle name="Normal 11 2 6" xfId="2372"/>
    <cellStyle name="Normal 11 2 6 2" xfId="4948"/>
    <cellStyle name="Normal 11 2 6 2 2" xfId="10108"/>
    <cellStyle name="Normal 11 2 6 2 2 2" xfId="20513"/>
    <cellStyle name="Normal 11 2 6 2 2 2 2" xfId="41332"/>
    <cellStyle name="Normal 11 2 6 2 2 3" xfId="30929"/>
    <cellStyle name="Normal 11 2 6 2 3" xfId="15356"/>
    <cellStyle name="Normal 11 2 6 2 3 2" xfId="36175"/>
    <cellStyle name="Normal 11 2 6 2 4" xfId="25772"/>
    <cellStyle name="Normal 11 2 6 3" xfId="7535"/>
    <cellStyle name="Normal 11 2 6 3 2" xfId="17940"/>
    <cellStyle name="Normal 11 2 6 3 2 2" xfId="38759"/>
    <cellStyle name="Normal 11 2 6 3 3" xfId="28356"/>
    <cellStyle name="Normal 11 2 6 4" xfId="12783"/>
    <cellStyle name="Normal 11 2 6 4 2" xfId="33602"/>
    <cellStyle name="Normal 11 2 6 5" xfId="23199"/>
    <cellStyle name="Normal 11 2 7" xfId="2788"/>
    <cellStyle name="Normal 11 2 7 2" xfId="7948"/>
    <cellStyle name="Normal 11 2 7 2 2" xfId="18353"/>
    <cellStyle name="Normal 11 2 7 2 2 2" xfId="39172"/>
    <cellStyle name="Normal 11 2 7 2 3" xfId="28769"/>
    <cellStyle name="Normal 11 2 7 3" xfId="13196"/>
    <cellStyle name="Normal 11 2 7 3 2" xfId="34015"/>
    <cellStyle name="Normal 11 2 7 4" xfId="23612"/>
    <cellStyle name="Normal 11 2 8" xfId="5375"/>
    <cellStyle name="Normal 11 2 8 2" xfId="15780"/>
    <cellStyle name="Normal 11 2 8 2 2" xfId="36599"/>
    <cellStyle name="Normal 11 2 8 3" xfId="26196"/>
    <cellStyle name="Normal 11 2 9" xfId="10623"/>
    <cellStyle name="Normal 11 2 9 2" xfId="31442"/>
    <cellStyle name="Normal 11 3" xfId="338"/>
    <cellStyle name="Normal 11 3 10" xfId="42067"/>
    <cellStyle name="Normal 11 3 2" xfId="927"/>
    <cellStyle name="Normal 11 3 2 2" xfId="3507"/>
    <cellStyle name="Normal 11 3 2 2 2" xfId="8667"/>
    <cellStyle name="Normal 11 3 2 2 2 2" xfId="19072"/>
    <cellStyle name="Normal 11 3 2 2 2 2 2" xfId="39891"/>
    <cellStyle name="Normal 11 3 2 2 2 3" xfId="29488"/>
    <cellStyle name="Normal 11 3 2 2 3" xfId="13915"/>
    <cellStyle name="Normal 11 3 2 2 3 2" xfId="34734"/>
    <cellStyle name="Normal 11 3 2 2 4" xfId="24331"/>
    <cellStyle name="Normal 11 3 2 3" xfId="6094"/>
    <cellStyle name="Normal 11 3 2 3 2" xfId="16499"/>
    <cellStyle name="Normal 11 3 2 3 2 2" xfId="37318"/>
    <cellStyle name="Normal 11 3 2 3 3" xfId="26915"/>
    <cellStyle name="Normal 11 3 2 4" xfId="11342"/>
    <cellStyle name="Normal 11 3 2 4 2" xfId="32161"/>
    <cellStyle name="Normal 11 3 2 5" xfId="21758"/>
    <cellStyle name="Normal 11 3 3" xfId="1485"/>
    <cellStyle name="Normal 11 3 3 2" xfId="4063"/>
    <cellStyle name="Normal 11 3 3 2 2" xfId="9223"/>
    <cellStyle name="Normal 11 3 3 2 2 2" xfId="19628"/>
    <cellStyle name="Normal 11 3 3 2 2 2 2" xfId="40447"/>
    <cellStyle name="Normal 11 3 3 2 2 3" xfId="30044"/>
    <cellStyle name="Normal 11 3 3 2 3" xfId="14471"/>
    <cellStyle name="Normal 11 3 3 2 3 2" xfId="35290"/>
    <cellStyle name="Normal 11 3 3 2 4" xfId="24887"/>
    <cellStyle name="Normal 11 3 3 3" xfId="6650"/>
    <cellStyle name="Normal 11 3 3 3 2" xfId="17055"/>
    <cellStyle name="Normal 11 3 3 3 2 2" xfId="37874"/>
    <cellStyle name="Normal 11 3 3 3 3" xfId="27471"/>
    <cellStyle name="Normal 11 3 3 4" xfId="11898"/>
    <cellStyle name="Normal 11 3 3 4 2" xfId="32717"/>
    <cellStyle name="Normal 11 3 3 5" xfId="22314"/>
    <cellStyle name="Normal 11 3 4" xfId="1937"/>
    <cellStyle name="Normal 11 3 4 2" xfId="4513"/>
    <cellStyle name="Normal 11 3 4 2 2" xfId="9673"/>
    <cellStyle name="Normal 11 3 4 2 2 2" xfId="20078"/>
    <cellStyle name="Normal 11 3 4 2 2 2 2" xfId="40897"/>
    <cellStyle name="Normal 11 3 4 2 2 3" xfId="30494"/>
    <cellStyle name="Normal 11 3 4 2 3" xfId="14921"/>
    <cellStyle name="Normal 11 3 4 2 3 2" xfId="35740"/>
    <cellStyle name="Normal 11 3 4 2 4" xfId="25337"/>
    <cellStyle name="Normal 11 3 4 3" xfId="7100"/>
    <cellStyle name="Normal 11 3 4 3 2" xfId="17505"/>
    <cellStyle name="Normal 11 3 4 3 2 2" xfId="38324"/>
    <cellStyle name="Normal 11 3 4 3 3" xfId="27921"/>
    <cellStyle name="Normal 11 3 4 4" xfId="12348"/>
    <cellStyle name="Normal 11 3 4 4 2" xfId="33167"/>
    <cellStyle name="Normal 11 3 4 5" xfId="22764"/>
    <cellStyle name="Normal 11 3 5" xfId="2387"/>
    <cellStyle name="Normal 11 3 5 2" xfId="4963"/>
    <cellStyle name="Normal 11 3 5 2 2" xfId="10123"/>
    <cellStyle name="Normal 11 3 5 2 2 2" xfId="20528"/>
    <cellStyle name="Normal 11 3 5 2 2 2 2" xfId="41347"/>
    <cellStyle name="Normal 11 3 5 2 2 3" xfId="30944"/>
    <cellStyle name="Normal 11 3 5 2 3" xfId="15371"/>
    <cellStyle name="Normal 11 3 5 2 3 2" xfId="36190"/>
    <cellStyle name="Normal 11 3 5 2 4" xfId="25787"/>
    <cellStyle name="Normal 11 3 5 3" xfId="7550"/>
    <cellStyle name="Normal 11 3 5 3 2" xfId="17955"/>
    <cellStyle name="Normal 11 3 5 3 2 2" xfId="38774"/>
    <cellStyle name="Normal 11 3 5 3 3" xfId="28371"/>
    <cellStyle name="Normal 11 3 5 4" xfId="12798"/>
    <cellStyle name="Normal 11 3 5 4 2" xfId="33617"/>
    <cellStyle name="Normal 11 3 5 5" xfId="23214"/>
    <cellStyle name="Normal 11 3 6" xfId="2923"/>
    <cellStyle name="Normal 11 3 6 2" xfId="8083"/>
    <cellStyle name="Normal 11 3 6 2 2" xfId="18488"/>
    <cellStyle name="Normal 11 3 6 2 2 2" xfId="39307"/>
    <cellStyle name="Normal 11 3 6 2 3" xfId="28904"/>
    <cellStyle name="Normal 11 3 6 3" xfId="13331"/>
    <cellStyle name="Normal 11 3 6 3 2" xfId="34150"/>
    <cellStyle name="Normal 11 3 6 4" xfId="23747"/>
    <cellStyle name="Normal 11 3 7" xfId="5510"/>
    <cellStyle name="Normal 11 3 7 2" xfId="15915"/>
    <cellStyle name="Normal 11 3 7 2 2" xfId="36734"/>
    <cellStyle name="Normal 11 3 7 3" xfId="26331"/>
    <cellStyle name="Normal 11 3 8" xfId="10758"/>
    <cellStyle name="Normal 11 3 8 2" xfId="31577"/>
    <cellStyle name="Normal 11 3 9" xfId="21174"/>
    <cellStyle name="Normal 11 4" xfId="670"/>
    <cellStyle name="Normal 11 4 2" xfId="3250"/>
    <cellStyle name="Normal 11 4 2 2" xfId="8410"/>
    <cellStyle name="Normal 11 4 2 2 2" xfId="18815"/>
    <cellStyle name="Normal 11 4 2 2 2 2" xfId="39634"/>
    <cellStyle name="Normal 11 4 2 2 3" xfId="29231"/>
    <cellStyle name="Normal 11 4 2 3" xfId="13658"/>
    <cellStyle name="Normal 11 4 2 3 2" xfId="34477"/>
    <cellStyle name="Normal 11 4 2 4" xfId="24074"/>
    <cellStyle name="Normal 11 4 3" xfId="5837"/>
    <cellStyle name="Normal 11 4 3 2" xfId="16242"/>
    <cellStyle name="Normal 11 4 3 2 2" xfId="37061"/>
    <cellStyle name="Normal 11 4 3 3" xfId="26658"/>
    <cellStyle name="Normal 11 4 4" xfId="11085"/>
    <cellStyle name="Normal 11 4 4 2" xfId="31904"/>
    <cellStyle name="Normal 11 4 5" xfId="21501"/>
    <cellStyle name="Normal 11 5" xfId="1406"/>
    <cellStyle name="Normal 11 5 2" xfId="3984"/>
    <cellStyle name="Normal 11 5 2 2" xfId="9144"/>
    <cellStyle name="Normal 11 5 2 2 2" xfId="19549"/>
    <cellStyle name="Normal 11 5 2 2 2 2" xfId="40368"/>
    <cellStyle name="Normal 11 5 2 2 3" xfId="29965"/>
    <cellStyle name="Normal 11 5 2 3" xfId="14392"/>
    <cellStyle name="Normal 11 5 2 3 2" xfId="35211"/>
    <cellStyle name="Normal 11 5 2 4" xfId="24808"/>
    <cellStyle name="Normal 11 5 3" xfId="6571"/>
    <cellStyle name="Normal 11 5 3 2" xfId="16976"/>
    <cellStyle name="Normal 11 5 3 2 2" xfId="37795"/>
    <cellStyle name="Normal 11 5 3 3" xfId="27392"/>
    <cellStyle name="Normal 11 5 4" xfId="11819"/>
    <cellStyle name="Normal 11 5 4 2" xfId="32638"/>
    <cellStyle name="Normal 11 5 5" xfId="22235"/>
    <cellStyle name="Normal 11 6" xfId="1858"/>
    <cellStyle name="Normal 11 6 2" xfId="4434"/>
    <cellStyle name="Normal 11 6 2 2" xfId="9594"/>
    <cellStyle name="Normal 11 6 2 2 2" xfId="19999"/>
    <cellStyle name="Normal 11 6 2 2 2 2" xfId="40818"/>
    <cellStyle name="Normal 11 6 2 2 3" xfId="30415"/>
    <cellStyle name="Normal 11 6 2 3" xfId="14842"/>
    <cellStyle name="Normal 11 6 2 3 2" xfId="35661"/>
    <cellStyle name="Normal 11 6 2 4" xfId="25258"/>
    <cellStyle name="Normal 11 6 3" xfId="7021"/>
    <cellStyle name="Normal 11 6 3 2" xfId="17426"/>
    <cellStyle name="Normal 11 6 3 2 2" xfId="38245"/>
    <cellStyle name="Normal 11 6 3 3" xfId="27842"/>
    <cellStyle name="Normal 11 6 4" xfId="12269"/>
    <cellStyle name="Normal 11 6 4 2" xfId="33088"/>
    <cellStyle name="Normal 11 6 5" xfId="22685"/>
    <cellStyle name="Normal 11 7" xfId="2308"/>
    <cellStyle name="Normal 11 7 2" xfId="4884"/>
    <cellStyle name="Normal 11 7 2 2" xfId="10044"/>
    <cellStyle name="Normal 11 7 2 2 2" xfId="20449"/>
    <cellStyle name="Normal 11 7 2 2 2 2" xfId="41268"/>
    <cellStyle name="Normal 11 7 2 2 3" xfId="30865"/>
    <cellStyle name="Normal 11 7 2 3" xfId="15292"/>
    <cellStyle name="Normal 11 7 2 3 2" xfId="36111"/>
    <cellStyle name="Normal 11 7 2 4" xfId="25708"/>
    <cellStyle name="Normal 11 7 3" xfId="7471"/>
    <cellStyle name="Normal 11 7 3 2" xfId="17876"/>
    <cellStyle name="Normal 11 7 3 2 2" xfId="38695"/>
    <cellStyle name="Normal 11 7 3 3" xfId="28292"/>
    <cellStyle name="Normal 11 7 4" xfId="12719"/>
    <cellStyle name="Normal 11 7 4 2" xfId="33538"/>
    <cellStyle name="Normal 11 7 5" xfId="23135"/>
    <cellStyle name="Normal 11 8" xfId="2666"/>
    <cellStyle name="Normal 11 8 2" xfId="7826"/>
    <cellStyle name="Normal 11 8 2 2" xfId="18231"/>
    <cellStyle name="Normal 11 8 2 2 2" xfId="39050"/>
    <cellStyle name="Normal 11 8 2 3" xfId="28647"/>
    <cellStyle name="Normal 11 8 3" xfId="13074"/>
    <cellStyle name="Normal 11 8 3 2" xfId="33893"/>
    <cellStyle name="Normal 11 8 4" xfId="23490"/>
    <cellStyle name="Normal 11 9" xfId="5253"/>
    <cellStyle name="Normal 11 9 2" xfId="15658"/>
    <cellStyle name="Normal 11 9 2 2" xfId="36477"/>
    <cellStyle name="Normal 11 9 3" xfId="26074"/>
    <cellStyle name="Normal 110" xfId="583"/>
    <cellStyle name="Normal 110 2" xfId="1172"/>
    <cellStyle name="Normal 110 2 2" xfId="3752"/>
    <cellStyle name="Normal 110 2 2 2" xfId="8912"/>
    <cellStyle name="Normal 110 2 2 2 2" xfId="19317"/>
    <cellStyle name="Normal 110 2 2 2 2 2" xfId="40136"/>
    <cellStyle name="Normal 110 2 2 2 3" xfId="29733"/>
    <cellStyle name="Normal 110 2 2 3" xfId="14160"/>
    <cellStyle name="Normal 110 2 2 3 2" xfId="34979"/>
    <cellStyle name="Normal 110 2 2 4" xfId="24576"/>
    <cellStyle name="Normal 110 2 3" xfId="6339"/>
    <cellStyle name="Normal 110 2 3 2" xfId="16744"/>
    <cellStyle name="Normal 110 2 3 2 2" xfId="37563"/>
    <cellStyle name="Normal 110 2 3 3" xfId="27160"/>
    <cellStyle name="Normal 110 2 4" xfId="11587"/>
    <cellStyle name="Normal 110 2 4 2" xfId="32406"/>
    <cellStyle name="Normal 110 2 5" xfId="22003"/>
    <cellStyle name="Normal 110 3" xfId="3168"/>
    <cellStyle name="Normal 110 3 2" xfId="8328"/>
    <cellStyle name="Normal 110 3 2 2" xfId="18733"/>
    <cellStyle name="Normal 110 3 2 2 2" xfId="39552"/>
    <cellStyle name="Normal 110 3 2 3" xfId="29149"/>
    <cellStyle name="Normal 110 3 3" xfId="13576"/>
    <cellStyle name="Normal 110 3 3 2" xfId="34395"/>
    <cellStyle name="Normal 110 3 4" xfId="23992"/>
    <cellStyle name="Normal 110 4" xfId="5755"/>
    <cellStyle name="Normal 110 4 2" xfId="16160"/>
    <cellStyle name="Normal 110 4 2 2" xfId="36979"/>
    <cellStyle name="Normal 110 4 3" xfId="26576"/>
    <cellStyle name="Normal 110 5" xfId="11003"/>
    <cellStyle name="Normal 110 5 2" xfId="31822"/>
    <cellStyle name="Normal 110 6" xfId="21419"/>
    <cellStyle name="Normal 111" xfId="584"/>
    <cellStyle name="Normal 111 2" xfId="1173"/>
    <cellStyle name="Normal 111 2 2" xfId="3753"/>
    <cellStyle name="Normal 111 2 2 2" xfId="8913"/>
    <cellStyle name="Normal 111 2 2 2 2" xfId="19318"/>
    <cellStyle name="Normal 111 2 2 2 2 2" xfId="40137"/>
    <cellStyle name="Normal 111 2 2 2 3" xfId="29734"/>
    <cellStyle name="Normal 111 2 2 3" xfId="14161"/>
    <cellStyle name="Normal 111 2 2 3 2" xfId="34980"/>
    <cellStyle name="Normal 111 2 2 4" xfId="24577"/>
    <cellStyle name="Normal 111 2 3" xfId="6340"/>
    <cellStyle name="Normal 111 2 3 2" xfId="16745"/>
    <cellStyle name="Normal 111 2 3 2 2" xfId="37564"/>
    <cellStyle name="Normal 111 2 3 3" xfId="27161"/>
    <cellStyle name="Normal 111 2 4" xfId="11588"/>
    <cellStyle name="Normal 111 2 4 2" xfId="32407"/>
    <cellStyle name="Normal 111 2 5" xfId="22004"/>
    <cellStyle name="Normal 111 3" xfId="3169"/>
    <cellStyle name="Normal 111 3 2" xfId="8329"/>
    <cellStyle name="Normal 111 3 2 2" xfId="18734"/>
    <cellStyle name="Normal 111 3 2 2 2" xfId="39553"/>
    <cellStyle name="Normal 111 3 2 3" xfId="29150"/>
    <cellStyle name="Normal 111 3 3" xfId="13577"/>
    <cellStyle name="Normal 111 3 3 2" xfId="34396"/>
    <cellStyle name="Normal 111 3 4" xfId="23993"/>
    <cellStyle name="Normal 111 4" xfId="5756"/>
    <cellStyle name="Normal 111 4 2" xfId="16161"/>
    <cellStyle name="Normal 111 4 2 2" xfId="36980"/>
    <cellStyle name="Normal 111 4 3" xfId="26577"/>
    <cellStyle name="Normal 111 5" xfId="11004"/>
    <cellStyle name="Normal 111 5 2" xfId="31823"/>
    <cellStyle name="Normal 111 6" xfId="21420"/>
    <cellStyle name="Normal 112" xfId="585"/>
    <cellStyle name="Normal 112 2" xfId="1174"/>
    <cellStyle name="Normal 112 2 2" xfId="3754"/>
    <cellStyle name="Normal 112 2 2 2" xfId="8914"/>
    <cellStyle name="Normal 112 2 2 2 2" xfId="19319"/>
    <cellStyle name="Normal 112 2 2 2 2 2" xfId="40138"/>
    <cellStyle name="Normal 112 2 2 2 3" xfId="29735"/>
    <cellStyle name="Normal 112 2 2 3" xfId="14162"/>
    <cellStyle name="Normal 112 2 2 3 2" xfId="34981"/>
    <cellStyle name="Normal 112 2 2 4" xfId="24578"/>
    <cellStyle name="Normal 112 2 3" xfId="6341"/>
    <cellStyle name="Normal 112 2 3 2" xfId="16746"/>
    <cellStyle name="Normal 112 2 3 2 2" xfId="37565"/>
    <cellStyle name="Normal 112 2 3 3" xfId="27162"/>
    <cellStyle name="Normal 112 2 4" xfId="11589"/>
    <cellStyle name="Normal 112 2 4 2" xfId="32408"/>
    <cellStyle name="Normal 112 2 5" xfId="22005"/>
    <cellStyle name="Normal 112 3" xfId="3170"/>
    <cellStyle name="Normal 112 3 2" xfId="8330"/>
    <cellStyle name="Normal 112 3 2 2" xfId="18735"/>
    <cellStyle name="Normal 112 3 2 2 2" xfId="39554"/>
    <cellStyle name="Normal 112 3 2 3" xfId="29151"/>
    <cellStyle name="Normal 112 3 3" xfId="13578"/>
    <cellStyle name="Normal 112 3 3 2" xfId="34397"/>
    <cellStyle name="Normal 112 3 4" xfId="23994"/>
    <cellStyle name="Normal 112 4" xfId="5757"/>
    <cellStyle name="Normal 112 4 2" xfId="16162"/>
    <cellStyle name="Normal 112 4 2 2" xfId="36981"/>
    <cellStyle name="Normal 112 4 3" xfId="26578"/>
    <cellStyle name="Normal 112 5" xfId="11005"/>
    <cellStyle name="Normal 112 5 2" xfId="31824"/>
    <cellStyle name="Normal 112 6" xfId="21421"/>
    <cellStyle name="Normal 113" xfId="586"/>
    <cellStyle name="Normal 113 2" xfId="1175"/>
    <cellStyle name="Normal 113 2 2" xfId="3755"/>
    <cellStyle name="Normal 113 2 2 2" xfId="8915"/>
    <cellStyle name="Normal 113 2 2 2 2" xfId="19320"/>
    <cellStyle name="Normal 113 2 2 2 2 2" xfId="40139"/>
    <cellStyle name="Normal 113 2 2 2 3" xfId="29736"/>
    <cellStyle name="Normal 113 2 2 3" xfId="14163"/>
    <cellStyle name="Normal 113 2 2 3 2" xfId="34982"/>
    <cellStyle name="Normal 113 2 2 4" xfId="24579"/>
    <cellStyle name="Normal 113 2 3" xfId="6342"/>
    <cellStyle name="Normal 113 2 3 2" xfId="16747"/>
    <cellStyle name="Normal 113 2 3 2 2" xfId="37566"/>
    <cellStyle name="Normal 113 2 3 3" xfId="27163"/>
    <cellStyle name="Normal 113 2 4" xfId="11590"/>
    <cellStyle name="Normal 113 2 4 2" xfId="32409"/>
    <cellStyle name="Normal 113 2 5" xfId="22006"/>
    <cellStyle name="Normal 113 3" xfId="3171"/>
    <cellStyle name="Normal 113 3 2" xfId="8331"/>
    <cellStyle name="Normal 113 3 2 2" xfId="18736"/>
    <cellStyle name="Normal 113 3 2 2 2" xfId="39555"/>
    <cellStyle name="Normal 113 3 2 3" xfId="29152"/>
    <cellStyle name="Normal 113 3 3" xfId="13579"/>
    <cellStyle name="Normal 113 3 3 2" xfId="34398"/>
    <cellStyle name="Normal 113 3 4" xfId="23995"/>
    <cellStyle name="Normal 113 4" xfId="5758"/>
    <cellStyle name="Normal 113 4 2" xfId="16163"/>
    <cellStyle name="Normal 113 4 2 2" xfId="36982"/>
    <cellStyle name="Normal 113 4 3" xfId="26579"/>
    <cellStyle name="Normal 113 5" xfId="11006"/>
    <cellStyle name="Normal 113 5 2" xfId="31825"/>
    <cellStyle name="Normal 113 6" xfId="21422"/>
    <cellStyle name="Normal 114" xfId="587"/>
    <cellStyle name="Normal 114 2" xfId="1176"/>
    <cellStyle name="Normal 114 2 2" xfId="3756"/>
    <cellStyle name="Normal 114 2 2 2" xfId="8916"/>
    <cellStyle name="Normal 114 2 2 2 2" xfId="19321"/>
    <cellStyle name="Normal 114 2 2 2 2 2" xfId="40140"/>
    <cellStyle name="Normal 114 2 2 2 3" xfId="29737"/>
    <cellStyle name="Normal 114 2 2 3" xfId="14164"/>
    <cellStyle name="Normal 114 2 2 3 2" xfId="34983"/>
    <cellStyle name="Normal 114 2 2 4" xfId="24580"/>
    <cellStyle name="Normal 114 2 3" xfId="6343"/>
    <cellStyle name="Normal 114 2 3 2" xfId="16748"/>
    <cellStyle name="Normal 114 2 3 2 2" xfId="37567"/>
    <cellStyle name="Normal 114 2 3 3" xfId="27164"/>
    <cellStyle name="Normal 114 2 4" xfId="11591"/>
    <cellStyle name="Normal 114 2 4 2" xfId="32410"/>
    <cellStyle name="Normal 114 2 5" xfId="22007"/>
    <cellStyle name="Normal 114 3" xfId="3172"/>
    <cellStyle name="Normal 114 3 2" xfId="8332"/>
    <cellStyle name="Normal 114 3 2 2" xfId="18737"/>
    <cellStyle name="Normal 114 3 2 2 2" xfId="39556"/>
    <cellStyle name="Normal 114 3 2 3" xfId="29153"/>
    <cellStyle name="Normal 114 3 3" xfId="13580"/>
    <cellStyle name="Normal 114 3 3 2" xfId="34399"/>
    <cellStyle name="Normal 114 3 4" xfId="23996"/>
    <cellStyle name="Normal 114 4" xfId="5759"/>
    <cellStyle name="Normal 114 4 2" xfId="16164"/>
    <cellStyle name="Normal 114 4 2 2" xfId="36983"/>
    <cellStyle name="Normal 114 4 3" xfId="26580"/>
    <cellStyle name="Normal 114 5" xfId="11007"/>
    <cellStyle name="Normal 114 5 2" xfId="31826"/>
    <cellStyle name="Normal 114 6" xfId="21423"/>
    <cellStyle name="Normal 115" xfId="588"/>
    <cellStyle name="Normal 115 2" xfId="1177"/>
    <cellStyle name="Normal 115 2 2" xfId="3757"/>
    <cellStyle name="Normal 115 2 2 2" xfId="8917"/>
    <cellStyle name="Normal 115 2 2 2 2" xfId="19322"/>
    <cellStyle name="Normal 115 2 2 2 2 2" xfId="40141"/>
    <cellStyle name="Normal 115 2 2 2 3" xfId="29738"/>
    <cellStyle name="Normal 115 2 2 3" xfId="14165"/>
    <cellStyle name="Normal 115 2 2 3 2" xfId="34984"/>
    <cellStyle name="Normal 115 2 2 4" xfId="24581"/>
    <cellStyle name="Normal 115 2 3" xfId="6344"/>
    <cellStyle name="Normal 115 2 3 2" xfId="16749"/>
    <cellStyle name="Normal 115 2 3 2 2" xfId="37568"/>
    <cellStyle name="Normal 115 2 3 3" xfId="27165"/>
    <cellStyle name="Normal 115 2 4" xfId="11592"/>
    <cellStyle name="Normal 115 2 4 2" xfId="32411"/>
    <cellStyle name="Normal 115 2 5" xfId="22008"/>
    <cellStyle name="Normal 115 3" xfId="3173"/>
    <cellStyle name="Normal 115 3 2" xfId="8333"/>
    <cellStyle name="Normal 115 3 2 2" xfId="18738"/>
    <cellStyle name="Normal 115 3 2 2 2" xfId="39557"/>
    <cellStyle name="Normal 115 3 2 3" xfId="29154"/>
    <cellStyle name="Normal 115 3 3" xfId="13581"/>
    <cellStyle name="Normal 115 3 3 2" xfId="34400"/>
    <cellStyle name="Normal 115 3 4" xfId="23997"/>
    <cellStyle name="Normal 115 4" xfId="5760"/>
    <cellStyle name="Normal 115 4 2" xfId="16165"/>
    <cellStyle name="Normal 115 4 2 2" xfId="36984"/>
    <cellStyle name="Normal 115 4 3" xfId="26581"/>
    <cellStyle name="Normal 115 5" xfId="11008"/>
    <cellStyle name="Normal 115 5 2" xfId="31827"/>
    <cellStyle name="Normal 115 6" xfId="21424"/>
    <cellStyle name="Normal 116" xfId="589"/>
    <cellStyle name="Normal 116 2" xfId="1178"/>
    <cellStyle name="Normal 116 2 2" xfId="3758"/>
    <cellStyle name="Normal 116 2 2 2" xfId="8918"/>
    <cellStyle name="Normal 116 2 2 2 2" xfId="19323"/>
    <cellStyle name="Normal 116 2 2 2 2 2" xfId="40142"/>
    <cellStyle name="Normal 116 2 2 2 3" xfId="29739"/>
    <cellStyle name="Normal 116 2 2 3" xfId="14166"/>
    <cellStyle name="Normal 116 2 2 3 2" xfId="34985"/>
    <cellStyle name="Normal 116 2 2 4" xfId="24582"/>
    <cellStyle name="Normal 116 2 3" xfId="6345"/>
    <cellStyle name="Normal 116 2 3 2" xfId="16750"/>
    <cellStyle name="Normal 116 2 3 2 2" xfId="37569"/>
    <cellStyle name="Normal 116 2 3 3" xfId="27166"/>
    <cellStyle name="Normal 116 2 4" xfId="11593"/>
    <cellStyle name="Normal 116 2 4 2" xfId="32412"/>
    <cellStyle name="Normal 116 2 5" xfId="22009"/>
    <cellStyle name="Normal 116 3" xfId="3174"/>
    <cellStyle name="Normal 116 3 2" xfId="8334"/>
    <cellStyle name="Normal 116 3 2 2" xfId="18739"/>
    <cellStyle name="Normal 116 3 2 2 2" xfId="39558"/>
    <cellStyle name="Normal 116 3 2 3" xfId="29155"/>
    <cellStyle name="Normal 116 3 3" xfId="13582"/>
    <cellStyle name="Normal 116 3 3 2" xfId="34401"/>
    <cellStyle name="Normal 116 3 4" xfId="23998"/>
    <cellStyle name="Normal 116 4" xfId="5761"/>
    <cellStyle name="Normal 116 4 2" xfId="16166"/>
    <cellStyle name="Normal 116 4 2 2" xfId="36985"/>
    <cellStyle name="Normal 116 4 3" xfId="26582"/>
    <cellStyle name="Normal 116 5" xfId="11009"/>
    <cellStyle name="Normal 116 5 2" xfId="31828"/>
    <cellStyle name="Normal 116 6" xfId="21425"/>
    <cellStyle name="Normal 117" xfId="590"/>
    <cellStyle name="Normal 117 2" xfId="1179"/>
    <cellStyle name="Normal 117 2 2" xfId="3759"/>
    <cellStyle name="Normal 117 2 2 2" xfId="8919"/>
    <cellStyle name="Normal 117 2 2 2 2" xfId="19324"/>
    <cellStyle name="Normal 117 2 2 2 2 2" xfId="40143"/>
    <cellStyle name="Normal 117 2 2 2 3" xfId="29740"/>
    <cellStyle name="Normal 117 2 2 3" xfId="14167"/>
    <cellStyle name="Normal 117 2 2 3 2" xfId="34986"/>
    <cellStyle name="Normal 117 2 2 4" xfId="24583"/>
    <cellStyle name="Normal 117 2 3" xfId="6346"/>
    <cellStyle name="Normal 117 2 3 2" xfId="16751"/>
    <cellStyle name="Normal 117 2 3 2 2" xfId="37570"/>
    <cellStyle name="Normal 117 2 3 3" xfId="27167"/>
    <cellStyle name="Normal 117 2 4" xfId="11594"/>
    <cellStyle name="Normal 117 2 4 2" xfId="32413"/>
    <cellStyle name="Normal 117 2 5" xfId="22010"/>
    <cellStyle name="Normal 117 3" xfId="3175"/>
    <cellStyle name="Normal 117 3 2" xfId="8335"/>
    <cellStyle name="Normal 117 3 2 2" xfId="18740"/>
    <cellStyle name="Normal 117 3 2 2 2" xfId="39559"/>
    <cellStyle name="Normal 117 3 2 3" xfId="29156"/>
    <cellStyle name="Normal 117 3 3" xfId="13583"/>
    <cellStyle name="Normal 117 3 3 2" xfId="34402"/>
    <cellStyle name="Normal 117 3 4" xfId="23999"/>
    <cellStyle name="Normal 117 4" xfId="5762"/>
    <cellStyle name="Normal 117 4 2" xfId="16167"/>
    <cellStyle name="Normal 117 4 2 2" xfId="36986"/>
    <cellStyle name="Normal 117 4 3" xfId="26583"/>
    <cellStyle name="Normal 117 5" xfId="11010"/>
    <cellStyle name="Normal 117 5 2" xfId="31829"/>
    <cellStyle name="Normal 117 6" xfId="21426"/>
    <cellStyle name="Normal 118" xfId="591"/>
    <cellStyle name="Normal 118 2" xfId="1180"/>
    <cellStyle name="Normal 118 2 2" xfId="3760"/>
    <cellStyle name="Normal 118 2 2 2" xfId="8920"/>
    <cellStyle name="Normal 118 2 2 2 2" xfId="19325"/>
    <cellStyle name="Normal 118 2 2 2 2 2" xfId="40144"/>
    <cellStyle name="Normal 118 2 2 2 3" xfId="29741"/>
    <cellStyle name="Normal 118 2 2 3" xfId="14168"/>
    <cellStyle name="Normal 118 2 2 3 2" xfId="34987"/>
    <cellStyle name="Normal 118 2 2 4" xfId="24584"/>
    <cellStyle name="Normal 118 2 3" xfId="6347"/>
    <cellStyle name="Normal 118 2 3 2" xfId="16752"/>
    <cellStyle name="Normal 118 2 3 2 2" xfId="37571"/>
    <cellStyle name="Normal 118 2 3 3" xfId="27168"/>
    <cellStyle name="Normal 118 2 4" xfId="11595"/>
    <cellStyle name="Normal 118 2 4 2" xfId="32414"/>
    <cellStyle name="Normal 118 2 5" xfId="22011"/>
    <cellStyle name="Normal 118 3" xfId="3176"/>
    <cellStyle name="Normal 118 3 2" xfId="8336"/>
    <cellStyle name="Normal 118 3 2 2" xfId="18741"/>
    <cellStyle name="Normal 118 3 2 2 2" xfId="39560"/>
    <cellStyle name="Normal 118 3 2 3" xfId="29157"/>
    <cellStyle name="Normal 118 3 3" xfId="13584"/>
    <cellStyle name="Normal 118 3 3 2" xfId="34403"/>
    <cellStyle name="Normal 118 3 4" xfId="24000"/>
    <cellStyle name="Normal 118 4" xfId="5763"/>
    <cellStyle name="Normal 118 4 2" xfId="16168"/>
    <cellStyle name="Normal 118 4 2 2" xfId="36987"/>
    <cellStyle name="Normal 118 4 3" xfId="26584"/>
    <cellStyle name="Normal 118 5" xfId="11011"/>
    <cellStyle name="Normal 118 5 2" xfId="31830"/>
    <cellStyle name="Normal 118 6" xfId="21427"/>
    <cellStyle name="Normal 119" xfId="592"/>
    <cellStyle name="Normal 119 2" xfId="1181"/>
    <cellStyle name="Normal 119 2 2" xfId="3761"/>
    <cellStyle name="Normal 119 2 2 2" xfId="8921"/>
    <cellStyle name="Normal 119 2 2 2 2" xfId="19326"/>
    <cellStyle name="Normal 119 2 2 2 2 2" xfId="40145"/>
    <cellStyle name="Normal 119 2 2 2 3" xfId="29742"/>
    <cellStyle name="Normal 119 2 2 3" xfId="14169"/>
    <cellStyle name="Normal 119 2 2 3 2" xfId="34988"/>
    <cellStyle name="Normal 119 2 2 4" xfId="24585"/>
    <cellStyle name="Normal 119 2 3" xfId="6348"/>
    <cellStyle name="Normal 119 2 3 2" xfId="16753"/>
    <cellStyle name="Normal 119 2 3 2 2" xfId="37572"/>
    <cellStyle name="Normal 119 2 3 3" xfId="27169"/>
    <cellStyle name="Normal 119 2 4" xfId="11596"/>
    <cellStyle name="Normal 119 2 4 2" xfId="32415"/>
    <cellStyle name="Normal 119 2 5" xfId="22012"/>
    <cellStyle name="Normal 119 3" xfId="3177"/>
    <cellStyle name="Normal 119 3 2" xfId="8337"/>
    <cellStyle name="Normal 119 3 2 2" xfId="18742"/>
    <cellStyle name="Normal 119 3 2 2 2" xfId="39561"/>
    <cellStyle name="Normal 119 3 2 3" xfId="29158"/>
    <cellStyle name="Normal 119 3 3" xfId="13585"/>
    <cellStyle name="Normal 119 3 3 2" xfId="34404"/>
    <cellStyle name="Normal 119 3 4" xfId="24001"/>
    <cellStyle name="Normal 119 4" xfId="5764"/>
    <cellStyle name="Normal 119 4 2" xfId="16169"/>
    <cellStyle name="Normal 119 4 2 2" xfId="36988"/>
    <cellStyle name="Normal 119 4 3" xfId="26585"/>
    <cellStyle name="Normal 119 5" xfId="11012"/>
    <cellStyle name="Normal 119 5 2" xfId="31831"/>
    <cellStyle name="Normal 119 6" xfId="21428"/>
    <cellStyle name="Normal 12" xfId="57"/>
    <cellStyle name="Normal 12 10" xfId="10502"/>
    <cellStyle name="Normal 12 10 2" xfId="31321"/>
    <cellStyle name="Normal 12 11" xfId="20918"/>
    <cellStyle name="Normal 12 12" xfId="42068"/>
    <cellStyle name="Normal 12 2" xfId="201"/>
    <cellStyle name="Normal 12 2 2" xfId="461"/>
    <cellStyle name="Normal 12 2 2 2" xfId="1050"/>
    <cellStyle name="Normal 12 2 2 2 2" xfId="3630"/>
    <cellStyle name="Normal 12 2 2 2 2 2" xfId="8790"/>
    <cellStyle name="Normal 12 2 2 2 2 2 2" xfId="19195"/>
    <cellStyle name="Normal 12 2 2 2 2 2 2 2" xfId="40014"/>
    <cellStyle name="Normal 12 2 2 2 2 2 3" xfId="29611"/>
    <cellStyle name="Normal 12 2 2 2 2 3" xfId="14038"/>
    <cellStyle name="Normal 12 2 2 2 2 3 2" xfId="34857"/>
    <cellStyle name="Normal 12 2 2 2 2 4" xfId="24454"/>
    <cellStyle name="Normal 12 2 2 2 3" xfId="6217"/>
    <cellStyle name="Normal 12 2 2 2 3 2" xfId="16622"/>
    <cellStyle name="Normal 12 2 2 2 3 2 2" xfId="37441"/>
    <cellStyle name="Normal 12 2 2 2 3 3" xfId="27038"/>
    <cellStyle name="Normal 12 2 2 2 4" xfId="11465"/>
    <cellStyle name="Normal 12 2 2 2 4 2" xfId="32284"/>
    <cellStyle name="Normal 12 2 2 2 5" xfId="21881"/>
    <cellStyle name="Normal 12 2 2 3" xfId="3046"/>
    <cellStyle name="Normal 12 2 2 3 2" xfId="8206"/>
    <cellStyle name="Normal 12 2 2 3 2 2" xfId="18611"/>
    <cellStyle name="Normal 12 2 2 3 2 2 2" xfId="39430"/>
    <cellStyle name="Normal 12 2 2 3 2 3" xfId="29027"/>
    <cellStyle name="Normal 12 2 2 3 3" xfId="13454"/>
    <cellStyle name="Normal 12 2 2 3 3 2" xfId="34273"/>
    <cellStyle name="Normal 12 2 2 3 4" xfId="23870"/>
    <cellStyle name="Normal 12 2 2 4" xfId="5633"/>
    <cellStyle name="Normal 12 2 2 4 2" xfId="16038"/>
    <cellStyle name="Normal 12 2 2 4 2 2" xfId="36857"/>
    <cellStyle name="Normal 12 2 2 4 3" xfId="26454"/>
    <cellStyle name="Normal 12 2 2 5" xfId="10881"/>
    <cellStyle name="Normal 12 2 2 5 2" xfId="31700"/>
    <cellStyle name="Normal 12 2 2 6" xfId="21297"/>
    <cellStyle name="Normal 12 2 3" xfId="793"/>
    <cellStyle name="Normal 12 2 3 2" xfId="3373"/>
    <cellStyle name="Normal 12 2 3 2 2" xfId="8533"/>
    <cellStyle name="Normal 12 2 3 2 2 2" xfId="18938"/>
    <cellStyle name="Normal 12 2 3 2 2 2 2" xfId="39757"/>
    <cellStyle name="Normal 12 2 3 2 2 3" xfId="29354"/>
    <cellStyle name="Normal 12 2 3 2 3" xfId="13781"/>
    <cellStyle name="Normal 12 2 3 2 3 2" xfId="34600"/>
    <cellStyle name="Normal 12 2 3 2 4" xfId="24197"/>
    <cellStyle name="Normal 12 2 3 3" xfId="5960"/>
    <cellStyle name="Normal 12 2 3 3 2" xfId="16365"/>
    <cellStyle name="Normal 12 2 3 3 2 2" xfId="37184"/>
    <cellStyle name="Normal 12 2 3 3 3" xfId="26781"/>
    <cellStyle name="Normal 12 2 3 4" xfId="11208"/>
    <cellStyle name="Normal 12 2 3 4 2" xfId="32027"/>
    <cellStyle name="Normal 12 2 3 5" xfId="21624"/>
    <cellStyle name="Normal 12 2 4" xfId="2789"/>
    <cellStyle name="Normal 12 2 4 2" xfId="7949"/>
    <cellStyle name="Normal 12 2 4 2 2" xfId="18354"/>
    <cellStyle name="Normal 12 2 4 2 2 2" xfId="39173"/>
    <cellStyle name="Normal 12 2 4 2 3" xfId="28770"/>
    <cellStyle name="Normal 12 2 4 3" xfId="13197"/>
    <cellStyle name="Normal 12 2 4 3 2" xfId="34016"/>
    <cellStyle name="Normal 12 2 4 4" xfId="23613"/>
    <cellStyle name="Normal 12 2 5" xfId="5376"/>
    <cellStyle name="Normal 12 2 5 2" xfId="15781"/>
    <cellStyle name="Normal 12 2 5 2 2" xfId="36600"/>
    <cellStyle name="Normal 12 2 5 3" xfId="26197"/>
    <cellStyle name="Normal 12 2 6" xfId="10624"/>
    <cellStyle name="Normal 12 2 6 2" xfId="31443"/>
    <cellStyle name="Normal 12 2 7" xfId="21040"/>
    <cellStyle name="Normal 12 3" xfId="339"/>
    <cellStyle name="Normal 12 3 2" xfId="928"/>
    <cellStyle name="Normal 12 3 2 2" xfId="3508"/>
    <cellStyle name="Normal 12 3 2 2 2" xfId="8668"/>
    <cellStyle name="Normal 12 3 2 2 2 2" xfId="19073"/>
    <cellStyle name="Normal 12 3 2 2 2 2 2" xfId="39892"/>
    <cellStyle name="Normal 12 3 2 2 2 3" xfId="29489"/>
    <cellStyle name="Normal 12 3 2 2 3" xfId="13916"/>
    <cellStyle name="Normal 12 3 2 2 3 2" xfId="34735"/>
    <cellStyle name="Normal 12 3 2 2 4" xfId="24332"/>
    <cellStyle name="Normal 12 3 2 3" xfId="6095"/>
    <cellStyle name="Normal 12 3 2 3 2" xfId="16500"/>
    <cellStyle name="Normal 12 3 2 3 2 2" xfId="37319"/>
    <cellStyle name="Normal 12 3 2 3 3" xfId="26916"/>
    <cellStyle name="Normal 12 3 2 4" xfId="11343"/>
    <cellStyle name="Normal 12 3 2 4 2" xfId="32162"/>
    <cellStyle name="Normal 12 3 2 5" xfId="21759"/>
    <cellStyle name="Normal 12 3 3" xfId="2924"/>
    <cellStyle name="Normal 12 3 3 2" xfId="8084"/>
    <cellStyle name="Normal 12 3 3 2 2" xfId="18489"/>
    <cellStyle name="Normal 12 3 3 2 2 2" xfId="39308"/>
    <cellStyle name="Normal 12 3 3 2 3" xfId="28905"/>
    <cellStyle name="Normal 12 3 3 3" xfId="13332"/>
    <cellStyle name="Normal 12 3 3 3 2" xfId="34151"/>
    <cellStyle name="Normal 12 3 3 4" xfId="23748"/>
    <cellStyle name="Normal 12 3 4" xfId="5511"/>
    <cellStyle name="Normal 12 3 4 2" xfId="15916"/>
    <cellStyle name="Normal 12 3 4 2 2" xfId="36735"/>
    <cellStyle name="Normal 12 3 4 3" xfId="26332"/>
    <cellStyle name="Normal 12 3 5" xfId="10759"/>
    <cellStyle name="Normal 12 3 5 2" xfId="31578"/>
    <cellStyle name="Normal 12 3 6" xfId="21175"/>
    <cellStyle name="Normal 12 4" xfId="671"/>
    <cellStyle name="Normal 12 4 2" xfId="3251"/>
    <cellStyle name="Normal 12 4 2 2" xfId="8411"/>
    <cellStyle name="Normal 12 4 2 2 2" xfId="18816"/>
    <cellStyle name="Normal 12 4 2 2 2 2" xfId="39635"/>
    <cellStyle name="Normal 12 4 2 2 3" xfId="29232"/>
    <cellStyle name="Normal 12 4 2 3" xfId="13659"/>
    <cellStyle name="Normal 12 4 2 3 2" xfId="34478"/>
    <cellStyle name="Normal 12 4 2 4" xfId="24075"/>
    <cellStyle name="Normal 12 4 3" xfId="5838"/>
    <cellStyle name="Normal 12 4 3 2" xfId="16243"/>
    <cellStyle name="Normal 12 4 3 2 2" xfId="37062"/>
    <cellStyle name="Normal 12 4 3 3" xfId="26659"/>
    <cellStyle name="Normal 12 4 4" xfId="11086"/>
    <cellStyle name="Normal 12 4 4 2" xfId="31905"/>
    <cellStyle name="Normal 12 4 5" xfId="21502"/>
    <cellStyle name="Normal 12 5" xfId="1417"/>
    <cellStyle name="Normal 12 5 2" xfId="3995"/>
    <cellStyle name="Normal 12 5 2 2" xfId="9155"/>
    <cellStyle name="Normal 12 5 2 2 2" xfId="19560"/>
    <cellStyle name="Normal 12 5 2 2 2 2" xfId="40379"/>
    <cellStyle name="Normal 12 5 2 2 3" xfId="29976"/>
    <cellStyle name="Normal 12 5 2 3" xfId="14403"/>
    <cellStyle name="Normal 12 5 2 3 2" xfId="35222"/>
    <cellStyle name="Normal 12 5 2 4" xfId="24819"/>
    <cellStyle name="Normal 12 5 3" xfId="6582"/>
    <cellStyle name="Normal 12 5 3 2" xfId="16987"/>
    <cellStyle name="Normal 12 5 3 2 2" xfId="37806"/>
    <cellStyle name="Normal 12 5 3 3" xfId="27403"/>
    <cellStyle name="Normal 12 5 4" xfId="11830"/>
    <cellStyle name="Normal 12 5 4 2" xfId="32649"/>
    <cellStyle name="Normal 12 5 5" xfId="22246"/>
    <cellStyle name="Normal 12 6" xfId="1869"/>
    <cellStyle name="Normal 12 6 2" xfId="4445"/>
    <cellStyle name="Normal 12 6 2 2" xfId="9605"/>
    <cellStyle name="Normal 12 6 2 2 2" xfId="20010"/>
    <cellStyle name="Normal 12 6 2 2 2 2" xfId="40829"/>
    <cellStyle name="Normal 12 6 2 2 3" xfId="30426"/>
    <cellStyle name="Normal 12 6 2 3" xfId="14853"/>
    <cellStyle name="Normal 12 6 2 3 2" xfId="35672"/>
    <cellStyle name="Normal 12 6 2 4" xfId="25269"/>
    <cellStyle name="Normal 12 6 3" xfId="7032"/>
    <cellStyle name="Normal 12 6 3 2" xfId="17437"/>
    <cellStyle name="Normal 12 6 3 2 2" xfId="38256"/>
    <cellStyle name="Normal 12 6 3 3" xfId="27853"/>
    <cellStyle name="Normal 12 6 4" xfId="12280"/>
    <cellStyle name="Normal 12 6 4 2" xfId="33099"/>
    <cellStyle name="Normal 12 6 5" xfId="22696"/>
    <cellStyle name="Normal 12 7" xfId="2319"/>
    <cellStyle name="Normal 12 7 2" xfId="4895"/>
    <cellStyle name="Normal 12 7 2 2" xfId="10055"/>
    <cellStyle name="Normal 12 7 2 2 2" xfId="20460"/>
    <cellStyle name="Normal 12 7 2 2 2 2" xfId="41279"/>
    <cellStyle name="Normal 12 7 2 2 3" xfId="30876"/>
    <cellStyle name="Normal 12 7 2 3" xfId="15303"/>
    <cellStyle name="Normal 12 7 2 3 2" xfId="36122"/>
    <cellStyle name="Normal 12 7 2 4" xfId="25719"/>
    <cellStyle name="Normal 12 7 3" xfId="7482"/>
    <cellStyle name="Normal 12 7 3 2" xfId="17887"/>
    <cellStyle name="Normal 12 7 3 2 2" xfId="38706"/>
    <cellStyle name="Normal 12 7 3 3" xfId="28303"/>
    <cellStyle name="Normal 12 7 4" xfId="12730"/>
    <cellStyle name="Normal 12 7 4 2" xfId="33549"/>
    <cellStyle name="Normal 12 7 5" xfId="23146"/>
    <cellStyle name="Normal 12 8" xfId="2667"/>
    <cellStyle name="Normal 12 8 2" xfId="7827"/>
    <cellStyle name="Normal 12 8 2 2" xfId="18232"/>
    <cellStyle name="Normal 12 8 2 2 2" xfId="39051"/>
    <cellStyle name="Normal 12 8 2 3" xfId="28648"/>
    <cellStyle name="Normal 12 8 3" xfId="13075"/>
    <cellStyle name="Normal 12 8 3 2" xfId="33894"/>
    <cellStyle name="Normal 12 8 4" xfId="23491"/>
    <cellStyle name="Normal 12 9" xfId="5254"/>
    <cellStyle name="Normal 12 9 2" xfId="15659"/>
    <cellStyle name="Normal 12 9 2 2" xfId="36478"/>
    <cellStyle name="Normal 12 9 3" xfId="26075"/>
    <cellStyle name="Normal 120" xfId="593"/>
    <cellStyle name="Normal 120 2" xfId="1182"/>
    <cellStyle name="Normal 120 2 2" xfId="3762"/>
    <cellStyle name="Normal 120 2 2 2" xfId="8922"/>
    <cellStyle name="Normal 120 2 2 2 2" xfId="19327"/>
    <cellStyle name="Normal 120 2 2 2 2 2" xfId="40146"/>
    <cellStyle name="Normal 120 2 2 2 3" xfId="29743"/>
    <cellStyle name="Normal 120 2 2 3" xfId="14170"/>
    <cellStyle name="Normal 120 2 2 3 2" xfId="34989"/>
    <cellStyle name="Normal 120 2 2 4" xfId="24586"/>
    <cellStyle name="Normal 120 2 3" xfId="6349"/>
    <cellStyle name="Normal 120 2 3 2" xfId="16754"/>
    <cellStyle name="Normal 120 2 3 2 2" xfId="37573"/>
    <cellStyle name="Normal 120 2 3 3" xfId="27170"/>
    <cellStyle name="Normal 120 2 4" xfId="11597"/>
    <cellStyle name="Normal 120 2 4 2" xfId="32416"/>
    <cellStyle name="Normal 120 2 5" xfId="22013"/>
    <cellStyle name="Normal 120 3" xfId="3178"/>
    <cellStyle name="Normal 120 3 2" xfId="8338"/>
    <cellStyle name="Normal 120 3 2 2" xfId="18743"/>
    <cellStyle name="Normal 120 3 2 2 2" xfId="39562"/>
    <cellStyle name="Normal 120 3 2 3" xfId="29159"/>
    <cellStyle name="Normal 120 3 3" xfId="13586"/>
    <cellStyle name="Normal 120 3 3 2" xfId="34405"/>
    <cellStyle name="Normal 120 3 4" xfId="24002"/>
    <cellStyle name="Normal 120 4" xfId="5765"/>
    <cellStyle name="Normal 120 4 2" xfId="16170"/>
    <cellStyle name="Normal 120 4 2 2" xfId="36989"/>
    <cellStyle name="Normal 120 4 3" xfId="26586"/>
    <cellStyle name="Normal 120 5" xfId="11013"/>
    <cellStyle name="Normal 120 5 2" xfId="31832"/>
    <cellStyle name="Normal 120 6" xfId="21429"/>
    <cellStyle name="Normal 121" xfId="594"/>
    <cellStyle name="Normal 121 2" xfId="1183"/>
    <cellStyle name="Normal 121 2 2" xfId="3763"/>
    <cellStyle name="Normal 121 2 2 2" xfId="8923"/>
    <cellStyle name="Normal 121 2 2 2 2" xfId="19328"/>
    <cellStyle name="Normal 121 2 2 2 2 2" xfId="40147"/>
    <cellStyle name="Normal 121 2 2 2 3" xfId="29744"/>
    <cellStyle name="Normal 121 2 2 3" xfId="14171"/>
    <cellStyle name="Normal 121 2 2 3 2" xfId="34990"/>
    <cellStyle name="Normal 121 2 2 4" xfId="24587"/>
    <cellStyle name="Normal 121 2 3" xfId="6350"/>
    <cellStyle name="Normal 121 2 3 2" xfId="16755"/>
    <cellStyle name="Normal 121 2 3 2 2" xfId="37574"/>
    <cellStyle name="Normal 121 2 3 3" xfId="27171"/>
    <cellStyle name="Normal 121 2 4" xfId="11598"/>
    <cellStyle name="Normal 121 2 4 2" xfId="32417"/>
    <cellStyle name="Normal 121 2 5" xfId="22014"/>
    <cellStyle name="Normal 121 3" xfId="3179"/>
    <cellStyle name="Normal 121 3 2" xfId="8339"/>
    <cellStyle name="Normal 121 3 2 2" xfId="18744"/>
    <cellStyle name="Normal 121 3 2 2 2" xfId="39563"/>
    <cellStyle name="Normal 121 3 2 3" xfId="29160"/>
    <cellStyle name="Normal 121 3 3" xfId="13587"/>
    <cellStyle name="Normal 121 3 3 2" xfId="34406"/>
    <cellStyle name="Normal 121 3 4" xfId="24003"/>
    <cellStyle name="Normal 121 4" xfId="5766"/>
    <cellStyle name="Normal 121 4 2" xfId="16171"/>
    <cellStyle name="Normal 121 4 2 2" xfId="36990"/>
    <cellStyle name="Normal 121 4 3" xfId="26587"/>
    <cellStyle name="Normal 121 5" xfId="11014"/>
    <cellStyle name="Normal 121 5 2" xfId="31833"/>
    <cellStyle name="Normal 121 6" xfId="21430"/>
    <cellStyle name="Normal 122" xfId="595"/>
    <cellStyle name="Normal 122 2" xfId="1184"/>
    <cellStyle name="Normal 122 2 2" xfId="3764"/>
    <cellStyle name="Normal 122 2 2 2" xfId="8924"/>
    <cellStyle name="Normal 122 2 2 2 2" xfId="19329"/>
    <cellStyle name="Normal 122 2 2 2 2 2" xfId="40148"/>
    <cellStyle name="Normal 122 2 2 2 3" xfId="29745"/>
    <cellStyle name="Normal 122 2 2 3" xfId="14172"/>
    <cellStyle name="Normal 122 2 2 3 2" xfId="34991"/>
    <cellStyle name="Normal 122 2 2 4" xfId="24588"/>
    <cellStyle name="Normal 122 2 3" xfId="6351"/>
    <cellStyle name="Normal 122 2 3 2" xfId="16756"/>
    <cellStyle name="Normal 122 2 3 2 2" xfId="37575"/>
    <cellStyle name="Normal 122 2 3 3" xfId="27172"/>
    <cellStyle name="Normal 122 2 4" xfId="11599"/>
    <cellStyle name="Normal 122 2 4 2" xfId="32418"/>
    <cellStyle name="Normal 122 2 5" xfId="22015"/>
    <cellStyle name="Normal 122 3" xfId="3180"/>
    <cellStyle name="Normal 122 3 2" xfId="8340"/>
    <cellStyle name="Normal 122 3 2 2" xfId="18745"/>
    <cellStyle name="Normal 122 3 2 2 2" xfId="39564"/>
    <cellStyle name="Normal 122 3 2 3" xfId="29161"/>
    <cellStyle name="Normal 122 3 3" xfId="13588"/>
    <cellStyle name="Normal 122 3 3 2" xfId="34407"/>
    <cellStyle name="Normal 122 3 4" xfId="24004"/>
    <cellStyle name="Normal 122 4" xfId="5767"/>
    <cellStyle name="Normal 122 4 2" xfId="16172"/>
    <cellStyle name="Normal 122 4 2 2" xfId="36991"/>
    <cellStyle name="Normal 122 4 3" xfId="26588"/>
    <cellStyle name="Normal 122 5" xfId="11015"/>
    <cellStyle name="Normal 122 5 2" xfId="31834"/>
    <cellStyle name="Normal 122 6" xfId="21431"/>
    <cellStyle name="Normal 123" xfId="596"/>
    <cellStyle name="Normal 123 2" xfId="1185"/>
    <cellStyle name="Normal 123 2 2" xfId="3765"/>
    <cellStyle name="Normal 123 2 2 2" xfId="8925"/>
    <cellStyle name="Normal 123 2 2 2 2" xfId="19330"/>
    <cellStyle name="Normal 123 2 2 2 2 2" xfId="40149"/>
    <cellStyle name="Normal 123 2 2 2 3" xfId="29746"/>
    <cellStyle name="Normal 123 2 2 3" xfId="14173"/>
    <cellStyle name="Normal 123 2 2 3 2" xfId="34992"/>
    <cellStyle name="Normal 123 2 2 4" xfId="24589"/>
    <cellStyle name="Normal 123 2 3" xfId="6352"/>
    <cellStyle name="Normal 123 2 3 2" xfId="16757"/>
    <cellStyle name="Normal 123 2 3 2 2" xfId="37576"/>
    <cellStyle name="Normal 123 2 3 3" xfId="27173"/>
    <cellStyle name="Normal 123 2 4" xfId="11600"/>
    <cellStyle name="Normal 123 2 4 2" xfId="32419"/>
    <cellStyle name="Normal 123 2 5" xfId="22016"/>
    <cellStyle name="Normal 123 3" xfId="3181"/>
    <cellStyle name="Normal 123 3 2" xfId="8341"/>
    <cellStyle name="Normal 123 3 2 2" xfId="18746"/>
    <cellStyle name="Normal 123 3 2 2 2" xfId="39565"/>
    <cellStyle name="Normal 123 3 2 3" xfId="29162"/>
    <cellStyle name="Normal 123 3 3" xfId="13589"/>
    <cellStyle name="Normal 123 3 3 2" xfId="34408"/>
    <cellStyle name="Normal 123 3 4" xfId="24005"/>
    <cellStyle name="Normal 123 4" xfId="5768"/>
    <cellStyle name="Normal 123 4 2" xfId="16173"/>
    <cellStyle name="Normal 123 4 2 2" xfId="36992"/>
    <cellStyle name="Normal 123 4 3" xfId="26589"/>
    <cellStyle name="Normal 123 5" xfId="11016"/>
    <cellStyle name="Normal 123 5 2" xfId="31835"/>
    <cellStyle name="Normal 123 6" xfId="21432"/>
    <cellStyle name="Normal 124" xfId="597"/>
    <cellStyle name="Normal 124 2" xfId="1186"/>
    <cellStyle name="Normal 124 2 2" xfId="3766"/>
    <cellStyle name="Normal 124 2 2 2" xfId="8926"/>
    <cellStyle name="Normal 124 2 2 2 2" xfId="19331"/>
    <cellStyle name="Normal 124 2 2 2 2 2" xfId="40150"/>
    <cellStyle name="Normal 124 2 2 2 3" xfId="29747"/>
    <cellStyle name="Normal 124 2 2 3" xfId="14174"/>
    <cellStyle name="Normal 124 2 2 3 2" xfId="34993"/>
    <cellStyle name="Normal 124 2 2 4" xfId="24590"/>
    <cellStyle name="Normal 124 2 3" xfId="6353"/>
    <cellStyle name="Normal 124 2 3 2" xfId="16758"/>
    <cellStyle name="Normal 124 2 3 2 2" xfId="37577"/>
    <cellStyle name="Normal 124 2 3 3" xfId="27174"/>
    <cellStyle name="Normal 124 2 4" xfId="11601"/>
    <cellStyle name="Normal 124 2 4 2" xfId="32420"/>
    <cellStyle name="Normal 124 2 5" xfId="22017"/>
    <cellStyle name="Normal 124 3" xfId="3182"/>
    <cellStyle name="Normal 124 3 2" xfId="8342"/>
    <cellStyle name="Normal 124 3 2 2" xfId="18747"/>
    <cellStyle name="Normal 124 3 2 2 2" xfId="39566"/>
    <cellStyle name="Normal 124 3 2 3" xfId="29163"/>
    <cellStyle name="Normal 124 3 3" xfId="13590"/>
    <cellStyle name="Normal 124 3 3 2" xfId="34409"/>
    <cellStyle name="Normal 124 3 4" xfId="24006"/>
    <cellStyle name="Normal 124 4" xfId="5769"/>
    <cellStyle name="Normal 124 4 2" xfId="16174"/>
    <cellStyle name="Normal 124 4 2 2" xfId="36993"/>
    <cellStyle name="Normal 124 4 3" xfId="26590"/>
    <cellStyle name="Normal 124 5" xfId="11017"/>
    <cellStyle name="Normal 124 5 2" xfId="31836"/>
    <cellStyle name="Normal 124 6" xfId="21433"/>
    <cellStyle name="Normal 125" xfId="598"/>
    <cellStyle name="Normal 125 2" xfId="1187"/>
    <cellStyle name="Normal 125 2 2" xfId="3767"/>
    <cellStyle name="Normal 125 2 2 2" xfId="8927"/>
    <cellStyle name="Normal 125 2 2 2 2" xfId="19332"/>
    <cellStyle name="Normal 125 2 2 2 2 2" xfId="40151"/>
    <cellStyle name="Normal 125 2 2 2 3" xfId="29748"/>
    <cellStyle name="Normal 125 2 2 3" xfId="14175"/>
    <cellStyle name="Normal 125 2 2 3 2" xfId="34994"/>
    <cellStyle name="Normal 125 2 2 4" xfId="24591"/>
    <cellStyle name="Normal 125 2 3" xfId="6354"/>
    <cellStyle name="Normal 125 2 3 2" xfId="16759"/>
    <cellStyle name="Normal 125 2 3 2 2" xfId="37578"/>
    <cellStyle name="Normal 125 2 3 3" xfId="27175"/>
    <cellStyle name="Normal 125 2 4" xfId="11602"/>
    <cellStyle name="Normal 125 2 4 2" xfId="32421"/>
    <cellStyle name="Normal 125 2 5" xfId="22018"/>
    <cellStyle name="Normal 125 3" xfId="3183"/>
    <cellStyle name="Normal 125 3 2" xfId="8343"/>
    <cellStyle name="Normal 125 3 2 2" xfId="18748"/>
    <cellStyle name="Normal 125 3 2 2 2" xfId="39567"/>
    <cellStyle name="Normal 125 3 2 3" xfId="29164"/>
    <cellStyle name="Normal 125 3 3" xfId="13591"/>
    <cellStyle name="Normal 125 3 3 2" xfId="34410"/>
    <cellStyle name="Normal 125 3 4" xfId="24007"/>
    <cellStyle name="Normal 125 4" xfId="5770"/>
    <cellStyle name="Normal 125 4 2" xfId="16175"/>
    <cellStyle name="Normal 125 4 2 2" xfId="36994"/>
    <cellStyle name="Normal 125 4 3" xfId="26591"/>
    <cellStyle name="Normal 125 5" xfId="11018"/>
    <cellStyle name="Normal 125 5 2" xfId="31837"/>
    <cellStyle name="Normal 125 6" xfId="21434"/>
    <cellStyle name="Normal 126" xfId="599"/>
    <cellStyle name="Normal 126 2" xfId="1188"/>
    <cellStyle name="Normal 126 2 2" xfId="3768"/>
    <cellStyle name="Normal 126 2 2 2" xfId="8928"/>
    <cellStyle name="Normal 126 2 2 2 2" xfId="19333"/>
    <cellStyle name="Normal 126 2 2 2 2 2" xfId="40152"/>
    <cellStyle name="Normal 126 2 2 2 3" xfId="29749"/>
    <cellStyle name="Normal 126 2 2 3" xfId="14176"/>
    <cellStyle name="Normal 126 2 2 3 2" xfId="34995"/>
    <cellStyle name="Normal 126 2 2 4" xfId="24592"/>
    <cellStyle name="Normal 126 2 3" xfId="6355"/>
    <cellStyle name="Normal 126 2 3 2" xfId="16760"/>
    <cellStyle name="Normal 126 2 3 2 2" xfId="37579"/>
    <cellStyle name="Normal 126 2 3 3" xfId="27176"/>
    <cellStyle name="Normal 126 2 4" xfId="11603"/>
    <cellStyle name="Normal 126 2 4 2" xfId="32422"/>
    <cellStyle name="Normal 126 2 5" xfId="22019"/>
    <cellStyle name="Normal 126 3" xfId="3184"/>
    <cellStyle name="Normal 126 3 2" xfId="8344"/>
    <cellStyle name="Normal 126 3 2 2" xfId="18749"/>
    <cellStyle name="Normal 126 3 2 2 2" xfId="39568"/>
    <cellStyle name="Normal 126 3 2 3" xfId="29165"/>
    <cellStyle name="Normal 126 3 3" xfId="13592"/>
    <cellStyle name="Normal 126 3 3 2" xfId="34411"/>
    <cellStyle name="Normal 126 3 4" xfId="24008"/>
    <cellStyle name="Normal 126 4" xfId="5771"/>
    <cellStyle name="Normal 126 4 2" xfId="16176"/>
    <cellStyle name="Normal 126 4 2 2" xfId="36995"/>
    <cellStyle name="Normal 126 4 3" xfId="26592"/>
    <cellStyle name="Normal 126 5" xfId="11019"/>
    <cellStyle name="Normal 126 5 2" xfId="31838"/>
    <cellStyle name="Normal 126 6" xfId="21435"/>
    <cellStyle name="Normal 127" xfId="600"/>
    <cellStyle name="Normal 127 2" xfId="1189"/>
    <cellStyle name="Normal 127 2 2" xfId="3769"/>
    <cellStyle name="Normal 127 2 2 2" xfId="8929"/>
    <cellStyle name="Normal 127 2 2 2 2" xfId="19334"/>
    <cellStyle name="Normal 127 2 2 2 2 2" xfId="40153"/>
    <cellStyle name="Normal 127 2 2 2 3" xfId="29750"/>
    <cellStyle name="Normal 127 2 2 3" xfId="14177"/>
    <cellStyle name="Normal 127 2 2 3 2" xfId="34996"/>
    <cellStyle name="Normal 127 2 2 4" xfId="24593"/>
    <cellStyle name="Normal 127 2 3" xfId="6356"/>
    <cellStyle name="Normal 127 2 3 2" xfId="16761"/>
    <cellStyle name="Normal 127 2 3 2 2" xfId="37580"/>
    <cellStyle name="Normal 127 2 3 3" xfId="27177"/>
    <cellStyle name="Normal 127 2 4" xfId="11604"/>
    <cellStyle name="Normal 127 2 4 2" xfId="32423"/>
    <cellStyle name="Normal 127 2 5" xfId="22020"/>
    <cellStyle name="Normal 127 3" xfId="3185"/>
    <cellStyle name="Normal 127 3 2" xfId="8345"/>
    <cellStyle name="Normal 127 3 2 2" xfId="18750"/>
    <cellStyle name="Normal 127 3 2 2 2" xfId="39569"/>
    <cellStyle name="Normal 127 3 2 3" xfId="29166"/>
    <cellStyle name="Normal 127 3 3" xfId="13593"/>
    <cellStyle name="Normal 127 3 3 2" xfId="34412"/>
    <cellStyle name="Normal 127 3 4" xfId="24009"/>
    <cellStyle name="Normal 127 4" xfId="5772"/>
    <cellStyle name="Normal 127 4 2" xfId="16177"/>
    <cellStyle name="Normal 127 4 2 2" xfId="36996"/>
    <cellStyle name="Normal 127 4 3" xfId="26593"/>
    <cellStyle name="Normal 127 5" xfId="11020"/>
    <cellStyle name="Normal 127 5 2" xfId="31839"/>
    <cellStyle name="Normal 127 6" xfId="21436"/>
    <cellStyle name="Normal 128" xfId="601"/>
    <cellStyle name="Normal 128 2" xfId="1190"/>
    <cellStyle name="Normal 128 2 2" xfId="3770"/>
    <cellStyle name="Normal 128 2 2 2" xfId="8930"/>
    <cellStyle name="Normal 128 2 2 2 2" xfId="19335"/>
    <cellStyle name="Normal 128 2 2 2 2 2" xfId="40154"/>
    <cellStyle name="Normal 128 2 2 2 3" xfId="29751"/>
    <cellStyle name="Normal 128 2 2 3" xfId="14178"/>
    <cellStyle name="Normal 128 2 2 3 2" xfId="34997"/>
    <cellStyle name="Normal 128 2 2 4" xfId="24594"/>
    <cellStyle name="Normal 128 2 3" xfId="6357"/>
    <cellStyle name="Normal 128 2 3 2" xfId="16762"/>
    <cellStyle name="Normal 128 2 3 2 2" xfId="37581"/>
    <cellStyle name="Normal 128 2 3 3" xfId="27178"/>
    <cellStyle name="Normal 128 2 4" xfId="11605"/>
    <cellStyle name="Normal 128 2 4 2" xfId="32424"/>
    <cellStyle name="Normal 128 2 5" xfId="22021"/>
    <cellStyle name="Normal 128 3" xfId="3186"/>
    <cellStyle name="Normal 128 3 2" xfId="8346"/>
    <cellStyle name="Normal 128 3 2 2" xfId="18751"/>
    <cellStyle name="Normal 128 3 2 2 2" xfId="39570"/>
    <cellStyle name="Normal 128 3 2 3" xfId="29167"/>
    <cellStyle name="Normal 128 3 3" xfId="13594"/>
    <cellStyle name="Normal 128 3 3 2" xfId="34413"/>
    <cellStyle name="Normal 128 3 4" xfId="24010"/>
    <cellStyle name="Normal 128 4" xfId="5773"/>
    <cellStyle name="Normal 128 4 2" xfId="16178"/>
    <cellStyle name="Normal 128 4 2 2" xfId="36997"/>
    <cellStyle name="Normal 128 4 3" xfId="26594"/>
    <cellStyle name="Normal 128 5" xfId="11021"/>
    <cellStyle name="Normal 128 5 2" xfId="31840"/>
    <cellStyle name="Normal 128 6" xfId="21437"/>
    <cellStyle name="Normal 129" xfId="602"/>
    <cellStyle name="Normal 129 2" xfId="1191"/>
    <cellStyle name="Normal 129 2 2" xfId="3771"/>
    <cellStyle name="Normal 129 2 2 2" xfId="8931"/>
    <cellStyle name="Normal 129 2 2 2 2" xfId="19336"/>
    <cellStyle name="Normal 129 2 2 2 2 2" xfId="40155"/>
    <cellStyle name="Normal 129 2 2 2 3" xfId="29752"/>
    <cellStyle name="Normal 129 2 2 3" xfId="14179"/>
    <cellStyle name="Normal 129 2 2 3 2" xfId="34998"/>
    <cellStyle name="Normal 129 2 2 4" xfId="24595"/>
    <cellStyle name="Normal 129 2 3" xfId="6358"/>
    <cellStyle name="Normal 129 2 3 2" xfId="16763"/>
    <cellStyle name="Normal 129 2 3 2 2" xfId="37582"/>
    <cellStyle name="Normal 129 2 3 3" xfId="27179"/>
    <cellStyle name="Normal 129 2 4" xfId="11606"/>
    <cellStyle name="Normal 129 2 4 2" xfId="32425"/>
    <cellStyle name="Normal 129 2 5" xfId="22022"/>
    <cellStyle name="Normal 129 3" xfId="3187"/>
    <cellStyle name="Normal 129 3 2" xfId="8347"/>
    <cellStyle name="Normal 129 3 2 2" xfId="18752"/>
    <cellStyle name="Normal 129 3 2 2 2" xfId="39571"/>
    <cellStyle name="Normal 129 3 2 3" xfId="29168"/>
    <cellStyle name="Normal 129 3 3" xfId="13595"/>
    <cellStyle name="Normal 129 3 3 2" xfId="34414"/>
    <cellStyle name="Normal 129 3 4" xfId="24011"/>
    <cellStyle name="Normal 129 4" xfId="5774"/>
    <cellStyle name="Normal 129 4 2" xfId="16179"/>
    <cellStyle name="Normal 129 4 2 2" xfId="36998"/>
    <cellStyle name="Normal 129 4 3" xfId="26595"/>
    <cellStyle name="Normal 129 5" xfId="11022"/>
    <cellStyle name="Normal 129 5 2" xfId="31841"/>
    <cellStyle name="Normal 129 6" xfId="21438"/>
    <cellStyle name="Normal 13" xfId="58"/>
    <cellStyle name="Normal 13 10" xfId="10503"/>
    <cellStyle name="Normal 13 10 2" xfId="31322"/>
    <cellStyle name="Normal 13 11" xfId="20919"/>
    <cellStyle name="Normal 13 12" xfId="42069"/>
    <cellStyle name="Normal 13 2" xfId="202"/>
    <cellStyle name="Normal 13 2 2" xfId="462"/>
    <cellStyle name="Normal 13 2 2 2" xfId="1051"/>
    <cellStyle name="Normal 13 2 2 2 2" xfId="3631"/>
    <cellStyle name="Normal 13 2 2 2 2 2" xfId="8791"/>
    <cellStyle name="Normal 13 2 2 2 2 2 2" xfId="19196"/>
    <cellStyle name="Normal 13 2 2 2 2 2 2 2" xfId="40015"/>
    <cellStyle name="Normal 13 2 2 2 2 2 3" xfId="29612"/>
    <cellStyle name="Normal 13 2 2 2 2 3" xfId="14039"/>
    <cellStyle name="Normal 13 2 2 2 2 3 2" xfId="34858"/>
    <cellStyle name="Normal 13 2 2 2 2 4" xfId="24455"/>
    <cellStyle name="Normal 13 2 2 2 3" xfId="6218"/>
    <cellStyle name="Normal 13 2 2 2 3 2" xfId="16623"/>
    <cellStyle name="Normal 13 2 2 2 3 2 2" xfId="37442"/>
    <cellStyle name="Normal 13 2 2 2 3 3" xfId="27039"/>
    <cellStyle name="Normal 13 2 2 2 4" xfId="11466"/>
    <cellStyle name="Normal 13 2 2 2 4 2" xfId="32285"/>
    <cellStyle name="Normal 13 2 2 2 5" xfId="21882"/>
    <cellStyle name="Normal 13 2 2 3" xfId="3047"/>
    <cellStyle name="Normal 13 2 2 3 2" xfId="8207"/>
    <cellStyle name="Normal 13 2 2 3 2 2" xfId="18612"/>
    <cellStyle name="Normal 13 2 2 3 2 2 2" xfId="39431"/>
    <cellStyle name="Normal 13 2 2 3 2 3" xfId="29028"/>
    <cellStyle name="Normal 13 2 2 3 3" xfId="13455"/>
    <cellStyle name="Normal 13 2 2 3 3 2" xfId="34274"/>
    <cellStyle name="Normal 13 2 2 3 4" xfId="23871"/>
    <cellStyle name="Normal 13 2 2 4" xfId="5634"/>
    <cellStyle name="Normal 13 2 2 4 2" xfId="16039"/>
    <cellStyle name="Normal 13 2 2 4 2 2" xfId="36858"/>
    <cellStyle name="Normal 13 2 2 4 3" xfId="26455"/>
    <cellStyle name="Normal 13 2 2 5" xfId="10882"/>
    <cellStyle name="Normal 13 2 2 5 2" xfId="31701"/>
    <cellStyle name="Normal 13 2 2 6" xfId="21298"/>
    <cellStyle name="Normal 13 2 3" xfId="794"/>
    <cellStyle name="Normal 13 2 3 2" xfId="3374"/>
    <cellStyle name="Normal 13 2 3 2 2" xfId="8534"/>
    <cellStyle name="Normal 13 2 3 2 2 2" xfId="18939"/>
    <cellStyle name="Normal 13 2 3 2 2 2 2" xfId="39758"/>
    <cellStyle name="Normal 13 2 3 2 2 3" xfId="29355"/>
    <cellStyle name="Normal 13 2 3 2 3" xfId="13782"/>
    <cellStyle name="Normal 13 2 3 2 3 2" xfId="34601"/>
    <cellStyle name="Normal 13 2 3 2 4" xfId="24198"/>
    <cellStyle name="Normal 13 2 3 3" xfId="5961"/>
    <cellStyle name="Normal 13 2 3 3 2" xfId="16366"/>
    <cellStyle name="Normal 13 2 3 3 2 2" xfId="37185"/>
    <cellStyle name="Normal 13 2 3 3 3" xfId="26782"/>
    <cellStyle name="Normal 13 2 3 4" xfId="11209"/>
    <cellStyle name="Normal 13 2 3 4 2" xfId="32028"/>
    <cellStyle name="Normal 13 2 3 5" xfId="21625"/>
    <cellStyle name="Normal 13 2 4" xfId="2790"/>
    <cellStyle name="Normal 13 2 4 2" xfId="7950"/>
    <cellStyle name="Normal 13 2 4 2 2" xfId="18355"/>
    <cellStyle name="Normal 13 2 4 2 2 2" xfId="39174"/>
    <cellStyle name="Normal 13 2 4 2 3" xfId="28771"/>
    <cellStyle name="Normal 13 2 4 3" xfId="13198"/>
    <cellStyle name="Normal 13 2 4 3 2" xfId="34017"/>
    <cellStyle name="Normal 13 2 4 4" xfId="23614"/>
    <cellStyle name="Normal 13 2 5" xfId="5377"/>
    <cellStyle name="Normal 13 2 5 2" xfId="15782"/>
    <cellStyle name="Normal 13 2 5 2 2" xfId="36601"/>
    <cellStyle name="Normal 13 2 5 3" xfId="26198"/>
    <cellStyle name="Normal 13 2 6" xfId="10625"/>
    <cellStyle name="Normal 13 2 6 2" xfId="31444"/>
    <cellStyle name="Normal 13 2 7" xfId="21041"/>
    <cellStyle name="Normal 13 3" xfId="340"/>
    <cellStyle name="Normal 13 3 2" xfId="929"/>
    <cellStyle name="Normal 13 3 2 2" xfId="3509"/>
    <cellStyle name="Normal 13 3 2 2 2" xfId="8669"/>
    <cellStyle name="Normal 13 3 2 2 2 2" xfId="19074"/>
    <cellStyle name="Normal 13 3 2 2 2 2 2" xfId="39893"/>
    <cellStyle name="Normal 13 3 2 2 2 3" xfId="29490"/>
    <cellStyle name="Normal 13 3 2 2 3" xfId="13917"/>
    <cellStyle name="Normal 13 3 2 2 3 2" xfId="34736"/>
    <cellStyle name="Normal 13 3 2 2 4" xfId="24333"/>
    <cellStyle name="Normal 13 3 2 3" xfId="6096"/>
    <cellStyle name="Normal 13 3 2 3 2" xfId="16501"/>
    <cellStyle name="Normal 13 3 2 3 2 2" xfId="37320"/>
    <cellStyle name="Normal 13 3 2 3 3" xfId="26917"/>
    <cellStyle name="Normal 13 3 2 4" xfId="11344"/>
    <cellStyle name="Normal 13 3 2 4 2" xfId="32163"/>
    <cellStyle name="Normal 13 3 2 5" xfId="21760"/>
    <cellStyle name="Normal 13 3 3" xfId="2925"/>
    <cellStyle name="Normal 13 3 3 2" xfId="8085"/>
    <cellStyle name="Normal 13 3 3 2 2" xfId="18490"/>
    <cellStyle name="Normal 13 3 3 2 2 2" xfId="39309"/>
    <cellStyle name="Normal 13 3 3 2 3" xfId="28906"/>
    <cellStyle name="Normal 13 3 3 3" xfId="13333"/>
    <cellStyle name="Normal 13 3 3 3 2" xfId="34152"/>
    <cellStyle name="Normal 13 3 3 4" xfId="23749"/>
    <cellStyle name="Normal 13 3 4" xfId="5512"/>
    <cellStyle name="Normal 13 3 4 2" xfId="15917"/>
    <cellStyle name="Normal 13 3 4 2 2" xfId="36736"/>
    <cellStyle name="Normal 13 3 4 3" xfId="26333"/>
    <cellStyle name="Normal 13 3 5" xfId="10760"/>
    <cellStyle name="Normal 13 3 5 2" xfId="31579"/>
    <cellStyle name="Normal 13 3 6" xfId="21176"/>
    <cellStyle name="Normal 13 4" xfId="672"/>
    <cellStyle name="Normal 13 4 2" xfId="3252"/>
    <cellStyle name="Normal 13 4 2 2" xfId="8412"/>
    <cellStyle name="Normal 13 4 2 2 2" xfId="18817"/>
    <cellStyle name="Normal 13 4 2 2 2 2" xfId="39636"/>
    <cellStyle name="Normal 13 4 2 2 3" xfId="29233"/>
    <cellStyle name="Normal 13 4 2 3" xfId="13660"/>
    <cellStyle name="Normal 13 4 2 3 2" xfId="34479"/>
    <cellStyle name="Normal 13 4 2 4" xfId="24076"/>
    <cellStyle name="Normal 13 4 3" xfId="5839"/>
    <cellStyle name="Normal 13 4 3 2" xfId="16244"/>
    <cellStyle name="Normal 13 4 3 2 2" xfId="37063"/>
    <cellStyle name="Normal 13 4 3 3" xfId="26660"/>
    <cellStyle name="Normal 13 4 4" xfId="11087"/>
    <cellStyle name="Normal 13 4 4 2" xfId="31906"/>
    <cellStyle name="Normal 13 4 5" xfId="21503"/>
    <cellStyle name="Normal 13 5" xfId="1427"/>
    <cellStyle name="Normal 13 5 2" xfId="4005"/>
    <cellStyle name="Normal 13 5 2 2" xfId="9165"/>
    <cellStyle name="Normal 13 5 2 2 2" xfId="19570"/>
    <cellStyle name="Normal 13 5 2 2 2 2" xfId="40389"/>
    <cellStyle name="Normal 13 5 2 2 3" xfId="29986"/>
    <cellStyle name="Normal 13 5 2 3" xfId="14413"/>
    <cellStyle name="Normal 13 5 2 3 2" xfId="35232"/>
    <cellStyle name="Normal 13 5 2 4" xfId="24829"/>
    <cellStyle name="Normal 13 5 3" xfId="6592"/>
    <cellStyle name="Normal 13 5 3 2" xfId="16997"/>
    <cellStyle name="Normal 13 5 3 2 2" xfId="37816"/>
    <cellStyle name="Normal 13 5 3 3" xfId="27413"/>
    <cellStyle name="Normal 13 5 4" xfId="11840"/>
    <cellStyle name="Normal 13 5 4 2" xfId="32659"/>
    <cellStyle name="Normal 13 5 5" xfId="22256"/>
    <cellStyle name="Normal 13 6" xfId="1879"/>
    <cellStyle name="Normal 13 6 2" xfId="4455"/>
    <cellStyle name="Normal 13 6 2 2" xfId="9615"/>
    <cellStyle name="Normal 13 6 2 2 2" xfId="20020"/>
    <cellStyle name="Normal 13 6 2 2 2 2" xfId="40839"/>
    <cellStyle name="Normal 13 6 2 2 3" xfId="30436"/>
    <cellStyle name="Normal 13 6 2 3" xfId="14863"/>
    <cellStyle name="Normal 13 6 2 3 2" xfId="35682"/>
    <cellStyle name="Normal 13 6 2 4" xfId="25279"/>
    <cellStyle name="Normal 13 6 3" xfId="7042"/>
    <cellStyle name="Normal 13 6 3 2" xfId="17447"/>
    <cellStyle name="Normal 13 6 3 2 2" xfId="38266"/>
    <cellStyle name="Normal 13 6 3 3" xfId="27863"/>
    <cellStyle name="Normal 13 6 4" xfId="12290"/>
    <cellStyle name="Normal 13 6 4 2" xfId="33109"/>
    <cellStyle name="Normal 13 6 5" xfId="22706"/>
    <cellStyle name="Normal 13 7" xfId="2329"/>
    <cellStyle name="Normal 13 7 2" xfId="4905"/>
    <cellStyle name="Normal 13 7 2 2" xfId="10065"/>
    <cellStyle name="Normal 13 7 2 2 2" xfId="20470"/>
    <cellStyle name="Normal 13 7 2 2 2 2" xfId="41289"/>
    <cellStyle name="Normal 13 7 2 2 3" xfId="30886"/>
    <cellStyle name="Normal 13 7 2 3" xfId="15313"/>
    <cellStyle name="Normal 13 7 2 3 2" xfId="36132"/>
    <cellStyle name="Normal 13 7 2 4" xfId="25729"/>
    <cellStyle name="Normal 13 7 3" xfId="7492"/>
    <cellStyle name="Normal 13 7 3 2" xfId="17897"/>
    <cellStyle name="Normal 13 7 3 2 2" xfId="38716"/>
    <cellStyle name="Normal 13 7 3 3" xfId="28313"/>
    <cellStyle name="Normal 13 7 4" xfId="12740"/>
    <cellStyle name="Normal 13 7 4 2" xfId="33559"/>
    <cellStyle name="Normal 13 7 5" xfId="23156"/>
    <cellStyle name="Normal 13 8" xfId="2668"/>
    <cellStyle name="Normal 13 8 2" xfId="7828"/>
    <cellStyle name="Normal 13 8 2 2" xfId="18233"/>
    <cellStyle name="Normal 13 8 2 2 2" xfId="39052"/>
    <cellStyle name="Normal 13 8 2 3" xfId="28649"/>
    <cellStyle name="Normal 13 8 3" xfId="13076"/>
    <cellStyle name="Normal 13 8 3 2" xfId="33895"/>
    <cellStyle name="Normal 13 8 4" xfId="23492"/>
    <cellStyle name="Normal 13 9" xfId="5255"/>
    <cellStyle name="Normal 13 9 2" xfId="15660"/>
    <cellStyle name="Normal 13 9 2 2" xfId="36479"/>
    <cellStyle name="Normal 13 9 3" xfId="26076"/>
    <cellStyle name="Normal 130" xfId="603"/>
    <cellStyle name="Normal 130 2" xfId="1192"/>
    <cellStyle name="Normal 130 2 2" xfId="3772"/>
    <cellStyle name="Normal 130 2 2 2" xfId="8932"/>
    <cellStyle name="Normal 130 2 2 2 2" xfId="19337"/>
    <cellStyle name="Normal 130 2 2 2 2 2" xfId="40156"/>
    <cellStyle name="Normal 130 2 2 2 3" xfId="29753"/>
    <cellStyle name="Normal 130 2 2 3" xfId="14180"/>
    <cellStyle name="Normal 130 2 2 3 2" xfId="34999"/>
    <cellStyle name="Normal 130 2 2 4" xfId="24596"/>
    <cellStyle name="Normal 130 2 3" xfId="6359"/>
    <cellStyle name="Normal 130 2 3 2" xfId="16764"/>
    <cellStyle name="Normal 130 2 3 2 2" xfId="37583"/>
    <cellStyle name="Normal 130 2 3 3" xfId="27180"/>
    <cellStyle name="Normal 130 2 4" xfId="11607"/>
    <cellStyle name="Normal 130 2 4 2" xfId="32426"/>
    <cellStyle name="Normal 130 2 5" xfId="22023"/>
    <cellStyle name="Normal 130 3" xfId="3188"/>
    <cellStyle name="Normal 130 3 2" xfId="8348"/>
    <cellStyle name="Normal 130 3 2 2" xfId="18753"/>
    <cellStyle name="Normal 130 3 2 2 2" xfId="39572"/>
    <cellStyle name="Normal 130 3 2 3" xfId="29169"/>
    <cellStyle name="Normal 130 3 3" xfId="13596"/>
    <cellStyle name="Normal 130 3 3 2" xfId="34415"/>
    <cellStyle name="Normal 130 3 4" xfId="24012"/>
    <cellStyle name="Normal 130 4" xfId="5775"/>
    <cellStyle name="Normal 130 4 2" xfId="16180"/>
    <cellStyle name="Normal 130 4 2 2" xfId="36999"/>
    <cellStyle name="Normal 130 4 3" xfId="26596"/>
    <cellStyle name="Normal 130 5" xfId="11023"/>
    <cellStyle name="Normal 130 5 2" xfId="31842"/>
    <cellStyle name="Normal 130 6" xfId="21439"/>
    <cellStyle name="Normal 131" xfId="604"/>
    <cellStyle name="Normal 131 2" xfId="1193"/>
    <cellStyle name="Normal 131 2 2" xfId="3773"/>
    <cellStyle name="Normal 131 2 2 2" xfId="8933"/>
    <cellStyle name="Normal 131 2 2 2 2" xfId="19338"/>
    <cellStyle name="Normal 131 2 2 2 2 2" xfId="40157"/>
    <cellStyle name="Normal 131 2 2 2 3" xfId="29754"/>
    <cellStyle name="Normal 131 2 2 3" xfId="14181"/>
    <cellStyle name="Normal 131 2 2 3 2" xfId="35000"/>
    <cellStyle name="Normal 131 2 2 4" xfId="24597"/>
    <cellStyle name="Normal 131 2 3" xfId="6360"/>
    <cellStyle name="Normal 131 2 3 2" xfId="16765"/>
    <cellStyle name="Normal 131 2 3 2 2" xfId="37584"/>
    <cellStyle name="Normal 131 2 3 3" xfId="27181"/>
    <cellStyle name="Normal 131 2 4" xfId="11608"/>
    <cellStyle name="Normal 131 2 4 2" xfId="32427"/>
    <cellStyle name="Normal 131 2 5" xfId="22024"/>
    <cellStyle name="Normal 131 3" xfId="3189"/>
    <cellStyle name="Normal 131 3 2" xfId="8349"/>
    <cellStyle name="Normal 131 3 2 2" xfId="18754"/>
    <cellStyle name="Normal 131 3 2 2 2" xfId="39573"/>
    <cellStyle name="Normal 131 3 2 3" xfId="29170"/>
    <cellStyle name="Normal 131 3 3" xfId="13597"/>
    <cellStyle name="Normal 131 3 3 2" xfId="34416"/>
    <cellStyle name="Normal 131 3 4" xfId="24013"/>
    <cellStyle name="Normal 131 4" xfId="5776"/>
    <cellStyle name="Normal 131 4 2" xfId="16181"/>
    <cellStyle name="Normal 131 4 2 2" xfId="37000"/>
    <cellStyle name="Normal 131 4 3" xfId="26597"/>
    <cellStyle name="Normal 131 5" xfId="11024"/>
    <cellStyle name="Normal 131 5 2" xfId="31843"/>
    <cellStyle name="Normal 131 6" xfId="21440"/>
    <cellStyle name="Normal 132" xfId="605"/>
    <cellStyle name="Normal 132 2" xfId="1194"/>
    <cellStyle name="Normal 132 2 2" xfId="3774"/>
    <cellStyle name="Normal 132 2 2 2" xfId="8934"/>
    <cellStyle name="Normal 132 2 2 2 2" xfId="19339"/>
    <cellStyle name="Normal 132 2 2 2 2 2" xfId="40158"/>
    <cellStyle name="Normal 132 2 2 2 3" xfId="29755"/>
    <cellStyle name="Normal 132 2 2 3" xfId="14182"/>
    <cellStyle name="Normal 132 2 2 3 2" xfId="35001"/>
    <cellStyle name="Normal 132 2 2 4" xfId="24598"/>
    <cellStyle name="Normal 132 2 3" xfId="6361"/>
    <cellStyle name="Normal 132 2 3 2" xfId="16766"/>
    <cellStyle name="Normal 132 2 3 2 2" xfId="37585"/>
    <cellStyle name="Normal 132 2 3 3" xfId="27182"/>
    <cellStyle name="Normal 132 2 4" xfId="11609"/>
    <cellStyle name="Normal 132 2 4 2" xfId="32428"/>
    <cellStyle name="Normal 132 2 5" xfId="22025"/>
    <cellStyle name="Normal 132 3" xfId="3190"/>
    <cellStyle name="Normal 132 3 2" xfId="8350"/>
    <cellStyle name="Normal 132 3 2 2" xfId="18755"/>
    <cellStyle name="Normal 132 3 2 2 2" xfId="39574"/>
    <cellStyle name="Normal 132 3 2 3" xfId="29171"/>
    <cellStyle name="Normal 132 3 3" xfId="13598"/>
    <cellStyle name="Normal 132 3 3 2" xfId="34417"/>
    <cellStyle name="Normal 132 3 4" xfId="24014"/>
    <cellStyle name="Normal 132 4" xfId="5777"/>
    <cellStyle name="Normal 132 4 2" xfId="16182"/>
    <cellStyle name="Normal 132 4 2 2" xfId="37001"/>
    <cellStyle name="Normal 132 4 3" xfId="26598"/>
    <cellStyle name="Normal 132 5" xfId="11025"/>
    <cellStyle name="Normal 132 5 2" xfId="31844"/>
    <cellStyle name="Normal 132 6" xfId="21441"/>
    <cellStyle name="Normal 133" xfId="606"/>
    <cellStyle name="Normal 133 2" xfId="1195"/>
    <cellStyle name="Normal 133 2 2" xfId="3775"/>
    <cellStyle name="Normal 133 2 2 2" xfId="8935"/>
    <cellStyle name="Normal 133 2 2 2 2" xfId="19340"/>
    <cellStyle name="Normal 133 2 2 2 2 2" xfId="40159"/>
    <cellStyle name="Normal 133 2 2 2 3" xfId="29756"/>
    <cellStyle name="Normal 133 2 2 3" xfId="14183"/>
    <cellStyle name="Normal 133 2 2 3 2" xfId="35002"/>
    <cellStyle name="Normal 133 2 2 4" xfId="24599"/>
    <cellStyle name="Normal 133 2 3" xfId="6362"/>
    <cellStyle name="Normal 133 2 3 2" xfId="16767"/>
    <cellStyle name="Normal 133 2 3 2 2" xfId="37586"/>
    <cellStyle name="Normal 133 2 3 3" xfId="27183"/>
    <cellStyle name="Normal 133 2 4" xfId="11610"/>
    <cellStyle name="Normal 133 2 4 2" xfId="32429"/>
    <cellStyle name="Normal 133 2 5" xfId="22026"/>
    <cellStyle name="Normal 133 3" xfId="3191"/>
    <cellStyle name="Normal 133 3 2" xfId="8351"/>
    <cellStyle name="Normal 133 3 2 2" xfId="18756"/>
    <cellStyle name="Normal 133 3 2 2 2" xfId="39575"/>
    <cellStyle name="Normal 133 3 2 3" xfId="29172"/>
    <cellStyle name="Normal 133 3 3" xfId="13599"/>
    <cellStyle name="Normal 133 3 3 2" xfId="34418"/>
    <cellStyle name="Normal 133 3 4" xfId="24015"/>
    <cellStyle name="Normal 133 4" xfId="5778"/>
    <cellStyle name="Normal 133 4 2" xfId="16183"/>
    <cellStyle name="Normal 133 4 2 2" xfId="37002"/>
    <cellStyle name="Normal 133 4 3" xfId="26599"/>
    <cellStyle name="Normal 133 5" xfId="11026"/>
    <cellStyle name="Normal 133 5 2" xfId="31845"/>
    <cellStyle name="Normal 133 6" xfId="21442"/>
    <cellStyle name="Normal 134" xfId="607"/>
    <cellStyle name="Normal 134 2" xfId="1196"/>
    <cellStyle name="Normal 134 2 2" xfId="3776"/>
    <cellStyle name="Normal 134 2 2 2" xfId="8936"/>
    <cellStyle name="Normal 134 2 2 2 2" xfId="19341"/>
    <cellStyle name="Normal 134 2 2 2 2 2" xfId="40160"/>
    <cellStyle name="Normal 134 2 2 2 3" xfId="29757"/>
    <cellStyle name="Normal 134 2 2 3" xfId="14184"/>
    <cellStyle name="Normal 134 2 2 3 2" xfId="35003"/>
    <cellStyle name="Normal 134 2 2 4" xfId="24600"/>
    <cellStyle name="Normal 134 2 3" xfId="6363"/>
    <cellStyle name="Normal 134 2 3 2" xfId="16768"/>
    <cellStyle name="Normal 134 2 3 2 2" xfId="37587"/>
    <cellStyle name="Normal 134 2 3 3" xfId="27184"/>
    <cellStyle name="Normal 134 2 4" xfId="11611"/>
    <cellStyle name="Normal 134 2 4 2" xfId="32430"/>
    <cellStyle name="Normal 134 2 5" xfId="22027"/>
    <cellStyle name="Normal 134 3" xfId="3192"/>
    <cellStyle name="Normal 134 3 2" xfId="8352"/>
    <cellStyle name="Normal 134 3 2 2" xfId="18757"/>
    <cellStyle name="Normal 134 3 2 2 2" xfId="39576"/>
    <cellStyle name="Normal 134 3 2 3" xfId="29173"/>
    <cellStyle name="Normal 134 3 3" xfId="13600"/>
    <cellStyle name="Normal 134 3 3 2" xfId="34419"/>
    <cellStyle name="Normal 134 3 4" xfId="24016"/>
    <cellStyle name="Normal 134 4" xfId="5779"/>
    <cellStyle name="Normal 134 4 2" xfId="16184"/>
    <cellStyle name="Normal 134 4 2 2" xfId="37003"/>
    <cellStyle name="Normal 134 4 3" xfId="26600"/>
    <cellStyle name="Normal 134 5" xfId="11027"/>
    <cellStyle name="Normal 134 5 2" xfId="31846"/>
    <cellStyle name="Normal 134 6" xfId="21443"/>
    <cellStyle name="Normal 135" xfId="610"/>
    <cellStyle name="Normal 135 2" xfId="1199"/>
    <cellStyle name="Normal 135 2 2" xfId="3779"/>
    <cellStyle name="Normal 135 2 2 2" xfId="8939"/>
    <cellStyle name="Normal 135 2 2 2 2" xfId="19344"/>
    <cellStyle name="Normal 135 2 2 2 2 2" xfId="40163"/>
    <cellStyle name="Normal 135 2 2 2 3" xfId="29760"/>
    <cellStyle name="Normal 135 2 2 3" xfId="14187"/>
    <cellStyle name="Normal 135 2 2 3 2" xfId="35006"/>
    <cellStyle name="Normal 135 2 2 4" xfId="24603"/>
    <cellStyle name="Normal 135 2 3" xfId="6366"/>
    <cellStyle name="Normal 135 2 3 2" xfId="16771"/>
    <cellStyle name="Normal 135 2 3 2 2" xfId="37590"/>
    <cellStyle name="Normal 135 2 3 3" xfId="27187"/>
    <cellStyle name="Normal 135 2 4" xfId="11614"/>
    <cellStyle name="Normal 135 2 4 2" xfId="32433"/>
    <cellStyle name="Normal 135 2 5" xfId="22030"/>
    <cellStyle name="Normal 135 3" xfId="3195"/>
    <cellStyle name="Normal 135 3 2" xfId="8355"/>
    <cellStyle name="Normal 135 3 2 2" xfId="18760"/>
    <cellStyle name="Normal 135 3 2 2 2" xfId="39579"/>
    <cellStyle name="Normal 135 3 2 3" xfId="29176"/>
    <cellStyle name="Normal 135 3 3" xfId="13603"/>
    <cellStyle name="Normal 135 3 3 2" xfId="34422"/>
    <cellStyle name="Normal 135 3 4" xfId="24019"/>
    <cellStyle name="Normal 135 4" xfId="5782"/>
    <cellStyle name="Normal 135 4 2" xfId="16187"/>
    <cellStyle name="Normal 135 4 2 2" xfId="37006"/>
    <cellStyle name="Normal 135 4 3" xfId="26603"/>
    <cellStyle name="Normal 135 5" xfId="11030"/>
    <cellStyle name="Normal 135 5 2" xfId="31849"/>
    <cellStyle name="Normal 135 6" xfId="21446"/>
    <cellStyle name="Normal 136" xfId="613"/>
    <cellStyle name="Normal 136 2" xfId="1202"/>
    <cellStyle name="Normal 136 2 2" xfId="3782"/>
    <cellStyle name="Normal 136 2 2 2" xfId="8942"/>
    <cellStyle name="Normal 136 2 2 2 2" xfId="19347"/>
    <cellStyle name="Normal 136 2 2 2 2 2" xfId="40166"/>
    <cellStyle name="Normal 136 2 2 2 3" xfId="29763"/>
    <cellStyle name="Normal 136 2 2 3" xfId="14190"/>
    <cellStyle name="Normal 136 2 2 3 2" xfId="35009"/>
    <cellStyle name="Normal 136 2 2 4" xfId="24606"/>
    <cellStyle name="Normal 136 2 3" xfId="6369"/>
    <cellStyle name="Normal 136 2 3 2" xfId="16774"/>
    <cellStyle name="Normal 136 2 3 2 2" xfId="37593"/>
    <cellStyle name="Normal 136 2 3 3" xfId="27190"/>
    <cellStyle name="Normal 136 2 4" xfId="11617"/>
    <cellStyle name="Normal 136 2 4 2" xfId="32436"/>
    <cellStyle name="Normal 136 2 5" xfId="22033"/>
    <cellStyle name="Normal 136 3" xfId="3198"/>
    <cellStyle name="Normal 136 3 2" xfId="8358"/>
    <cellStyle name="Normal 136 3 2 2" xfId="18763"/>
    <cellStyle name="Normal 136 3 2 2 2" xfId="39582"/>
    <cellStyle name="Normal 136 3 2 3" xfId="29179"/>
    <cellStyle name="Normal 136 3 3" xfId="13606"/>
    <cellStyle name="Normal 136 3 3 2" xfId="34425"/>
    <cellStyle name="Normal 136 3 4" xfId="24022"/>
    <cellStyle name="Normal 136 4" xfId="5785"/>
    <cellStyle name="Normal 136 4 2" xfId="16190"/>
    <cellStyle name="Normal 136 4 2 2" xfId="37009"/>
    <cellStyle name="Normal 136 4 3" xfId="26606"/>
    <cellStyle name="Normal 136 5" xfId="11033"/>
    <cellStyle name="Normal 136 5 2" xfId="31852"/>
    <cellStyle name="Normal 136 6" xfId="21449"/>
    <cellStyle name="Normal 137" xfId="614"/>
    <cellStyle name="Normal 137 2" xfId="1203"/>
    <cellStyle name="Normal 137 2 2" xfId="3783"/>
    <cellStyle name="Normal 137 2 2 2" xfId="8943"/>
    <cellStyle name="Normal 137 2 2 2 2" xfId="19348"/>
    <cellStyle name="Normal 137 2 2 2 2 2" xfId="40167"/>
    <cellStyle name="Normal 137 2 2 2 3" xfId="29764"/>
    <cellStyle name="Normal 137 2 2 3" xfId="14191"/>
    <cellStyle name="Normal 137 2 2 3 2" xfId="35010"/>
    <cellStyle name="Normal 137 2 2 4" xfId="24607"/>
    <cellStyle name="Normal 137 2 3" xfId="6370"/>
    <cellStyle name="Normal 137 2 3 2" xfId="16775"/>
    <cellStyle name="Normal 137 2 3 2 2" xfId="37594"/>
    <cellStyle name="Normal 137 2 3 3" xfId="27191"/>
    <cellStyle name="Normal 137 2 4" xfId="11618"/>
    <cellStyle name="Normal 137 2 4 2" xfId="32437"/>
    <cellStyle name="Normal 137 2 5" xfId="22034"/>
    <cellStyle name="Normal 137 3" xfId="3199"/>
    <cellStyle name="Normal 137 3 2" xfId="8359"/>
    <cellStyle name="Normal 137 3 2 2" xfId="18764"/>
    <cellStyle name="Normal 137 3 2 2 2" xfId="39583"/>
    <cellStyle name="Normal 137 3 2 3" xfId="29180"/>
    <cellStyle name="Normal 137 3 3" xfId="13607"/>
    <cellStyle name="Normal 137 3 3 2" xfId="34426"/>
    <cellStyle name="Normal 137 3 4" xfId="24023"/>
    <cellStyle name="Normal 137 4" xfId="5786"/>
    <cellStyle name="Normal 137 4 2" xfId="16191"/>
    <cellStyle name="Normal 137 4 2 2" xfId="37010"/>
    <cellStyle name="Normal 137 4 3" xfId="26607"/>
    <cellStyle name="Normal 137 5" xfId="11034"/>
    <cellStyle name="Normal 137 5 2" xfId="31853"/>
    <cellStyle name="Normal 137 6" xfId="21450"/>
    <cellStyle name="Normal 138" xfId="615"/>
    <cellStyle name="Normal 138 2" xfId="1204"/>
    <cellStyle name="Normal 138 2 2" xfId="3784"/>
    <cellStyle name="Normal 138 2 2 2" xfId="8944"/>
    <cellStyle name="Normal 138 2 2 2 2" xfId="19349"/>
    <cellStyle name="Normal 138 2 2 2 2 2" xfId="40168"/>
    <cellStyle name="Normal 138 2 2 2 3" xfId="29765"/>
    <cellStyle name="Normal 138 2 2 3" xfId="14192"/>
    <cellStyle name="Normal 138 2 2 3 2" xfId="35011"/>
    <cellStyle name="Normal 138 2 2 4" xfId="24608"/>
    <cellStyle name="Normal 138 2 3" xfId="6371"/>
    <cellStyle name="Normal 138 2 3 2" xfId="16776"/>
    <cellStyle name="Normal 138 2 3 2 2" xfId="37595"/>
    <cellStyle name="Normal 138 2 3 3" xfId="27192"/>
    <cellStyle name="Normal 138 2 4" xfId="11619"/>
    <cellStyle name="Normal 138 2 4 2" xfId="32438"/>
    <cellStyle name="Normal 138 2 5" xfId="22035"/>
    <cellStyle name="Normal 138 3" xfId="3200"/>
    <cellStyle name="Normal 138 3 2" xfId="8360"/>
    <cellStyle name="Normal 138 3 2 2" xfId="18765"/>
    <cellStyle name="Normal 138 3 2 2 2" xfId="39584"/>
    <cellStyle name="Normal 138 3 2 3" xfId="29181"/>
    <cellStyle name="Normal 138 3 3" xfId="13608"/>
    <cellStyle name="Normal 138 3 3 2" xfId="34427"/>
    <cellStyle name="Normal 138 3 4" xfId="24024"/>
    <cellStyle name="Normal 138 4" xfId="5787"/>
    <cellStyle name="Normal 138 4 2" xfId="16192"/>
    <cellStyle name="Normal 138 4 2 2" xfId="37011"/>
    <cellStyle name="Normal 138 4 3" xfId="26608"/>
    <cellStyle name="Normal 138 5" xfId="11035"/>
    <cellStyle name="Normal 138 5 2" xfId="31854"/>
    <cellStyle name="Normal 138 6" xfId="21451"/>
    <cellStyle name="Normal 139" xfId="616"/>
    <cellStyle name="Normal 139 2" xfId="1205"/>
    <cellStyle name="Normal 139 2 2" xfId="3785"/>
    <cellStyle name="Normal 139 2 2 2" xfId="8945"/>
    <cellStyle name="Normal 139 2 2 2 2" xfId="19350"/>
    <cellStyle name="Normal 139 2 2 2 2 2" xfId="40169"/>
    <cellStyle name="Normal 139 2 2 2 3" xfId="29766"/>
    <cellStyle name="Normal 139 2 2 3" xfId="14193"/>
    <cellStyle name="Normal 139 2 2 3 2" xfId="35012"/>
    <cellStyle name="Normal 139 2 2 4" xfId="24609"/>
    <cellStyle name="Normal 139 2 3" xfId="6372"/>
    <cellStyle name="Normal 139 2 3 2" xfId="16777"/>
    <cellStyle name="Normal 139 2 3 2 2" xfId="37596"/>
    <cellStyle name="Normal 139 2 3 3" xfId="27193"/>
    <cellStyle name="Normal 139 2 4" xfId="11620"/>
    <cellStyle name="Normal 139 2 4 2" xfId="32439"/>
    <cellStyle name="Normal 139 2 5" xfId="22036"/>
    <cellStyle name="Normal 139 3" xfId="3201"/>
    <cellStyle name="Normal 139 3 2" xfId="8361"/>
    <cellStyle name="Normal 139 3 2 2" xfId="18766"/>
    <cellStyle name="Normal 139 3 2 2 2" xfId="39585"/>
    <cellStyle name="Normal 139 3 2 3" xfId="29182"/>
    <cellStyle name="Normal 139 3 3" xfId="13609"/>
    <cellStyle name="Normal 139 3 3 2" xfId="34428"/>
    <cellStyle name="Normal 139 3 4" xfId="24025"/>
    <cellStyle name="Normal 139 4" xfId="5788"/>
    <cellStyle name="Normal 139 4 2" xfId="16193"/>
    <cellStyle name="Normal 139 4 2 2" xfId="37012"/>
    <cellStyle name="Normal 139 4 3" xfId="26609"/>
    <cellStyle name="Normal 139 5" xfId="11036"/>
    <cellStyle name="Normal 139 5 2" xfId="31855"/>
    <cellStyle name="Normal 139 6" xfId="21452"/>
    <cellStyle name="Normal 14" xfId="59"/>
    <cellStyle name="Normal 14 10" xfId="10504"/>
    <cellStyle name="Normal 14 10 2" xfId="31323"/>
    <cellStyle name="Normal 14 11" xfId="20920"/>
    <cellStyle name="Normal 14 12" xfId="42070"/>
    <cellStyle name="Normal 14 2" xfId="203"/>
    <cellStyle name="Normal 14 2 2" xfId="463"/>
    <cellStyle name="Normal 14 2 2 2" xfId="1052"/>
    <cellStyle name="Normal 14 2 2 2 2" xfId="3632"/>
    <cellStyle name="Normal 14 2 2 2 2 2" xfId="8792"/>
    <cellStyle name="Normal 14 2 2 2 2 2 2" xfId="19197"/>
    <cellStyle name="Normal 14 2 2 2 2 2 2 2" xfId="40016"/>
    <cellStyle name="Normal 14 2 2 2 2 2 3" xfId="29613"/>
    <cellStyle name="Normal 14 2 2 2 2 3" xfId="14040"/>
    <cellStyle name="Normal 14 2 2 2 2 3 2" xfId="34859"/>
    <cellStyle name="Normal 14 2 2 2 2 4" xfId="24456"/>
    <cellStyle name="Normal 14 2 2 2 3" xfId="6219"/>
    <cellStyle name="Normal 14 2 2 2 3 2" xfId="16624"/>
    <cellStyle name="Normal 14 2 2 2 3 2 2" xfId="37443"/>
    <cellStyle name="Normal 14 2 2 2 3 3" xfId="27040"/>
    <cellStyle name="Normal 14 2 2 2 4" xfId="11467"/>
    <cellStyle name="Normal 14 2 2 2 4 2" xfId="32286"/>
    <cellStyle name="Normal 14 2 2 2 5" xfId="21883"/>
    <cellStyle name="Normal 14 2 2 3" xfId="3048"/>
    <cellStyle name="Normal 14 2 2 3 2" xfId="8208"/>
    <cellStyle name="Normal 14 2 2 3 2 2" xfId="18613"/>
    <cellStyle name="Normal 14 2 2 3 2 2 2" xfId="39432"/>
    <cellStyle name="Normal 14 2 2 3 2 3" xfId="29029"/>
    <cellStyle name="Normal 14 2 2 3 3" xfId="13456"/>
    <cellStyle name="Normal 14 2 2 3 3 2" xfId="34275"/>
    <cellStyle name="Normal 14 2 2 3 4" xfId="23872"/>
    <cellStyle name="Normal 14 2 2 4" xfId="5635"/>
    <cellStyle name="Normal 14 2 2 4 2" xfId="16040"/>
    <cellStyle name="Normal 14 2 2 4 2 2" xfId="36859"/>
    <cellStyle name="Normal 14 2 2 4 3" xfId="26456"/>
    <cellStyle name="Normal 14 2 2 5" xfId="10883"/>
    <cellStyle name="Normal 14 2 2 5 2" xfId="31702"/>
    <cellStyle name="Normal 14 2 2 6" xfId="21299"/>
    <cellStyle name="Normal 14 2 3" xfId="795"/>
    <cellStyle name="Normal 14 2 3 2" xfId="3375"/>
    <cellStyle name="Normal 14 2 3 2 2" xfId="8535"/>
    <cellStyle name="Normal 14 2 3 2 2 2" xfId="18940"/>
    <cellStyle name="Normal 14 2 3 2 2 2 2" xfId="39759"/>
    <cellStyle name="Normal 14 2 3 2 2 3" xfId="29356"/>
    <cellStyle name="Normal 14 2 3 2 3" xfId="13783"/>
    <cellStyle name="Normal 14 2 3 2 3 2" xfId="34602"/>
    <cellStyle name="Normal 14 2 3 2 4" xfId="24199"/>
    <cellStyle name="Normal 14 2 3 3" xfId="5962"/>
    <cellStyle name="Normal 14 2 3 3 2" xfId="16367"/>
    <cellStyle name="Normal 14 2 3 3 2 2" xfId="37186"/>
    <cellStyle name="Normal 14 2 3 3 3" xfId="26783"/>
    <cellStyle name="Normal 14 2 3 4" xfId="11210"/>
    <cellStyle name="Normal 14 2 3 4 2" xfId="32029"/>
    <cellStyle name="Normal 14 2 3 5" xfId="21626"/>
    <cellStyle name="Normal 14 2 4" xfId="2791"/>
    <cellStyle name="Normal 14 2 4 2" xfId="7951"/>
    <cellStyle name="Normal 14 2 4 2 2" xfId="18356"/>
    <cellStyle name="Normal 14 2 4 2 2 2" xfId="39175"/>
    <cellStyle name="Normal 14 2 4 2 3" xfId="28772"/>
    <cellStyle name="Normal 14 2 4 3" xfId="13199"/>
    <cellStyle name="Normal 14 2 4 3 2" xfId="34018"/>
    <cellStyle name="Normal 14 2 4 4" xfId="23615"/>
    <cellStyle name="Normal 14 2 5" xfId="5378"/>
    <cellStyle name="Normal 14 2 5 2" xfId="15783"/>
    <cellStyle name="Normal 14 2 5 2 2" xfId="36602"/>
    <cellStyle name="Normal 14 2 5 3" xfId="26199"/>
    <cellStyle name="Normal 14 2 6" xfId="10626"/>
    <cellStyle name="Normal 14 2 6 2" xfId="31445"/>
    <cellStyle name="Normal 14 2 7" xfId="21042"/>
    <cellStyle name="Normal 14 3" xfId="341"/>
    <cellStyle name="Normal 14 3 2" xfId="930"/>
    <cellStyle name="Normal 14 3 2 2" xfId="3510"/>
    <cellStyle name="Normal 14 3 2 2 2" xfId="8670"/>
    <cellStyle name="Normal 14 3 2 2 2 2" xfId="19075"/>
    <cellStyle name="Normal 14 3 2 2 2 2 2" xfId="39894"/>
    <cellStyle name="Normal 14 3 2 2 2 3" xfId="29491"/>
    <cellStyle name="Normal 14 3 2 2 3" xfId="13918"/>
    <cellStyle name="Normal 14 3 2 2 3 2" xfId="34737"/>
    <cellStyle name="Normal 14 3 2 2 4" xfId="24334"/>
    <cellStyle name="Normal 14 3 2 3" xfId="6097"/>
    <cellStyle name="Normal 14 3 2 3 2" xfId="16502"/>
    <cellStyle name="Normal 14 3 2 3 2 2" xfId="37321"/>
    <cellStyle name="Normal 14 3 2 3 3" xfId="26918"/>
    <cellStyle name="Normal 14 3 2 4" xfId="11345"/>
    <cellStyle name="Normal 14 3 2 4 2" xfId="32164"/>
    <cellStyle name="Normal 14 3 2 5" xfId="21761"/>
    <cellStyle name="Normal 14 3 3" xfId="2926"/>
    <cellStyle name="Normal 14 3 3 2" xfId="8086"/>
    <cellStyle name="Normal 14 3 3 2 2" xfId="18491"/>
    <cellStyle name="Normal 14 3 3 2 2 2" xfId="39310"/>
    <cellStyle name="Normal 14 3 3 2 3" xfId="28907"/>
    <cellStyle name="Normal 14 3 3 3" xfId="13334"/>
    <cellStyle name="Normal 14 3 3 3 2" xfId="34153"/>
    <cellStyle name="Normal 14 3 3 4" xfId="23750"/>
    <cellStyle name="Normal 14 3 4" xfId="5513"/>
    <cellStyle name="Normal 14 3 4 2" xfId="15918"/>
    <cellStyle name="Normal 14 3 4 2 2" xfId="36737"/>
    <cellStyle name="Normal 14 3 4 3" xfId="26334"/>
    <cellStyle name="Normal 14 3 5" xfId="10761"/>
    <cellStyle name="Normal 14 3 5 2" xfId="31580"/>
    <cellStyle name="Normal 14 3 6" xfId="21177"/>
    <cellStyle name="Normal 14 4" xfId="673"/>
    <cellStyle name="Normal 14 4 2" xfId="3253"/>
    <cellStyle name="Normal 14 4 2 2" xfId="8413"/>
    <cellStyle name="Normal 14 4 2 2 2" xfId="18818"/>
    <cellStyle name="Normal 14 4 2 2 2 2" xfId="39637"/>
    <cellStyle name="Normal 14 4 2 2 3" xfId="29234"/>
    <cellStyle name="Normal 14 4 2 3" xfId="13661"/>
    <cellStyle name="Normal 14 4 2 3 2" xfId="34480"/>
    <cellStyle name="Normal 14 4 2 4" xfId="24077"/>
    <cellStyle name="Normal 14 4 3" xfId="5840"/>
    <cellStyle name="Normal 14 4 3 2" xfId="16245"/>
    <cellStyle name="Normal 14 4 3 2 2" xfId="37064"/>
    <cellStyle name="Normal 14 4 3 3" xfId="26661"/>
    <cellStyle name="Normal 14 4 4" xfId="11088"/>
    <cellStyle name="Normal 14 4 4 2" xfId="31907"/>
    <cellStyle name="Normal 14 4 5" xfId="21504"/>
    <cellStyle name="Normal 14 5" xfId="1437"/>
    <cellStyle name="Normal 14 5 2" xfId="4015"/>
    <cellStyle name="Normal 14 5 2 2" xfId="9175"/>
    <cellStyle name="Normal 14 5 2 2 2" xfId="19580"/>
    <cellStyle name="Normal 14 5 2 2 2 2" xfId="40399"/>
    <cellStyle name="Normal 14 5 2 2 3" xfId="29996"/>
    <cellStyle name="Normal 14 5 2 3" xfId="14423"/>
    <cellStyle name="Normal 14 5 2 3 2" xfId="35242"/>
    <cellStyle name="Normal 14 5 2 4" xfId="24839"/>
    <cellStyle name="Normal 14 5 3" xfId="6602"/>
    <cellStyle name="Normal 14 5 3 2" xfId="17007"/>
    <cellStyle name="Normal 14 5 3 2 2" xfId="37826"/>
    <cellStyle name="Normal 14 5 3 3" xfId="27423"/>
    <cellStyle name="Normal 14 5 4" xfId="11850"/>
    <cellStyle name="Normal 14 5 4 2" xfId="32669"/>
    <cellStyle name="Normal 14 5 5" xfId="22266"/>
    <cellStyle name="Normal 14 6" xfId="1889"/>
    <cellStyle name="Normal 14 6 2" xfId="4465"/>
    <cellStyle name="Normal 14 6 2 2" xfId="9625"/>
    <cellStyle name="Normal 14 6 2 2 2" xfId="20030"/>
    <cellStyle name="Normal 14 6 2 2 2 2" xfId="40849"/>
    <cellStyle name="Normal 14 6 2 2 3" xfId="30446"/>
    <cellStyle name="Normal 14 6 2 3" xfId="14873"/>
    <cellStyle name="Normal 14 6 2 3 2" xfId="35692"/>
    <cellStyle name="Normal 14 6 2 4" xfId="25289"/>
    <cellStyle name="Normal 14 6 3" xfId="7052"/>
    <cellStyle name="Normal 14 6 3 2" xfId="17457"/>
    <cellStyle name="Normal 14 6 3 2 2" xfId="38276"/>
    <cellStyle name="Normal 14 6 3 3" xfId="27873"/>
    <cellStyle name="Normal 14 6 4" xfId="12300"/>
    <cellStyle name="Normal 14 6 4 2" xfId="33119"/>
    <cellStyle name="Normal 14 6 5" xfId="22716"/>
    <cellStyle name="Normal 14 7" xfId="2339"/>
    <cellStyle name="Normal 14 7 2" xfId="4915"/>
    <cellStyle name="Normal 14 7 2 2" xfId="10075"/>
    <cellStyle name="Normal 14 7 2 2 2" xfId="20480"/>
    <cellStyle name="Normal 14 7 2 2 2 2" xfId="41299"/>
    <cellStyle name="Normal 14 7 2 2 3" xfId="30896"/>
    <cellStyle name="Normal 14 7 2 3" xfId="15323"/>
    <cellStyle name="Normal 14 7 2 3 2" xfId="36142"/>
    <cellStyle name="Normal 14 7 2 4" xfId="25739"/>
    <cellStyle name="Normal 14 7 3" xfId="7502"/>
    <cellStyle name="Normal 14 7 3 2" xfId="17907"/>
    <cellStyle name="Normal 14 7 3 2 2" xfId="38726"/>
    <cellStyle name="Normal 14 7 3 3" xfId="28323"/>
    <cellStyle name="Normal 14 7 4" xfId="12750"/>
    <cellStyle name="Normal 14 7 4 2" xfId="33569"/>
    <cellStyle name="Normal 14 7 5" xfId="23166"/>
    <cellStyle name="Normal 14 8" xfId="2669"/>
    <cellStyle name="Normal 14 8 2" xfId="7829"/>
    <cellStyle name="Normal 14 8 2 2" xfId="18234"/>
    <cellStyle name="Normal 14 8 2 2 2" xfId="39053"/>
    <cellStyle name="Normal 14 8 2 3" xfId="28650"/>
    <cellStyle name="Normal 14 8 3" xfId="13077"/>
    <cellStyle name="Normal 14 8 3 2" xfId="33896"/>
    <cellStyle name="Normal 14 8 4" xfId="23493"/>
    <cellStyle name="Normal 14 9" xfId="5256"/>
    <cellStyle name="Normal 14 9 2" xfId="15661"/>
    <cellStyle name="Normal 14 9 2 2" xfId="36480"/>
    <cellStyle name="Normal 14 9 3" xfId="26077"/>
    <cellStyle name="Normal 140" xfId="617"/>
    <cellStyle name="Normal 140 2" xfId="1206"/>
    <cellStyle name="Normal 140 2 2" xfId="3786"/>
    <cellStyle name="Normal 140 2 2 2" xfId="8946"/>
    <cellStyle name="Normal 140 2 2 2 2" xfId="19351"/>
    <cellStyle name="Normal 140 2 2 2 2 2" xfId="40170"/>
    <cellStyle name="Normal 140 2 2 2 3" xfId="29767"/>
    <cellStyle name="Normal 140 2 2 3" xfId="14194"/>
    <cellStyle name="Normal 140 2 2 3 2" xfId="35013"/>
    <cellStyle name="Normal 140 2 2 4" xfId="24610"/>
    <cellStyle name="Normal 140 2 3" xfId="6373"/>
    <cellStyle name="Normal 140 2 3 2" xfId="16778"/>
    <cellStyle name="Normal 140 2 3 2 2" xfId="37597"/>
    <cellStyle name="Normal 140 2 3 3" xfId="27194"/>
    <cellStyle name="Normal 140 2 4" xfId="11621"/>
    <cellStyle name="Normal 140 2 4 2" xfId="32440"/>
    <cellStyle name="Normal 140 2 5" xfId="22037"/>
    <cellStyle name="Normal 140 3" xfId="3202"/>
    <cellStyle name="Normal 140 3 2" xfId="8362"/>
    <cellStyle name="Normal 140 3 2 2" xfId="18767"/>
    <cellStyle name="Normal 140 3 2 2 2" xfId="39586"/>
    <cellStyle name="Normal 140 3 2 3" xfId="29183"/>
    <cellStyle name="Normal 140 3 3" xfId="13610"/>
    <cellStyle name="Normal 140 3 3 2" xfId="34429"/>
    <cellStyle name="Normal 140 3 4" xfId="24026"/>
    <cellStyle name="Normal 140 4" xfId="5789"/>
    <cellStyle name="Normal 140 4 2" xfId="16194"/>
    <cellStyle name="Normal 140 4 2 2" xfId="37013"/>
    <cellStyle name="Normal 140 4 3" xfId="26610"/>
    <cellStyle name="Normal 140 5" xfId="11037"/>
    <cellStyle name="Normal 140 5 2" xfId="31856"/>
    <cellStyle name="Normal 140 6" xfId="21453"/>
    <cellStyle name="Normal 141" xfId="618"/>
    <cellStyle name="Normal 141 2" xfId="1207"/>
    <cellStyle name="Normal 141 2 2" xfId="3787"/>
    <cellStyle name="Normal 141 2 2 2" xfId="8947"/>
    <cellStyle name="Normal 141 2 2 2 2" xfId="19352"/>
    <cellStyle name="Normal 141 2 2 2 2 2" xfId="40171"/>
    <cellStyle name="Normal 141 2 2 2 3" xfId="29768"/>
    <cellStyle name="Normal 141 2 2 3" xfId="14195"/>
    <cellStyle name="Normal 141 2 2 3 2" xfId="35014"/>
    <cellStyle name="Normal 141 2 2 4" xfId="24611"/>
    <cellStyle name="Normal 141 2 3" xfId="6374"/>
    <cellStyle name="Normal 141 2 3 2" xfId="16779"/>
    <cellStyle name="Normal 141 2 3 2 2" xfId="37598"/>
    <cellStyle name="Normal 141 2 3 3" xfId="27195"/>
    <cellStyle name="Normal 141 2 4" xfId="11622"/>
    <cellStyle name="Normal 141 2 4 2" xfId="32441"/>
    <cellStyle name="Normal 141 2 5" xfId="22038"/>
    <cellStyle name="Normal 141 3" xfId="3203"/>
    <cellStyle name="Normal 141 3 2" xfId="8363"/>
    <cellStyle name="Normal 141 3 2 2" xfId="18768"/>
    <cellStyle name="Normal 141 3 2 2 2" xfId="39587"/>
    <cellStyle name="Normal 141 3 2 3" xfId="29184"/>
    <cellStyle name="Normal 141 3 3" xfId="13611"/>
    <cellStyle name="Normal 141 3 3 2" xfId="34430"/>
    <cellStyle name="Normal 141 3 4" xfId="24027"/>
    <cellStyle name="Normal 141 4" xfId="5790"/>
    <cellStyle name="Normal 141 4 2" xfId="16195"/>
    <cellStyle name="Normal 141 4 2 2" xfId="37014"/>
    <cellStyle name="Normal 141 4 3" xfId="26611"/>
    <cellStyle name="Normal 141 5" xfId="11038"/>
    <cellStyle name="Normal 141 5 2" xfId="31857"/>
    <cellStyle name="Normal 141 6" xfId="21454"/>
    <cellStyle name="Normal 142" xfId="619"/>
    <cellStyle name="Normal 142 2" xfId="1208"/>
    <cellStyle name="Normal 142 2 2" xfId="3788"/>
    <cellStyle name="Normal 142 2 2 2" xfId="8948"/>
    <cellStyle name="Normal 142 2 2 2 2" xfId="19353"/>
    <cellStyle name="Normal 142 2 2 2 2 2" xfId="40172"/>
    <cellStyle name="Normal 142 2 2 2 3" xfId="29769"/>
    <cellStyle name="Normal 142 2 2 3" xfId="14196"/>
    <cellStyle name="Normal 142 2 2 3 2" xfId="35015"/>
    <cellStyle name="Normal 142 2 2 4" xfId="24612"/>
    <cellStyle name="Normal 142 2 3" xfId="6375"/>
    <cellStyle name="Normal 142 2 3 2" xfId="16780"/>
    <cellStyle name="Normal 142 2 3 2 2" xfId="37599"/>
    <cellStyle name="Normal 142 2 3 3" xfId="27196"/>
    <cellStyle name="Normal 142 2 4" xfId="11623"/>
    <cellStyle name="Normal 142 2 4 2" xfId="32442"/>
    <cellStyle name="Normal 142 2 5" xfId="22039"/>
    <cellStyle name="Normal 142 3" xfId="3204"/>
    <cellStyle name="Normal 142 3 2" xfId="8364"/>
    <cellStyle name="Normal 142 3 2 2" xfId="18769"/>
    <cellStyle name="Normal 142 3 2 2 2" xfId="39588"/>
    <cellStyle name="Normal 142 3 2 3" xfId="29185"/>
    <cellStyle name="Normal 142 3 3" xfId="13612"/>
    <cellStyle name="Normal 142 3 3 2" xfId="34431"/>
    <cellStyle name="Normal 142 3 4" xfId="24028"/>
    <cellStyle name="Normal 142 4" xfId="5791"/>
    <cellStyle name="Normal 142 4 2" xfId="16196"/>
    <cellStyle name="Normal 142 4 2 2" xfId="37015"/>
    <cellStyle name="Normal 142 4 3" xfId="26612"/>
    <cellStyle name="Normal 142 5" xfId="11039"/>
    <cellStyle name="Normal 142 5 2" xfId="31858"/>
    <cellStyle name="Normal 142 6" xfId="21455"/>
    <cellStyle name="Normal 143" xfId="620"/>
    <cellStyle name="Normal 143 2" xfId="1209"/>
    <cellStyle name="Normal 143 2 2" xfId="3789"/>
    <cellStyle name="Normal 143 2 2 2" xfId="8949"/>
    <cellStyle name="Normal 143 2 2 2 2" xfId="19354"/>
    <cellStyle name="Normal 143 2 2 2 2 2" xfId="40173"/>
    <cellStyle name="Normal 143 2 2 2 3" xfId="29770"/>
    <cellStyle name="Normal 143 2 2 3" xfId="14197"/>
    <cellStyle name="Normal 143 2 2 3 2" xfId="35016"/>
    <cellStyle name="Normal 143 2 2 4" xfId="24613"/>
    <cellStyle name="Normal 143 2 3" xfId="6376"/>
    <cellStyle name="Normal 143 2 3 2" xfId="16781"/>
    <cellStyle name="Normal 143 2 3 2 2" xfId="37600"/>
    <cellStyle name="Normal 143 2 3 3" xfId="27197"/>
    <cellStyle name="Normal 143 2 4" xfId="11624"/>
    <cellStyle name="Normal 143 2 4 2" xfId="32443"/>
    <cellStyle name="Normal 143 2 5" xfId="22040"/>
    <cellStyle name="Normal 143 3" xfId="3205"/>
    <cellStyle name="Normal 143 3 2" xfId="8365"/>
    <cellStyle name="Normal 143 3 2 2" xfId="18770"/>
    <cellStyle name="Normal 143 3 2 2 2" xfId="39589"/>
    <cellStyle name="Normal 143 3 2 3" xfId="29186"/>
    <cellStyle name="Normal 143 3 3" xfId="13613"/>
    <cellStyle name="Normal 143 3 3 2" xfId="34432"/>
    <cellStyle name="Normal 143 3 4" xfId="24029"/>
    <cellStyle name="Normal 143 4" xfId="5792"/>
    <cellStyle name="Normal 143 4 2" xfId="16197"/>
    <cellStyle name="Normal 143 4 2 2" xfId="37016"/>
    <cellStyle name="Normal 143 4 3" xfId="26613"/>
    <cellStyle name="Normal 143 5" xfId="11040"/>
    <cellStyle name="Normal 143 5 2" xfId="31859"/>
    <cellStyle name="Normal 143 6" xfId="21456"/>
    <cellStyle name="Normal 144" xfId="621"/>
    <cellStyle name="Normal 144 2" xfId="1210"/>
    <cellStyle name="Normal 144 2 2" xfId="3790"/>
    <cellStyle name="Normal 144 2 2 2" xfId="8950"/>
    <cellStyle name="Normal 144 2 2 2 2" xfId="19355"/>
    <cellStyle name="Normal 144 2 2 2 2 2" xfId="40174"/>
    <cellStyle name="Normal 144 2 2 2 3" xfId="29771"/>
    <cellStyle name="Normal 144 2 2 3" xfId="14198"/>
    <cellStyle name="Normal 144 2 2 3 2" xfId="35017"/>
    <cellStyle name="Normal 144 2 2 4" xfId="24614"/>
    <cellStyle name="Normal 144 2 3" xfId="6377"/>
    <cellStyle name="Normal 144 2 3 2" xfId="16782"/>
    <cellStyle name="Normal 144 2 3 2 2" xfId="37601"/>
    <cellStyle name="Normal 144 2 3 3" xfId="27198"/>
    <cellStyle name="Normal 144 2 4" xfId="11625"/>
    <cellStyle name="Normal 144 2 4 2" xfId="32444"/>
    <cellStyle name="Normal 144 2 5" xfId="22041"/>
    <cellStyle name="Normal 144 3" xfId="3206"/>
    <cellStyle name="Normal 144 3 2" xfId="8366"/>
    <cellStyle name="Normal 144 3 2 2" xfId="18771"/>
    <cellStyle name="Normal 144 3 2 2 2" xfId="39590"/>
    <cellStyle name="Normal 144 3 2 3" xfId="29187"/>
    <cellStyle name="Normal 144 3 3" xfId="13614"/>
    <cellStyle name="Normal 144 3 3 2" xfId="34433"/>
    <cellStyle name="Normal 144 3 4" xfId="24030"/>
    <cellStyle name="Normal 144 4" xfId="5793"/>
    <cellStyle name="Normal 144 4 2" xfId="16198"/>
    <cellStyle name="Normal 144 4 2 2" xfId="37017"/>
    <cellStyle name="Normal 144 4 3" xfId="26614"/>
    <cellStyle name="Normal 144 5" xfId="11041"/>
    <cellStyle name="Normal 144 5 2" xfId="31860"/>
    <cellStyle name="Normal 144 6" xfId="21457"/>
    <cellStyle name="Normal 145" xfId="622"/>
    <cellStyle name="Normal 145 2" xfId="1211"/>
    <cellStyle name="Normal 145 2 2" xfId="3791"/>
    <cellStyle name="Normal 145 2 2 2" xfId="8951"/>
    <cellStyle name="Normal 145 2 2 2 2" xfId="19356"/>
    <cellStyle name="Normal 145 2 2 2 2 2" xfId="40175"/>
    <cellStyle name="Normal 145 2 2 2 3" xfId="29772"/>
    <cellStyle name="Normal 145 2 2 3" xfId="14199"/>
    <cellStyle name="Normal 145 2 2 3 2" xfId="35018"/>
    <cellStyle name="Normal 145 2 2 4" xfId="24615"/>
    <cellStyle name="Normal 145 2 3" xfId="6378"/>
    <cellStyle name="Normal 145 2 3 2" xfId="16783"/>
    <cellStyle name="Normal 145 2 3 2 2" xfId="37602"/>
    <cellStyle name="Normal 145 2 3 3" xfId="27199"/>
    <cellStyle name="Normal 145 2 4" xfId="11626"/>
    <cellStyle name="Normal 145 2 4 2" xfId="32445"/>
    <cellStyle name="Normal 145 2 5" xfId="22042"/>
    <cellStyle name="Normal 145 3" xfId="3207"/>
    <cellStyle name="Normal 145 3 2" xfId="8367"/>
    <cellStyle name="Normal 145 3 2 2" xfId="18772"/>
    <cellStyle name="Normal 145 3 2 2 2" xfId="39591"/>
    <cellStyle name="Normal 145 3 2 3" xfId="29188"/>
    <cellStyle name="Normal 145 3 3" xfId="13615"/>
    <cellStyle name="Normal 145 3 3 2" xfId="34434"/>
    <cellStyle name="Normal 145 3 4" xfId="24031"/>
    <cellStyle name="Normal 145 4" xfId="5794"/>
    <cellStyle name="Normal 145 4 2" xfId="16199"/>
    <cellStyle name="Normal 145 4 2 2" xfId="37018"/>
    <cellStyle name="Normal 145 4 3" xfId="26615"/>
    <cellStyle name="Normal 145 5" xfId="11042"/>
    <cellStyle name="Normal 145 5 2" xfId="31861"/>
    <cellStyle name="Normal 145 6" xfId="21458"/>
    <cellStyle name="Normal 146" xfId="623"/>
    <cellStyle name="Normal 146 2" xfId="1212"/>
    <cellStyle name="Normal 146 2 2" xfId="3792"/>
    <cellStyle name="Normal 146 2 2 2" xfId="8952"/>
    <cellStyle name="Normal 146 2 2 2 2" xfId="19357"/>
    <cellStyle name="Normal 146 2 2 2 2 2" xfId="40176"/>
    <cellStyle name="Normal 146 2 2 2 3" xfId="29773"/>
    <cellStyle name="Normal 146 2 2 3" xfId="14200"/>
    <cellStyle name="Normal 146 2 2 3 2" xfId="35019"/>
    <cellStyle name="Normal 146 2 2 4" xfId="24616"/>
    <cellStyle name="Normal 146 2 3" xfId="6379"/>
    <cellStyle name="Normal 146 2 3 2" xfId="16784"/>
    <cellStyle name="Normal 146 2 3 2 2" xfId="37603"/>
    <cellStyle name="Normal 146 2 3 3" xfId="27200"/>
    <cellStyle name="Normal 146 2 4" xfId="11627"/>
    <cellStyle name="Normal 146 2 4 2" xfId="32446"/>
    <cellStyle name="Normal 146 2 5" xfId="22043"/>
    <cellStyle name="Normal 146 3" xfId="3208"/>
    <cellStyle name="Normal 146 3 2" xfId="8368"/>
    <cellStyle name="Normal 146 3 2 2" xfId="18773"/>
    <cellStyle name="Normal 146 3 2 2 2" xfId="39592"/>
    <cellStyle name="Normal 146 3 2 3" xfId="29189"/>
    <cellStyle name="Normal 146 3 3" xfId="13616"/>
    <cellStyle name="Normal 146 3 3 2" xfId="34435"/>
    <cellStyle name="Normal 146 3 4" xfId="24032"/>
    <cellStyle name="Normal 146 4" xfId="5795"/>
    <cellStyle name="Normal 146 4 2" xfId="16200"/>
    <cellStyle name="Normal 146 4 2 2" xfId="37019"/>
    <cellStyle name="Normal 146 4 3" xfId="26616"/>
    <cellStyle name="Normal 146 5" xfId="11043"/>
    <cellStyle name="Normal 146 5 2" xfId="31862"/>
    <cellStyle name="Normal 146 6" xfId="21459"/>
    <cellStyle name="Normal 147" xfId="624"/>
    <cellStyle name="Normal 147 2" xfId="1213"/>
    <cellStyle name="Normal 147 2 2" xfId="3793"/>
    <cellStyle name="Normal 147 2 2 2" xfId="8953"/>
    <cellStyle name="Normal 147 2 2 2 2" xfId="19358"/>
    <cellStyle name="Normal 147 2 2 2 2 2" xfId="40177"/>
    <cellStyle name="Normal 147 2 2 2 3" xfId="29774"/>
    <cellStyle name="Normal 147 2 2 3" xfId="14201"/>
    <cellStyle name="Normal 147 2 2 3 2" xfId="35020"/>
    <cellStyle name="Normal 147 2 2 4" xfId="24617"/>
    <cellStyle name="Normal 147 2 3" xfId="6380"/>
    <cellStyle name="Normal 147 2 3 2" xfId="16785"/>
    <cellStyle name="Normal 147 2 3 2 2" xfId="37604"/>
    <cellStyle name="Normal 147 2 3 3" xfId="27201"/>
    <cellStyle name="Normal 147 2 4" xfId="11628"/>
    <cellStyle name="Normal 147 2 4 2" xfId="32447"/>
    <cellStyle name="Normal 147 2 5" xfId="22044"/>
    <cellStyle name="Normal 147 3" xfId="3209"/>
    <cellStyle name="Normal 147 3 2" xfId="8369"/>
    <cellStyle name="Normal 147 3 2 2" xfId="18774"/>
    <cellStyle name="Normal 147 3 2 2 2" xfId="39593"/>
    <cellStyle name="Normal 147 3 2 3" xfId="29190"/>
    <cellStyle name="Normal 147 3 3" xfId="13617"/>
    <cellStyle name="Normal 147 3 3 2" xfId="34436"/>
    <cellStyle name="Normal 147 3 4" xfId="24033"/>
    <cellStyle name="Normal 147 4" xfId="5796"/>
    <cellStyle name="Normal 147 4 2" xfId="16201"/>
    <cellStyle name="Normal 147 4 2 2" xfId="37020"/>
    <cellStyle name="Normal 147 4 3" xfId="26617"/>
    <cellStyle name="Normal 147 5" xfId="11044"/>
    <cellStyle name="Normal 147 5 2" xfId="31863"/>
    <cellStyle name="Normal 147 6" xfId="21460"/>
    <cellStyle name="Normal 148" xfId="625"/>
    <cellStyle name="Normal 148 2" xfId="1214"/>
    <cellStyle name="Normal 148 2 2" xfId="3794"/>
    <cellStyle name="Normal 148 2 2 2" xfId="8954"/>
    <cellStyle name="Normal 148 2 2 2 2" xfId="19359"/>
    <cellStyle name="Normal 148 2 2 2 2 2" xfId="40178"/>
    <cellStyle name="Normal 148 2 2 2 3" xfId="29775"/>
    <cellStyle name="Normal 148 2 2 3" xfId="14202"/>
    <cellStyle name="Normal 148 2 2 3 2" xfId="35021"/>
    <cellStyle name="Normal 148 2 2 4" xfId="24618"/>
    <cellStyle name="Normal 148 2 3" xfId="6381"/>
    <cellStyle name="Normal 148 2 3 2" xfId="16786"/>
    <cellStyle name="Normal 148 2 3 2 2" xfId="37605"/>
    <cellStyle name="Normal 148 2 3 3" xfId="27202"/>
    <cellStyle name="Normal 148 2 4" xfId="11629"/>
    <cellStyle name="Normal 148 2 4 2" xfId="32448"/>
    <cellStyle name="Normal 148 2 5" xfId="22045"/>
    <cellStyle name="Normal 148 3" xfId="3210"/>
    <cellStyle name="Normal 148 3 2" xfId="8370"/>
    <cellStyle name="Normal 148 3 2 2" xfId="18775"/>
    <cellStyle name="Normal 148 3 2 2 2" xfId="39594"/>
    <cellStyle name="Normal 148 3 2 3" xfId="29191"/>
    <cellStyle name="Normal 148 3 3" xfId="13618"/>
    <cellStyle name="Normal 148 3 3 2" xfId="34437"/>
    <cellStyle name="Normal 148 3 4" xfId="24034"/>
    <cellStyle name="Normal 148 4" xfId="5797"/>
    <cellStyle name="Normal 148 4 2" xfId="16202"/>
    <cellStyle name="Normal 148 4 2 2" xfId="37021"/>
    <cellStyle name="Normal 148 4 3" xfId="26618"/>
    <cellStyle name="Normal 148 5" xfId="11045"/>
    <cellStyle name="Normal 148 5 2" xfId="31864"/>
    <cellStyle name="Normal 148 6" xfId="21461"/>
    <cellStyle name="Normal 149" xfId="626"/>
    <cellStyle name="Normal 149 2" xfId="1215"/>
    <cellStyle name="Normal 149 2 2" xfId="3795"/>
    <cellStyle name="Normal 149 2 2 2" xfId="8955"/>
    <cellStyle name="Normal 149 2 2 2 2" xfId="19360"/>
    <cellStyle name="Normal 149 2 2 2 2 2" xfId="40179"/>
    <cellStyle name="Normal 149 2 2 2 3" xfId="29776"/>
    <cellStyle name="Normal 149 2 2 3" xfId="14203"/>
    <cellStyle name="Normal 149 2 2 3 2" xfId="35022"/>
    <cellStyle name="Normal 149 2 2 4" xfId="24619"/>
    <cellStyle name="Normal 149 2 3" xfId="6382"/>
    <cellStyle name="Normal 149 2 3 2" xfId="16787"/>
    <cellStyle name="Normal 149 2 3 2 2" xfId="37606"/>
    <cellStyle name="Normal 149 2 3 3" xfId="27203"/>
    <cellStyle name="Normal 149 2 4" xfId="11630"/>
    <cellStyle name="Normal 149 2 4 2" xfId="32449"/>
    <cellStyle name="Normal 149 2 5" xfId="22046"/>
    <cellStyle name="Normal 149 3" xfId="3211"/>
    <cellStyle name="Normal 149 3 2" xfId="8371"/>
    <cellStyle name="Normal 149 3 2 2" xfId="18776"/>
    <cellStyle name="Normal 149 3 2 2 2" xfId="39595"/>
    <cellStyle name="Normal 149 3 2 3" xfId="29192"/>
    <cellStyle name="Normal 149 3 3" xfId="13619"/>
    <cellStyle name="Normal 149 3 3 2" xfId="34438"/>
    <cellStyle name="Normal 149 3 4" xfId="24035"/>
    <cellStyle name="Normal 149 4" xfId="5798"/>
    <cellStyle name="Normal 149 4 2" xfId="16203"/>
    <cellStyle name="Normal 149 4 2 2" xfId="37022"/>
    <cellStyle name="Normal 149 4 3" xfId="26619"/>
    <cellStyle name="Normal 149 5" xfId="11046"/>
    <cellStyle name="Normal 149 5 2" xfId="31865"/>
    <cellStyle name="Normal 149 6" xfId="21462"/>
    <cellStyle name="Normal 15" xfId="60"/>
    <cellStyle name="Normal 15 10" xfId="5257"/>
    <cellStyle name="Normal 15 10 2" xfId="15662"/>
    <cellStyle name="Normal 15 10 2 2" xfId="36481"/>
    <cellStyle name="Normal 15 10 3" xfId="26078"/>
    <cellStyle name="Normal 15 11" xfId="10505"/>
    <cellStyle name="Normal 15 11 2" xfId="31324"/>
    <cellStyle name="Normal 15 12" xfId="20921"/>
    <cellStyle name="Normal 15 13" xfId="42071"/>
    <cellStyle name="Normal 15 2" xfId="204"/>
    <cellStyle name="Normal 15 2 10" xfId="21043"/>
    <cellStyle name="Normal 15 2 11" xfId="42072"/>
    <cellStyle name="Normal 15 2 2" xfId="464"/>
    <cellStyle name="Normal 15 2 2 2" xfId="1053"/>
    <cellStyle name="Normal 15 2 2 2 2" xfId="3633"/>
    <cellStyle name="Normal 15 2 2 2 2 2" xfId="8793"/>
    <cellStyle name="Normal 15 2 2 2 2 2 2" xfId="19198"/>
    <cellStyle name="Normal 15 2 2 2 2 2 2 2" xfId="40017"/>
    <cellStyle name="Normal 15 2 2 2 2 2 3" xfId="29614"/>
    <cellStyle name="Normal 15 2 2 2 2 3" xfId="14041"/>
    <cellStyle name="Normal 15 2 2 2 2 3 2" xfId="34860"/>
    <cellStyle name="Normal 15 2 2 2 2 4" xfId="24457"/>
    <cellStyle name="Normal 15 2 2 2 3" xfId="6220"/>
    <cellStyle name="Normal 15 2 2 2 3 2" xfId="16625"/>
    <cellStyle name="Normal 15 2 2 2 3 2 2" xfId="37444"/>
    <cellStyle name="Normal 15 2 2 2 3 3" xfId="27041"/>
    <cellStyle name="Normal 15 2 2 2 4" xfId="11468"/>
    <cellStyle name="Normal 15 2 2 2 4 2" xfId="32287"/>
    <cellStyle name="Normal 15 2 2 2 5" xfId="21884"/>
    <cellStyle name="Normal 15 2 2 3" xfId="3049"/>
    <cellStyle name="Normal 15 2 2 3 2" xfId="8209"/>
    <cellStyle name="Normal 15 2 2 3 2 2" xfId="18614"/>
    <cellStyle name="Normal 15 2 2 3 2 2 2" xfId="39433"/>
    <cellStyle name="Normal 15 2 2 3 2 3" xfId="29030"/>
    <cellStyle name="Normal 15 2 2 3 3" xfId="13457"/>
    <cellStyle name="Normal 15 2 2 3 3 2" xfId="34276"/>
    <cellStyle name="Normal 15 2 2 3 4" xfId="23873"/>
    <cellStyle name="Normal 15 2 2 4" xfId="5636"/>
    <cellStyle name="Normal 15 2 2 4 2" xfId="16041"/>
    <cellStyle name="Normal 15 2 2 4 2 2" xfId="36860"/>
    <cellStyle name="Normal 15 2 2 4 3" xfId="26457"/>
    <cellStyle name="Normal 15 2 2 5" xfId="10884"/>
    <cellStyle name="Normal 15 2 2 5 2" xfId="31703"/>
    <cellStyle name="Normal 15 2 2 6" xfId="21300"/>
    <cellStyle name="Normal 15 2 3" xfId="796"/>
    <cellStyle name="Normal 15 2 3 2" xfId="3376"/>
    <cellStyle name="Normal 15 2 3 2 2" xfId="8536"/>
    <cellStyle name="Normal 15 2 3 2 2 2" xfId="18941"/>
    <cellStyle name="Normal 15 2 3 2 2 2 2" xfId="39760"/>
    <cellStyle name="Normal 15 2 3 2 2 3" xfId="29357"/>
    <cellStyle name="Normal 15 2 3 2 3" xfId="13784"/>
    <cellStyle name="Normal 15 2 3 2 3 2" xfId="34603"/>
    <cellStyle name="Normal 15 2 3 2 4" xfId="24200"/>
    <cellStyle name="Normal 15 2 3 3" xfId="5963"/>
    <cellStyle name="Normal 15 2 3 3 2" xfId="16368"/>
    <cellStyle name="Normal 15 2 3 3 2 2" xfId="37187"/>
    <cellStyle name="Normal 15 2 3 3 3" xfId="26784"/>
    <cellStyle name="Normal 15 2 3 4" xfId="11211"/>
    <cellStyle name="Normal 15 2 3 4 2" xfId="32030"/>
    <cellStyle name="Normal 15 2 3 5" xfId="21627"/>
    <cellStyle name="Normal 15 2 4" xfId="1460"/>
    <cellStyle name="Normal 15 2 4 2" xfId="4038"/>
    <cellStyle name="Normal 15 2 4 2 2" xfId="9198"/>
    <cellStyle name="Normal 15 2 4 2 2 2" xfId="19603"/>
    <cellStyle name="Normal 15 2 4 2 2 2 2" xfId="40422"/>
    <cellStyle name="Normal 15 2 4 2 2 3" xfId="30019"/>
    <cellStyle name="Normal 15 2 4 2 3" xfId="14446"/>
    <cellStyle name="Normal 15 2 4 2 3 2" xfId="35265"/>
    <cellStyle name="Normal 15 2 4 2 4" xfId="24862"/>
    <cellStyle name="Normal 15 2 4 3" xfId="6625"/>
    <cellStyle name="Normal 15 2 4 3 2" xfId="17030"/>
    <cellStyle name="Normal 15 2 4 3 2 2" xfId="37849"/>
    <cellStyle name="Normal 15 2 4 3 3" xfId="27446"/>
    <cellStyle name="Normal 15 2 4 4" xfId="11873"/>
    <cellStyle name="Normal 15 2 4 4 2" xfId="32692"/>
    <cellStyle name="Normal 15 2 4 5" xfId="22289"/>
    <cellStyle name="Normal 15 2 5" xfId="1912"/>
    <cellStyle name="Normal 15 2 5 2" xfId="4488"/>
    <cellStyle name="Normal 15 2 5 2 2" xfId="9648"/>
    <cellStyle name="Normal 15 2 5 2 2 2" xfId="20053"/>
    <cellStyle name="Normal 15 2 5 2 2 2 2" xfId="40872"/>
    <cellStyle name="Normal 15 2 5 2 2 3" xfId="30469"/>
    <cellStyle name="Normal 15 2 5 2 3" xfId="14896"/>
    <cellStyle name="Normal 15 2 5 2 3 2" xfId="35715"/>
    <cellStyle name="Normal 15 2 5 2 4" xfId="25312"/>
    <cellStyle name="Normal 15 2 5 3" xfId="7075"/>
    <cellStyle name="Normal 15 2 5 3 2" xfId="17480"/>
    <cellStyle name="Normal 15 2 5 3 2 2" xfId="38299"/>
    <cellStyle name="Normal 15 2 5 3 3" xfId="27896"/>
    <cellStyle name="Normal 15 2 5 4" xfId="12323"/>
    <cellStyle name="Normal 15 2 5 4 2" xfId="33142"/>
    <cellStyle name="Normal 15 2 5 5" xfId="22739"/>
    <cellStyle name="Normal 15 2 6" xfId="2362"/>
    <cellStyle name="Normal 15 2 6 2" xfId="4938"/>
    <cellStyle name="Normal 15 2 6 2 2" xfId="10098"/>
    <cellStyle name="Normal 15 2 6 2 2 2" xfId="20503"/>
    <cellStyle name="Normal 15 2 6 2 2 2 2" xfId="41322"/>
    <cellStyle name="Normal 15 2 6 2 2 3" xfId="30919"/>
    <cellStyle name="Normal 15 2 6 2 3" xfId="15346"/>
    <cellStyle name="Normal 15 2 6 2 3 2" xfId="36165"/>
    <cellStyle name="Normal 15 2 6 2 4" xfId="25762"/>
    <cellStyle name="Normal 15 2 6 3" xfId="7525"/>
    <cellStyle name="Normal 15 2 6 3 2" xfId="17930"/>
    <cellStyle name="Normal 15 2 6 3 2 2" xfId="38749"/>
    <cellStyle name="Normal 15 2 6 3 3" xfId="28346"/>
    <cellStyle name="Normal 15 2 6 4" xfId="12773"/>
    <cellStyle name="Normal 15 2 6 4 2" xfId="33592"/>
    <cellStyle name="Normal 15 2 6 5" xfId="23189"/>
    <cellStyle name="Normal 15 2 7" xfId="2792"/>
    <cellStyle name="Normal 15 2 7 2" xfId="7952"/>
    <cellStyle name="Normal 15 2 7 2 2" xfId="18357"/>
    <cellStyle name="Normal 15 2 7 2 2 2" xfId="39176"/>
    <cellStyle name="Normal 15 2 7 2 3" xfId="28773"/>
    <cellStyle name="Normal 15 2 7 3" xfId="13200"/>
    <cellStyle name="Normal 15 2 7 3 2" xfId="34019"/>
    <cellStyle name="Normal 15 2 7 4" xfId="23616"/>
    <cellStyle name="Normal 15 2 8" xfId="5379"/>
    <cellStyle name="Normal 15 2 8 2" xfId="15784"/>
    <cellStyle name="Normal 15 2 8 2 2" xfId="36603"/>
    <cellStyle name="Normal 15 2 8 3" xfId="26200"/>
    <cellStyle name="Normal 15 2 9" xfId="10627"/>
    <cellStyle name="Normal 15 2 9 2" xfId="31446"/>
    <cellStyle name="Normal 15 3" xfId="342"/>
    <cellStyle name="Normal 15 3 10" xfId="42073"/>
    <cellStyle name="Normal 15 3 2" xfId="931"/>
    <cellStyle name="Normal 15 3 2 2" xfId="3511"/>
    <cellStyle name="Normal 15 3 2 2 2" xfId="8671"/>
    <cellStyle name="Normal 15 3 2 2 2 2" xfId="19076"/>
    <cellStyle name="Normal 15 3 2 2 2 2 2" xfId="39895"/>
    <cellStyle name="Normal 15 3 2 2 2 3" xfId="29492"/>
    <cellStyle name="Normal 15 3 2 2 3" xfId="13919"/>
    <cellStyle name="Normal 15 3 2 2 3 2" xfId="34738"/>
    <cellStyle name="Normal 15 3 2 2 4" xfId="24335"/>
    <cellStyle name="Normal 15 3 2 3" xfId="6098"/>
    <cellStyle name="Normal 15 3 2 3 2" xfId="16503"/>
    <cellStyle name="Normal 15 3 2 3 2 2" xfId="37322"/>
    <cellStyle name="Normal 15 3 2 3 3" xfId="26919"/>
    <cellStyle name="Normal 15 3 2 4" xfId="11346"/>
    <cellStyle name="Normal 15 3 2 4 2" xfId="32165"/>
    <cellStyle name="Normal 15 3 2 5" xfId="21762"/>
    <cellStyle name="Normal 15 3 3" xfId="1472"/>
    <cellStyle name="Normal 15 3 3 2" xfId="4050"/>
    <cellStyle name="Normal 15 3 3 2 2" xfId="9210"/>
    <cellStyle name="Normal 15 3 3 2 2 2" xfId="19615"/>
    <cellStyle name="Normal 15 3 3 2 2 2 2" xfId="40434"/>
    <cellStyle name="Normal 15 3 3 2 2 3" xfId="30031"/>
    <cellStyle name="Normal 15 3 3 2 3" xfId="14458"/>
    <cellStyle name="Normal 15 3 3 2 3 2" xfId="35277"/>
    <cellStyle name="Normal 15 3 3 2 4" xfId="24874"/>
    <cellStyle name="Normal 15 3 3 3" xfId="6637"/>
    <cellStyle name="Normal 15 3 3 3 2" xfId="17042"/>
    <cellStyle name="Normal 15 3 3 3 2 2" xfId="37861"/>
    <cellStyle name="Normal 15 3 3 3 3" xfId="27458"/>
    <cellStyle name="Normal 15 3 3 4" xfId="11885"/>
    <cellStyle name="Normal 15 3 3 4 2" xfId="32704"/>
    <cellStyle name="Normal 15 3 3 5" xfId="22301"/>
    <cellStyle name="Normal 15 3 4" xfId="1924"/>
    <cellStyle name="Normal 15 3 4 2" xfId="4500"/>
    <cellStyle name="Normal 15 3 4 2 2" xfId="9660"/>
    <cellStyle name="Normal 15 3 4 2 2 2" xfId="20065"/>
    <cellStyle name="Normal 15 3 4 2 2 2 2" xfId="40884"/>
    <cellStyle name="Normal 15 3 4 2 2 3" xfId="30481"/>
    <cellStyle name="Normal 15 3 4 2 3" xfId="14908"/>
    <cellStyle name="Normal 15 3 4 2 3 2" xfId="35727"/>
    <cellStyle name="Normal 15 3 4 2 4" xfId="25324"/>
    <cellStyle name="Normal 15 3 4 3" xfId="7087"/>
    <cellStyle name="Normal 15 3 4 3 2" xfId="17492"/>
    <cellStyle name="Normal 15 3 4 3 2 2" xfId="38311"/>
    <cellStyle name="Normal 15 3 4 3 3" xfId="27908"/>
    <cellStyle name="Normal 15 3 4 4" xfId="12335"/>
    <cellStyle name="Normal 15 3 4 4 2" xfId="33154"/>
    <cellStyle name="Normal 15 3 4 5" xfId="22751"/>
    <cellStyle name="Normal 15 3 5" xfId="2374"/>
    <cellStyle name="Normal 15 3 5 2" xfId="4950"/>
    <cellStyle name="Normal 15 3 5 2 2" xfId="10110"/>
    <cellStyle name="Normal 15 3 5 2 2 2" xfId="20515"/>
    <cellStyle name="Normal 15 3 5 2 2 2 2" xfId="41334"/>
    <cellStyle name="Normal 15 3 5 2 2 3" xfId="30931"/>
    <cellStyle name="Normal 15 3 5 2 3" xfId="15358"/>
    <cellStyle name="Normal 15 3 5 2 3 2" xfId="36177"/>
    <cellStyle name="Normal 15 3 5 2 4" xfId="25774"/>
    <cellStyle name="Normal 15 3 5 3" xfId="7537"/>
    <cellStyle name="Normal 15 3 5 3 2" xfId="17942"/>
    <cellStyle name="Normal 15 3 5 3 2 2" xfId="38761"/>
    <cellStyle name="Normal 15 3 5 3 3" xfId="28358"/>
    <cellStyle name="Normal 15 3 5 4" xfId="12785"/>
    <cellStyle name="Normal 15 3 5 4 2" xfId="33604"/>
    <cellStyle name="Normal 15 3 5 5" xfId="23201"/>
    <cellStyle name="Normal 15 3 6" xfId="2927"/>
    <cellStyle name="Normal 15 3 6 2" xfId="8087"/>
    <cellStyle name="Normal 15 3 6 2 2" xfId="18492"/>
    <cellStyle name="Normal 15 3 6 2 2 2" xfId="39311"/>
    <cellStyle name="Normal 15 3 6 2 3" xfId="28908"/>
    <cellStyle name="Normal 15 3 6 3" xfId="13335"/>
    <cellStyle name="Normal 15 3 6 3 2" xfId="34154"/>
    <cellStyle name="Normal 15 3 6 4" xfId="23751"/>
    <cellStyle name="Normal 15 3 7" xfId="5514"/>
    <cellStyle name="Normal 15 3 7 2" xfId="15919"/>
    <cellStyle name="Normal 15 3 7 2 2" xfId="36738"/>
    <cellStyle name="Normal 15 3 7 3" xfId="26335"/>
    <cellStyle name="Normal 15 3 8" xfId="10762"/>
    <cellStyle name="Normal 15 3 8 2" xfId="31581"/>
    <cellStyle name="Normal 15 3 9" xfId="21178"/>
    <cellStyle name="Normal 15 4" xfId="674"/>
    <cellStyle name="Normal 15 4 2" xfId="1487"/>
    <cellStyle name="Normal 15 4 2 2" xfId="4065"/>
    <cellStyle name="Normal 15 4 2 2 2" xfId="9225"/>
    <cellStyle name="Normal 15 4 2 2 2 2" xfId="19630"/>
    <cellStyle name="Normal 15 4 2 2 2 2 2" xfId="40449"/>
    <cellStyle name="Normal 15 4 2 2 2 3" xfId="30046"/>
    <cellStyle name="Normal 15 4 2 2 3" xfId="14473"/>
    <cellStyle name="Normal 15 4 2 2 3 2" xfId="35292"/>
    <cellStyle name="Normal 15 4 2 2 4" xfId="24889"/>
    <cellStyle name="Normal 15 4 2 3" xfId="6652"/>
    <cellStyle name="Normal 15 4 2 3 2" xfId="17057"/>
    <cellStyle name="Normal 15 4 2 3 2 2" xfId="37876"/>
    <cellStyle name="Normal 15 4 2 3 3" xfId="27473"/>
    <cellStyle name="Normal 15 4 2 4" xfId="11900"/>
    <cellStyle name="Normal 15 4 2 4 2" xfId="32719"/>
    <cellStyle name="Normal 15 4 2 5" xfId="22316"/>
    <cellStyle name="Normal 15 4 3" xfId="1939"/>
    <cellStyle name="Normal 15 4 3 2" xfId="4515"/>
    <cellStyle name="Normal 15 4 3 2 2" xfId="9675"/>
    <cellStyle name="Normal 15 4 3 2 2 2" xfId="20080"/>
    <cellStyle name="Normal 15 4 3 2 2 2 2" xfId="40899"/>
    <cellStyle name="Normal 15 4 3 2 2 3" xfId="30496"/>
    <cellStyle name="Normal 15 4 3 2 3" xfId="14923"/>
    <cellStyle name="Normal 15 4 3 2 3 2" xfId="35742"/>
    <cellStyle name="Normal 15 4 3 2 4" xfId="25339"/>
    <cellStyle name="Normal 15 4 3 3" xfId="7102"/>
    <cellStyle name="Normal 15 4 3 3 2" xfId="17507"/>
    <cellStyle name="Normal 15 4 3 3 2 2" xfId="38326"/>
    <cellStyle name="Normal 15 4 3 3 3" xfId="27923"/>
    <cellStyle name="Normal 15 4 3 4" xfId="12350"/>
    <cellStyle name="Normal 15 4 3 4 2" xfId="33169"/>
    <cellStyle name="Normal 15 4 3 5" xfId="22766"/>
    <cellStyle name="Normal 15 4 4" xfId="2389"/>
    <cellStyle name="Normal 15 4 4 2" xfId="4965"/>
    <cellStyle name="Normal 15 4 4 2 2" xfId="10125"/>
    <cellStyle name="Normal 15 4 4 2 2 2" xfId="20530"/>
    <cellStyle name="Normal 15 4 4 2 2 2 2" xfId="41349"/>
    <cellStyle name="Normal 15 4 4 2 2 3" xfId="30946"/>
    <cellStyle name="Normal 15 4 4 2 3" xfId="15373"/>
    <cellStyle name="Normal 15 4 4 2 3 2" xfId="36192"/>
    <cellStyle name="Normal 15 4 4 2 4" xfId="25789"/>
    <cellStyle name="Normal 15 4 4 3" xfId="7552"/>
    <cellStyle name="Normal 15 4 4 3 2" xfId="17957"/>
    <cellStyle name="Normal 15 4 4 3 2 2" xfId="38776"/>
    <cellStyle name="Normal 15 4 4 3 3" xfId="28373"/>
    <cellStyle name="Normal 15 4 4 4" xfId="12800"/>
    <cellStyle name="Normal 15 4 4 4 2" xfId="33619"/>
    <cellStyle name="Normal 15 4 4 5" xfId="23216"/>
    <cellStyle name="Normal 15 4 5" xfId="3254"/>
    <cellStyle name="Normal 15 4 5 2" xfId="8414"/>
    <cellStyle name="Normal 15 4 5 2 2" xfId="18819"/>
    <cellStyle name="Normal 15 4 5 2 2 2" xfId="39638"/>
    <cellStyle name="Normal 15 4 5 2 3" xfId="29235"/>
    <cellStyle name="Normal 15 4 5 3" xfId="13662"/>
    <cellStyle name="Normal 15 4 5 3 2" xfId="34481"/>
    <cellStyle name="Normal 15 4 5 4" xfId="24078"/>
    <cellStyle name="Normal 15 4 6" xfId="5841"/>
    <cellStyle name="Normal 15 4 6 2" xfId="16246"/>
    <cellStyle name="Normal 15 4 6 2 2" xfId="37065"/>
    <cellStyle name="Normal 15 4 6 3" xfId="26662"/>
    <cellStyle name="Normal 15 4 7" xfId="11089"/>
    <cellStyle name="Normal 15 4 7 2" xfId="31908"/>
    <cellStyle name="Normal 15 4 8" xfId="21505"/>
    <cellStyle name="Normal 15 4 9" xfId="42074"/>
    <cellStyle name="Normal 15 5" xfId="1496"/>
    <cellStyle name="Normal 15 5 10" xfId="11909"/>
    <cellStyle name="Normal 15 5 10 2" xfId="32728"/>
    <cellStyle name="Normal 15 5 11" xfId="22325"/>
    <cellStyle name="Normal 15 5 12" xfId="42075"/>
    <cellStyle name="Normal 15 5 2" xfId="1506"/>
    <cellStyle name="Normal 15 5 2 2" xfId="1958"/>
    <cellStyle name="Normal 15 5 2 2 2" xfId="4534"/>
    <cellStyle name="Normal 15 5 2 2 2 2" xfId="9694"/>
    <cellStyle name="Normal 15 5 2 2 2 2 2" xfId="20099"/>
    <cellStyle name="Normal 15 5 2 2 2 2 2 2" xfId="40918"/>
    <cellStyle name="Normal 15 5 2 2 2 2 3" xfId="30515"/>
    <cellStyle name="Normal 15 5 2 2 2 3" xfId="14942"/>
    <cellStyle name="Normal 15 5 2 2 2 3 2" xfId="35761"/>
    <cellStyle name="Normal 15 5 2 2 2 4" xfId="25358"/>
    <cellStyle name="Normal 15 5 2 2 3" xfId="7121"/>
    <cellStyle name="Normal 15 5 2 2 3 2" xfId="17526"/>
    <cellStyle name="Normal 15 5 2 2 3 2 2" xfId="38345"/>
    <cellStyle name="Normal 15 5 2 2 3 3" xfId="27942"/>
    <cellStyle name="Normal 15 5 2 2 4" xfId="12369"/>
    <cellStyle name="Normal 15 5 2 2 4 2" xfId="33188"/>
    <cellStyle name="Normal 15 5 2 2 5" xfId="22785"/>
    <cellStyle name="Normal 15 5 2 3" xfId="2408"/>
    <cellStyle name="Normal 15 5 2 3 2" xfId="4984"/>
    <cellStyle name="Normal 15 5 2 3 2 2" xfId="10144"/>
    <cellStyle name="Normal 15 5 2 3 2 2 2" xfId="20549"/>
    <cellStyle name="Normal 15 5 2 3 2 2 2 2" xfId="41368"/>
    <cellStyle name="Normal 15 5 2 3 2 2 3" xfId="30965"/>
    <cellStyle name="Normal 15 5 2 3 2 3" xfId="15392"/>
    <cellStyle name="Normal 15 5 2 3 2 3 2" xfId="36211"/>
    <cellStyle name="Normal 15 5 2 3 2 4" xfId="25808"/>
    <cellStyle name="Normal 15 5 2 3 3" xfId="7571"/>
    <cellStyle name="Normal 15 5 2 3 3 2" xfId="17976"/>
    <cellStyle name="Normal 15 5 2 3 3 2 2" xfId="38795"/>
    <cellStyle name="Normal 15 5 2 3 3 3" xfId="28392"/>
    <cellStyle name="Normal 15 5 2 3 4" xfId="12819"/>
    <cellStyle name="Normal 15 5 2 3 4 2" xfId="33638"/>
    <cellStyle name="Normal 15 5 2 3 5" xfId="23235"/>
    <cellStyle name="Normal 15 5 2 4" xfId="4084"/>
    <cellStyle name="Normal 15 5 2 4 2" xfId="9244"/>
    <cellStyle name="Normal 15 5 2 4 2 2" xfId="19649"/>
    <cellStyle name="Normal 15 5 2 4 2 2 2" xfId="40468"/>
    <cellStyle name="Normal 15 5 2 4 2 3" xfId="30065"/>
    <cellStyle name="Normal 15 5 2 4 3" xfId="14492"/>
    <cellStyle name="Normal 15 5 2 4 3 2" xfId="35311"/>
    <cellStyle name="Normal 15 5 2 4 4" xfId="24908"/>
    <cellStyle name="Normal 15 5 2 5" xfId="6671"/>
    <cellStyle name="Normal 15 5 2 5 2" xfId="17076"/>
    <cellStyle name="Normal 15 5 2 5 2 2" xfId="37895"/>
    <cellStyle name="Normal 15 5 2 5 3" xfId="27492"/>
    <cellStyle name="Normal 15 5 2 6" xfId="11919"/>
    <cellStyle name="Normal 15 5 2 6 2" xfId="32738"/>
    <cellStyle name="Normal 15 5 2 7" xfId="22335"/>
    <cellStyle name="Normal 15 5 2 8" xfId="42076"/>
    <cellStyle name="Normal 15 5 3" xfId="1515"/>
    <cellStyle name="Normal 15 5 3 2" xfId="1967"/>
    <cellStyle name="Normal 15 5 3 2 2" xfId="4543"/>
    <cellStyle name="Normal 15 5 3 2 2 2" xfId="9703"/>
    <cellStyle name="Normal 15 5 3 2 2 2 2" xfId="20108"/>
    <cellStyle name="Normal 15 5 3 2 2 2 2 2" xfId="40927"/>
    <cellStyle name="Normal 15 5 3 2 2 2 3" xfId="30524"/>
    <cellStyle name="Normal 15 5 3 2 2 3" xfId="14951"/>
    <cellStyle name="Normal 15 5 3 2 2 3 2" xfId="35770"/>
    <cellStyle name="Normal 15 5 3 2 2 4" xfId="25367"/>
    <cellStyle name="Normal 15 5 3 2 3" xfId="7130"/>
    <cellStyle name="Normal 15 5 3 2 3 2" xfId="17535"/>
    <cellStyle name="Normal 15 5 3 2 3 2 2" xfId="38354"/>
    <cellStyle name="Normal 15 5 3 2 3 3" xfId="27951"/>
    <cellStyle name="Normal 15 5 3 2 4" xfId="12378"/>
    <cellStyle name="Normal 15 5 3 2 4 2" xfId="33197"/>
    <cellStyle name="Normal 15 5 3 2 5" xfId="22794"/>
    <cellStyle name="Normal 15 5 3 3" xfId="2417"/>
    <cellStyle name="Normal 15 5 3 3 2" xfId="4993"/>
    <cellStyle name="Normal 15 5 3 3 2 2" xfId="10153"/>
    <cellStyle name="Normal 15 5 3 3 2 2 2" xfId="20558"/>
    <cellStyle name="Normal 15 5 3 3 2 2 2 2" xfId="41377"/>
    <cellStyle name="Normal 15 5 3 3 2 2 3" xfId="30974"/>
    <cellStyle name="Normal 15 5 3 3 2 3" xfId="15401"/>
    <cellStyle name="Normal 15 5 3 3 2 3 2" xfId="36220"/>
    <cellStyle name="Normal 15 5 3 3 2 4" xfId="25817"/>
    <cellStyle name="Normal 15 5 3 3 3" xfId="7580"/>
    <cellStyle name="Normal 15 5 3 3 3 2" xfId="17985"/>
    <cellStyle name="Normal 15 5 3 3 3 2 2" xfId="38804"/>
    <cellStyle name="Normal 15 5 3 3 3 3" xfId="28401"/>
    <cellStyle name="Normal 15 5 3 3 4" xfId="12828"/>
    <cellStyle name="Normal 15 5 3 3 4 2" xfId="33647"/>
    <cellStyle name="Normal 15 5 3 3 5" xfId="23244"/>
    <cellStyle name="Normal 15 5 3 4" xfId="4093"/>
    <cellStyle name="Normal 15 5 3 4 2" xfId="9253"/>
    <cellStyle name="Normal 15 5 3 4 2 2" xfId="19658"/>
    <cellStyle name="Normal 15 5 3 4 2 2 2" xfId="40477"/>
    <cellStyle name="Normal 15 5 3 4 2 3" xfId="30074"/>
    <cellStyle name="Normal 15 5 3 4 3" xfId="14501"/>
    <cellStyle name="Normal 15 5 3 4 3 2" xfId="35320"/>
    <cellStyle name="Normal 15 5 3 4 4" xfId="24917"/>
    <cellStyle name="Normal 15 5 3 5" xfId="6680"/>
    <cellStyle name="Normal 15 5 3 5 2" xfId="17085"/>
    <cellStyle name="Normal 15 5 3 5 2 2" xfId="37904"/>
    <cellStyle name="Normal 15 5 3 5 3" xfId="27501"/>
    <cellStyle name="Normal 15 5 3 6" xfId="11928"/>
    <cellStyle name="Normal 15 5 3 6 2" xfId="32747"/>
    <cellStyle name="Normal 15 5 3 7" xfId="22344"/>
    <cellStyle name="Normal 15 5 3 8" xfId="42077"/>
    <cellStyle name="Normal 15 5 4" xfId="1531"/>
    <cellStyle name="Normal 15 5 4 2" xfId="1983"/>
    <cellStyle name="Normal 15 5 4 2 2" xfId="4559"/>
    <cellStyle name="Normal 15 5 4 2 2 2" xfId="9719"/>
    <cellStyle name="Normal 15 5 4 2 2 2 2" xfId="20124"/>
    <cellStyle name="Normal 15 5 4 2 2 2 2 2" xfId="40943"/>
    <cellStyle name="Normal 15 5 4 2 2 2 3" xfId="30540"/>
    <cellStyle name="Normal 15 5 4 2 2 3" xfId="14967"/>
    <cellStyle name="Normal 15 5 4 2 2 3 2" xfId="35786"/>
    <cellStyle name="Normal 15 5 4 2 2 4" xfId="25383"/>
    <cellStyle name="Normal 15 5 4 2 3" xfId="7146"/>
    <cellStyle name="Normal 15 5 4 2 3 2" xfId="17551"/>
    <cellStyle name="Normal 15 5 4 2 3 2 2" xfId="38370"/>
    <cellStyle name="Normal 15 5 4 2 3 3" xfId="27967"/>
    <cellStyle name="Normal 15 5 4 2 4" xfId="12394"/>
    <cellStyle name="Normal 15 5 4 2 4 2" xfId="33213"/>
    <cellStyle name="Normal 15 5 4 2 5" xfId="22810"/>
    <cellStyle name="Normal 15 5 4 3" xfId="2433"/>
    <cellStyle name="Normal 15 5 4 3 2" xfId="5009"/>
    <cellStyle name="Normal 15 5 4 3 2 2" xfId="10169"/>
    <cellStyle name="Normal 15 5 4 3 2 2 2" xfId="20574"/>
    <cellStyle name="Normal 15 5 4 3 2 2 2 2" xfId="41393"/>
    <cellStyle name="Normal 15 5 4 3 2 2 3" xfId="30990"/>
    <cellStyle name="Normal 15 5 4 3 2 3" xfId="15417"/>
    <cellStyle name="Normal 15 5 4 3 2 3 2" xfId="36236"/>
    <cellStyle name="Normal 15 5 4 3 2 4" xfId="25833"/>
    <cellStyle name="Normal 15 5 4 3 3" xfId="7596"/>
    <cellStyle name="Normal 15 5 4 3 3 2" xfId="18001"/>
    <cellStyle name="Normal 15 5 4 3 3 2 2" xfId="38820"/>
    <cellStyle name="Normal 15 5 4 3 3 3" xfId="28417"/>
    <cellStyle name="Normal 15 5 4 3 4" xfId="12844"/>
    <cellStyle name="Normal 15 5 4 3 4 2" xfId="33663"/>
    <cellStyle name="Normal 15 5 4 3 5" xfId="23260"/>
    <cellStyle name="Normal 15 5 4 4" xfId="4109"/>
    <cellStyle name="Normal 15 5 4 4 2" xfId="9269"/>
    <cellStyle name="Normal 15 5 4 4 2 2" xfId="19674"/>
    <cellStyle name="Normal 15 5 4 4 2 2 2" xfId="40493"/>
    <cellStyle name="Normal 15 5 4 4 2 3" xfId="30090"/>
    <cellStyle name="Normal 15 5 4 4 3" xfId="14517"/>
    <cellStyle name="Normal 15 5 4 4 3 2" xfId="35336"/>
    <cellStyle name="Normal 15 5 4 4 4" xfId="24933"/>
    <cellStyle name="Normal 15 5 4 5" xfId="6696"/>
    <cellStyle name="Normal 15 5 4 5 2" xfId="17101"/>
    <cellStyle name="Normal 15 5 4 5 2 2" xfId="37920"/>
    <cellStyle name="Normal 15 5 4 5 3" xfId="27517"/>
    <cellStyle name="Normal 15 5 4 6" xfId="11944"/>
    <cellStyle name="Normal 15 5 4 6 2" xfId="32763"/>
    <cellStyle name="Normal 15 5 4 7" xfId="22360"/>
    <cellStyle name="Normal 15 5 4 8" xfId="42078"/>
    <cellStyle name="Normal 15 5 5" xfId="1543"/>
    <cellStyle name="Normal 15 5 5 10" xfId="1686"/>
    <cellStyle name="Normal 15 5 5 10 2" xfId="2136"/>
    <cellStyle name="Normal 15 5 5 10 2 2" xfId="4712"/>
    <cellStyle name="Normal 15 5 5 10 2 2 2" xfId="9872"/>
    <cellStyle name="Normal 15 5 5 10 2 2 2 2" xfId="20277"/>
    <cellStyle name="Normal 15 5 5 10 2 2 2 2 2" xfId="41096"/>
    <cellStyle name="Normal 15 5 5 10 2 2 2 3" xfId="30693"/>
    <cellStyle name="Normal 15 5 5 10 2 2 3" xfId="15120"/>
    <cellStyle name="Normal 15 5 5 10 2 2 3 2" xfId="35939"/>
    <cellStyle name="Normal 15 5 5 10 2 2 4" xfId="25536"/>
    <cellStyle name="Normal 15 5 5 10 2 3" xfId="7299"/>
    <cellStyle name="Normal 15 5 5 10 2 3 2" xfId="17704"/>
    <cellStyle name="Normal 15 5 5 10 2 3 2 2" xfId="38523"/>
    <cellStyle name="Normal 15 5 5 10 2 3 3" xfId="28120"/>
    <cellStyle name="Normal 15 5 5 10 2 4" xfId="12547"/>
    <cellStyle name="Normal 15 5 5 10 2 4 2" xfId="33366"/>
    <cellStyle name="Normal 15 5 5 10 2 5" xfId="22963"/>
    <cellStyle name="Normal 15 5 5 10 3" xfId="2586"/>
    <cellStyle name="Normal 15 5 5 10 3 2" xfId="5162"/>
    <cellStyle name="Normal 15 5 5 10 3 2 2" xfId="10322"/>
    <cellStyle name="Normal 15 5 5 10 3 2 2 2" xfId="20727"/>
    <cellStyle name="Normal 15 5 5 10 3 2 2 2 2" xfId="41546"/>
    <cellStyle name="Normal 15 5 5 10 3 2 2 3" xfId="31143"/>
    <cellStyle name="Normal 15 5 5 10 3 2 3" xfId="15570"/>
    <cellStyle name="Normal 15 5 5 10 3 2 3 2" xfId="36389"/>
    <cellStyle name="Normal 15 5 5 10 3 2 4" xfId="25986"/>
    <cellStyle name="Normal 15 5 5 10 3 3" xfId="7749"/>
    <cellStyle name="Normal 15 5 5 10 3 3 2" xfId="18154"/>
    <cellStyle name="Normal 15 5 5 10 3 3 2 2" xfId="38973"/>
    <cellStyle name="Normal 15 5 5 10 3 3 3" xfId="28570"/>
    <cellStyle name="Normal 15 5 5 10 3 4" xfId="12997"/>
    <cellStyle name="Normal 15 5 5 10 3 4 2" xfId="33816"/>
    <cellStyle name="Normal 15 5 5 10 3 5" xfId="23413"/>
    <cellStyle name="Normal 15 5 5 10 4" xfId="4262"/>
    <cellStyle name="Normal 15 5 5 10 4 2" xfId="9422"/>
    <cellStyle name="Normal 15 5 5 10 4 2 2" xfId="19827"/>
    <cellStyle name="Normal 15 5 5 10 4 2 2 2" xfId="40646"/>
    <cellStyle name="Normal 15 5 5 10 4 2 3" xfId="30243"/>
    <cellStyle name="Normal 15 5 5 10 4 3" xfId="14670"/>
    <cellStyle name="Normal 15 5 5 10 4 3 2" xfId="35489"/>
    <cellStyle name="Normal 15 5 5 10 4 4" xfId="25086"/>
    <cellStyle name="Normal 15 5 5 10 5" xfId="6849"/>
    <cellStyle name="Normal 15 5 5 10 5 2" xfId="17254"/>
    <cellStyle name="Normal 15 5 5 10 5 2 2" xfId="38073"/>
    <cellStyle name="Normal 15 5 5 10 5 3" xfId="27670"/>
    <cellStyle name="Normal 15 5 5 10 6" xfId="12097"/>
    <cellStyle name="Normal 15 5 5 10 6 2" xfId="32916"/>
    <cellStyle name="Normal 15 5 5 10 7" xfId="22513"/>
    <cellStyle name="Normal 15 5 5 10 8" xfId="42080"/>
    <cellStyle name="Normal 15 5 5 11" xfId="1697"/>
    <cellStyle name="Normal 15 5 5 11 2" xfId="2147"/>
    <cellStyle name="Normal 15 5 5 11 2 2" xfId="4723"/>
    <cellStyle name="Normal 15 5 5 11 2 2 2" xfId="9883"/>
    <cellStyle name="Normal 15 5 5 11 2 2 2 2" xfId="20288"/>
    <cellStyle name="Normal 15 5 5 11 2 2 2 2 2" xfId="41107"/>
    <cellStyle name="Normal 15 5 5 11 2 2 2 3" xfId="30704"/>
    <cellStyle name="Normal 15 5 5 11 2 2 3" xfId="15131"/>
    <cellStyle name="Normal 15 5 5 11 2 2 3 2" xfId="35950"/>
    <cellStyle name="Normal 15 5 5 11 2 2 4" xfId="25547"/>
    <cellStyle name="Normal 15 5 5 11 2 3" xfId="7310"/>
    <cellStyle name="Normal 15 5 5 11 2 3 2" xfId="17715"/>
    <cellStyle name="Normal 15 5 5 11 2 3 2 2" xfId="38534"/>
    <cellStyle name="Normal 15 5 5 11 2 3 3" xfId="28131"/>
    <cellStyle name="Normal 15 5 5 11 2 4" xfId="12558"/>
    <cellStyle name="Normal 15 5 5 11 2 4 2" xfId="33377"/>
    <cellStyle name="Normal 15 5 5 11 2 5" xfId="22974"/>
    <cellStyle name="Normal 15 5 5 11 3" xfId="2597"/>
    <cellStyle name="Normal 15 5 5 11 3 2" xfId="5173"/>
    <cellStyle name="Normal 15 5 5 11 3 2 2" xfId="10333"/>
    <cellStyle name="Normal 15 5 5 11 3 2 2 2" xfId="20738"/>
    <cellStyle name="Normal 15 5 5 11 3 2 2 2 2" xfId="41557"/>
    <cellStyle name="Normal 15 5 5 11 3 2 2 3" xfId="31154"/>
    <cellStyle name="Normal 15 5 5 11 3 2 3" xfId="15581"/>
    <cellStyle name="Normal 15 5 5 11 3 2 3 2" xfId="36400"/>
    <cellStyle name="Normal 15 5 5 11 3 2 4" xfId="25997"/>
    <cellStyle name="Normal 15 5 5 11 3 3" xfId="7760"/>
    <cellStyle name="Normal 15 5 5 11 3 3 2" xfId="18165"/>
    <cellStyle name="Normal 15 5 5 11 3 3 2 2" xfId="38984"/>
    <cellStyle name="Normal 15 5 5 11 3 3 3" xfId="28581"/>
    <cellStyle name="Normal 15 5 5 11 3 4" xfId="13008"/>
    <cellStyle name="Normal 15 5 5 11 3 4 2" xfId="33827"/>
    <cellStyle name="Normal 15 5 5 11 3 5" xfId="23424"/>
    <cellStyle name="Normal 15 5 5 11 4" xfId="4273"/>
    <cellStyle name="Normal 15 5 5 11 4 2" xfId="9433"/>
    <cellStyle name="Normal 15 5 5 11 4 2 2" xfId="19838"/>
    <cellStyle name="Normal 15 5 5 11 4 2 2 2" xfId="40657"/>
    <cellStyle name="Normal 15 5 5 11 4 2 3" xfId="30254"/>
    <cellStyle name="Normal 15 5 5 11 4 3" xfId="14681"/>
    <cellStyle name="Normal 15 5 5 11 4 3 2" xfId="35500"/>
    <cellStyle name="Normal 15 5 5 11 4 4" xfId="25097"/>
    <cellStyle name="Normal 15 5 5 11 5" xfId="6860"/>
    <cellStyle name="Normal 15 5 5 11 5 2" xfId="17265"/>
    <cellStyle name="Normal 15 5 5 11 5 2 2" xfId="38084"/>
    <cellStyle name="Normal 15 5 5 11 5 3" xfId="27681"/>
    <cellStyle name="Normal 15 5 5 11 6" xfId="12108"/>
    <cellStyle name="Normal 15 5 5 11 6 2" xfId="32927"/>
    <cellStyle name="Normal 15 5 5 11 7" xfId="22524"/>
    <cellStyle name="Normal 15 5 5 11 8" xfId="42081"/>
    <cellStyle name="Normal 15 5 5 12" xfId="1706"/>
    <cellStyle name="Normal 15 5 5 12 2" xfId="2156"/>
    <cellStyle name="Normal 15 5 5 12 2 2" xfId="4732"/>
    <cellStyle name="Normal 15 5 5 12 2 2 2" xfId="9892"/>
    <cellStyle name="Normal 15 5 5 12 2 2 2 2" xfId="20297"/>
    <cellStyle name="Normal 15 5 5 12 2 2 2 2 2" xfId="41116"/>
    <cellStyle name="Normal 15 5 5 12 2 2 2 3" xfId="30713"/>
    <cellStyle name="Normal 15 5 5 12 2 2 3" xfId="15140"/>
    <cellStyle name="Normal 15 5 5 12 2 2 3 2" xfId="35959"/>
    <cellStyle name="Normal 15 5 5 12 2 2 4" xfId="25556"/>
    <cellStyle name="Normal 15 5 5 12 2 3" xfId="7319"/>
    <cellStyle name="Normal 15 5 5 12 2 3 2" xfId="17724"/>
    <cellStyle name="Normal 15 5 5 12 2 3 2 2" xfId="38543"/>
    <cellStyle name="Normal 15 5 5 12 2 3 3" xfId="28140"/>
    <cellStyle name="Normal 15 5 5 12 2 4" xfId="12567"/>
    <cellStyle name="Normal 15 5 5 12 2 4 2" xfId="33386"/>
    <cellStyle name="Normal 15 5 5 12 2 5" xfId="22983"/>
    <cellStyle name="Normal 15 5 5 12 3" xfId="2606"/>
    <cellStyle name="Normal 15 5 5 12 3 2" xfId="5182"/>
    <cellStyle name="Normal 15 5 5 12 3 2 2" xfId="10342"/>
    <cellStyle name="Normal 15 5 5 12 3 2 2 2" xfId="20747"/>
    <cellStyle name="Normal 15 5 5 12 3 2 2 2 2" xfId="41566"/>
    <cellStyle name="Normal 15 5 5 12 3 2 2 3" xfId="31163"/>
    <cellStyle name="Normal 15 5 5 12 3 2 3" xfId="15590"/>
    <cellStyle name="Normal 15 5 5 12 3 2 3 2" xfId="36409"/>
    <cellStyle name="Normal 15 5 5 12 3 2 4" xfId="26006"/>
    <cellStyle name="Normal 15 5 5 12 3 3" xfId="7769"/>
    <cellStyle name="Normal 15 5 5 12 3 3 2" xfId="18174"/>
    <cellStyle name="Normal 15 5 5 12 3 3 2 2" xfId="38993"/>
    <cellStyle name="Normal 15 5 5 12 3 3 3" xfId="28590"/>
    <cellStyle name="Normal 15 5 5 12 3 4" xfId="13017"/>
    <cellStyle name="Normal 15 5 5 12 3 4 2" xfId="33836"/>
    <cellStyle name="Normal 15 5 5 12 3 5" xfId="23433"/>
    <cellStyle name="Normal 15 5 5 12 4" xfId="4282"/>
    <cellStyle name="Normal 15 5 5 12 4 2" xfId="9442"/>
    <cellStyle name="Normal 15 5 5 12 4 2 2" xfId="19847"/>
    <cellStyle name="Normal 15 5 5 12 4 2 2 2" xfId="40666"/>
    <cellStyle name="Normal 15 5 5 12 4 2 3" xfId="30263"/>
    <cellStyle name="Normal 15 5 5 12 4 3" xfId="14690"/>
    <cellStyle name="Normal 15 5 5 12 4 3 2" xfId="35509"/>
    <cellStyle name="Normal 15 5 5 12 4 4" xfId="25106"/>
    <cellStyle name="Normal 15 5 5 12 5" xfId="6869"/>
    <cellStyle name="Normal 15 5 5 12 5 2" xfId="17274"/>
    <cellStyle name="Normal 15 5 5 12 5 2 2" xfId="38093"/>
    <cellStyle name="Normal 15 5 5 12 5 3" xfId="27690"/>
    <cellStyle name="Normal 15 5 5 12 6" xfId="12117"/>
    <cellStyle name="Normal 15 5 5 12 6 2" xfId="32936"/>
    <cellStyle name="Normal 15 5 5 12 7" xfId="22533"/>
    <cellStyle name="Normal 15 5 5 12 8" xfId="42082"/>
    <cellStyle name="Normal 15 5 5 13" xfId="1995"/>
    <cellStyle name="Normal 15 5 5 13 2" xfId="4571"/>
    <cellStyle name="Normal 15 5 5 13 2 2" xfId="9731"/>
    <cellStyle name="Normal 15 5 5 13 2 2 2" xfId="20136"/>
    <cellStyle name="Normal 15 5 5 13 2 2 2 2" xfId="40955"/>
    <cellStyle name="Normal 15 5 5 13 2 2 3" xfId="30552"/>
    <cellStyle name="Normal 15 5 5 13 2 3" xfId="14979"/>
    <cellStyle name="Normal 15 5 5 13 2 3 2" xfId="35798"/>
    <cellStyle name="Normal 15 5 5 13 2 4" xfId="25395"/>
    <cellStyle name="Normal 15 5 5 13 3" xfId="7158"/>
    <cellStyle name="Normal 15 5 5 13 3 2" xfId="17563"/>
    <cellStyle name="Normal 15 5 5 13 3 2 2" xfId="38382"/>
    <cellStyle name="Normal 15 5 5 13 3 3" xfId="27979"/>
    <cellStyle name="Normal 15 5 5 13 4" xfId="12406"/>
    <cellStyle name="Normal 15 5 5 13 4 2" xfId="33225"/>
    <cellStyle name="Normal 15 5 5 13 5" xfId="22822"/>
    <cellStyle name="Normal 15 5 5 14" xfId="2445"/>
    <cellStyle name="Normal 15 5 5 14 2" xfId="5021"/>
    <cellStyle name="Normal 15 5 5 14 2 2" xfId="10181"/>
    <cellStyle name="Normal 15 5 5 14 2 2 2" xfId="20586"/>
    <cellStyle name="Normal 15 5 5 14 2 2 2 2" xfId="41405"/>
    <cellStyle name="Normal 15 5 5 14 2 2 3" xfId="31002"/>
    <cellStyle name="Normal 15 5 5 14 2 3" xfId="15429"/>
    <cellStyle name="Normal 15 5 5 14 2 3 2" xfId="36248"/>
    <cellStyle name="Normal 15 5 5 14 2 4" xfId="25845"/>
    <cellStyle name="Normal 15 5 5 14 3" xfId="7608"/>
    <cellStyle name="Normal 15 5 5 14 3 2" xfId="18013"/>
    <cellStyle name="Normal 15 5 5 14 3 2 2" xfId="38832"/>
    <cellStyle name="Normal 15 5 5 14 3 3" xfId="28429"/>
    <cellStyle name="Normal 15 5 5 14 4" xfId="12856"/>
    <cellStyle name="Normal 15 5 5 14 4 2" xfId="33675"/>
    <cellStyle name="Normal 15 5 5 14 5" xfId="23272"/>
    <cellStyle name="Normal 15 5 5 15" xfId="4121"/>
    <cellStyle name="Normal 15 5 5 15 2" xfId="9281"/>
    <cellStyle name="Normal 15 5 5 15 2 2" xfId="19686"/>
    <cellStyle name="Normal 15 5 5 15 2 2 2" xfId="40505"/>
    <cellStyle name="Normal 15 5 5 15 2 3" xfId="30102"/>
    <cellStyle name="Normal 15 5 5 15 3" xfId="14529"/>
    <cellStyle name="Normal 15 5 5 15 3 2" xfId="35348"/>
    <cellStyle name="Normal 15 5 5 15 4" xfId="24945"/>
    <cellStyle name="Normal 15 5 5 16" xfId="6708"/>
    <cellStyle name="Normal 15 5 5 16 2" xfId="17113"/>
    <cellStyle name="Normal 15 5 5 16 2 2" xfId="37932"/>
    <cellStyle name="Normal 15 5 5 16 3" xfId="27529"/>
    <cellStyle name="Normal 15 5 5 17" xfId="11956"/>
    <cellStyle name="Normal 15 5 5 17 2" xfId="32775"/>
    <cellStyle name="Normal 15 5 5 18" xfId="22372"/>
    <cellStyle name="Normal 15 5 5 19" xfId="42079"/>
    <cellStyle name="Normal 15 5 5 2" xfId="1561"/>
    <cellStyle name="Normal 15 5 5 2 2" xfId="2013"/>
    <cellStyle name="Normal 15 5 5 2 2 2" xfId="4589"/>
    <cellStyle name="Normal 15 5 5 2 2 2 2" xfId="9749"/>
    <cellStyle name="Normal 15 5 5 2 2 2 2 2" xfId="20154"/>
    <cellStyle name="Normal 15 5 5 2 2 2 2 2 2" xfId="40973"/>
    <cellStyle name="Normal 15 5 5 2 2 2 2 3" xfId="30570"/>
    <cellStyle name="Normal 15 5 5 2 2 2 3" xfId="14997"/>
    <cellStyle name="Normal 15 5 5 2 2 2 3 2" xfId="35816"/>
    <cellStyle name="Normal 15 5 5 2 2 2 4" xfId="25413"/>
    <cellStyle name="Normal 15 5 5 2 2 3" xfId="7176"/>
    <cellStyle name="Normal 15 5 5 2 2 3 2" xfId="17581"/>
    <cellStyle name="Normal 15 5 5 2 2 3 2 2" xfId="38400"/>
    <cellStyle name="Normal 15 5 5 2 2 3 3" xfId="27997"/>
    <cellStyle name="Normal 15 5 5 2 2 4" xfId="12424"/>
    <cellStyle name="Normal 15 5 5 2 2 4 2" xfId="33243"/>
    <cellStyle name="Normal 15 5 5 2 2 5" xfId="22840"/>
    <cellStyle name="Normal 15 5 5 2 3" xfId="2463"/>
    <cellStyle name="Normal 15 5 5 2 3 2" xfId="5039"/>
    <cellStyle name="Normal 15 5 5 2 3 2 2" xfId="10199"/>
    <cellStyle name="Normal 15 5 5 2 3 2 2 2" xfId="20604"/>
    <cellStyle name="Normal 15 5 5 2 3 2 2 2 2" xfId="41423"/>
    <cellStyle name="Normal 15 5 5 2 3 2 2 3" xfId="31020"/>
    <cellStyle name="Normal 15 5 5 2 3 2 3" xfId="15447"/>
    <cellStyle name="Normal 15 5 5 2 3 2 3 2" xfId="36266"/>
    <cellStyle name="Normal 15 5 5 2 3 2 4" xfId="25863"/>
    <cellStyle name="Normal 15 5 5 2 3 3" xfId="7626"/>
    <cellStyle name="Normal 15 5 5 2 3 3 2" xfId="18031"/>
    <cellStyle name="Normal 15 5 5 2 3 3 2 2" xfId="38850"/>
    <cellStyle name="Normal 15 5 5 2 3 3 3" xfId="28447"/>
    <cellStyle name="Normal 15 5 5 2 3 4" xfId="12874"/>
    <cellStyle name="Normal 15 5 5 2 3 4 2" xfId="33693"/>
    <cellStyle name="Normal 15 5 5 2 3 5" xfId="23290"/>
    <cellStyle name="Normal 15 5 5 2 4" xfId="4139"/>
    <cellStyle name="Normal 15 5 5 2 4 2" xfId="9299"/>
    <cellStyle name="Normal 15 5 5 2 4 2 2" xfId="19704"/>
    <cellStyle name="Normal 15 5 5 2 4 2 2 2" xfId="40523"/>
    <cellStyle name="Normal 15 5 5 2 4 2 3" xfId="30120"/>
    <cellStyle name="Normal 15 5 5 2 4 3" xfId="14547"/>
    <cellStyle name="Normal 15 5 5 2 4 3 2" xfId="35366"/>
    <cellStyle name="Normal 15 5 5 2 4 4" xfId="24963"/>
    <cellStyle name="Normal 15 5 5 2 5" xfId="6726"/>
    <cellStyle name="Normal 15 5 5 2 5 2" xfId="17131"/>
    <cellStyle name="Normal 15 5 5 2 5 2 2" xfId="37950"/>
    <cellStyle name="Normal 15 5 5 2 5 3" xfId="27547"/>
    <cellStyle name="Normal 15 5 5 2 6" xfId="11974"/>
    <cellStyle name="Normal 15 5 5 2 6 2" xfId="32793"/>
    <cellStyle name="Normal 15 5 5 2 7" xfId="22390"/>
    <cellStyle name="Normal 15 5 5 2 8" xfId="42083"/>
    <cellStyle name="Normal 15 5 5 3" xfId="1574"/>
    <cellStyle name="Normal 15 5 5 3 2" xfId="1589"/>
    <cellStyle name="Normal 15 5 5 3 2 2" xfId="2041"/>
    <cellStyle name="Normal 15 5 5 3 2 2 2" xfId="4617"/>
    <cellStyle name="Normal 15 5 5 3 2 2 2 2" xfId="9777"/>
    <cellStyle name="Normal 15 5 5 3 2 2 2 2 2" xfId="20182"/>
    <cellStyle name="Normal 15 5 5 3 2 2 2 2 2 2" xfId="41001"/>
    <cellStyle name="Normal 15 5 5 3 2 2 2 2 3" xfId="30598"/>
    <cellStyle name="Normal 15 5 5 3 2 2 2 3" xfId="15025"/>
    <cellStyle name="Normal 15 5 5 3 2 2 2 3 2" xfId="35844"/>
    <cellStyle name="Normal 15 5 5 3 2 2 2 4" xfId="25441"/>
    <cellStyle name="Normal 15 5 5 3 2 2 3" xfId="7204"/>
    <cellStyle name="Normal 15 5 5 3 2 2 3 2" xfId="17609"/>
    <cellStyle name="Normal 15 5 5 3 2 2 3 2 2" xfId="38428"/>
    <cellStyle name="Normal 15 5 5 3 2 2 3 3" xfId="28025"/>
    <cellStyle name="Normal 15 5 5 3 2 2 4" xfId="12452"/>
    <cellStyle name="Normal 15 5 5 3 2 2 4 2" xfId="33271"/>
    <cellStyle name="Normal 15 5 5 3 2 2 5" xfId="22868"/>
    <cellStyle name="Normal 15 5 5 3 2 3" xfId="2491"/>
    <cellStyle name="Normal 15 5 5 3 2 3 2" xfId="5067"/>
    <cellStyle name="Normal 15 5 5 3 2 3 2 2" xfId="10227"/>
    <cellStyle name="Normal 15 5 5 3 2 3 2 2 2" xfId="20632"/>
    <cellStyle name="Normal 15 5 5 3 2 3 2 2 2 2" xfId="41451"/>
    <cellStyle name="Normal 15 5 5 3 2 3 2 2 3" xfId="31048"/>
    <cellStyle name="Normal 15 5 5 3 2 3 2 3" xfId="15475"/>
    <cellStyle name="Normal 15 5 5 3 2 3 2 3 2" xfId="36294"/>
    <cellStyle name="Normal 15 5 5 3 2 3 2 4" xfId="25891"/>
    <cellStyle name="Normal 15 5 5 3 2 3 3" xfId="7654"/>
    <cellStyle name="Normal 15 5 5 3 2 3 3 2" xfId="18059"/>
    <cellStyle name="Normal 15 5 5 3 2 3 3 2 2" xfId="38878"/>
    <cellStyle name="Normal 15 5 5 3 2 3 3 3" xfId="28475"/>
    <cellStyle name="Normal 15 5 5 3 2 3 4" xfId="12902"/>
    <cellStyle name="Normal 15 5 5 3 2 3 4 2" xfId="33721"/>
    <cellStyle name="Normal 15 5 5 3 2 3 5" xfId="23318"/>
    <cellStyle name="Normal 15 5 5 3 2 4" xfId="4167"/>
    <cellStyle name="Normal 15 5 5 3 2 4 2" xfId="9327"/>
    <cellStyle name="Normal 15 5 5 3 2 4 2 2" xfId="19732"/>
    <cellStyle name="Normal 15 5 5 3 2 4 2 2 2" xfId="40551"/>
    <cellStyle name="Normal 15 5 5 3 2 4 2 3" xfId="30148"/>
    <cellStyle name="Normal 15 5 5 3 2 4 3" xfId="14575"/>
    <cellStyle name="Normal 15 5 5 3 2 4 3 2" xfId="35394"/>
    <cellStyle name="Normal 15 5 5 3 2 4 4" xfId="24991"/>
    <cellStyle name="Normal 15 5 5 3 2 5" xfId="6754"/>
    <cellStyle name="Normal 15 5 5 3 2 5 2" xfId="17159"/>
    <cellStyle name="Normal 15 5 5 3 2 5 2 2" xfId="37978"/>
    <cellStyle name="Normal 15 5 5 3 2 5 3" xfId="27575"/>
    <cellStyle name="Normal 15 5 5 3 2 6" xfId="12002"/>
    <cellStyle name="Normal 15 5 5 3 2 6 2" xfId="32821"/>
    <cellStyle name="Normal 15 5 5 3 2 7" xfId="22418"/>
    <cellStyle name="Normal 15 5 5 3 2 8" xfId="42085"/>
    <cellStyle name="Normal 15 5 5 3 3" xfId="2026"/>
    <cellStyle name="Normal 15 5 5 3 3 2" xfId="4602"/>
    <cellStyle name="Normal 15 5 5 3 3 2 2" xfId="9762"/>
    <cellStyle name="Normal 15 5 5 3 3 2 2 2" xfId="20167"/>
    <cellStyle name="Normal 15 5 5 3 3 2 2 2 2" xfId="40986"/>
    <cellStyle name="Normal 15 5 5 3 3 2 2 3" xfId="30583"/>
    <cellStyle name="Normal 15 5 5 3 3 2 3" xfId="15010"/>
    <cellStyle name="Normal 15 5 5 3 3 2 3 2" xfId="35829"/>
    <cellStyle name="Normal 15 5 5 3 3 2 4" xfId="25426"/>
    <cellStyle name="Normal 15 5 5 3 3 3" xfId="7189"/>
    <cellStyle name="Normal 15 5 5 3 3 3 2" xfId="17594"/>
    <cellStyle name="Normal 15 5 5 3 3 3 2 2" xfId="38413"/>
    <cellStyle name="Normal 15 5 5 3 3 3 3" xfId="28010"/>
    <cellStyle name="Normal 15 5 5 3 3 4" xfId="12437"/>
    <cellStyle name="Normal 15 5 5 3 3 4 2" xfId="33256"/>
    <cellStyle name="Normal 15 5 5 3 3 5" xfId="22853"/>
    <cellStyle name="Normal 15 5 5 3 4" xfId="2476"/>
    <cellStyle name="Normal 15 5 5 3 4 2" xfId="5052"/>
    <cellStyle name="Normal 15 5 5 3 4 2 2" xfId="10212"/>
    <cellStyle name="Normal 15 5 5 3 4 2 2 2" xfId="20617"/>
    <cellStyle name="Normal 15 5 5 3 4 2 2 2 2" xfId="41436"/>
    <cellStyle name="Normal 15 5 5 3 4 2 2 3" xfId="31033"/>
    <cellStyle name="Normal 15 5 5 3 4 2 3" xfId="15460"/>
    <cellStyle name="Normal 15 5 5 3 4 2 3 2" xfId="36279"/>
    <cellStyle name="Normal 15 5 5 3 4 2 4" xfId="25876"/>
    <cellStyle name="Normal 15 5 5 3 4 3" xfId="7639"/>
    <cellStyle name="Normal 15 5 5 3 4 3 2" xfId="18044"/>
    <cellStyle name="Normal 15 5 5 3 4 3 2 2" xfId="38863"/>
    <cellStyle name="Normal 15 5 5 3 4 3 3" xfId="28460"/>
    <cellStyle name="Normal 15 5 5 3 4 4" xfId="12887"/>
    <cellStyle name="Normal 15 5 5 3 4 4 2" xfId="33706"/>
    <cellStyle name="Normal 15 5 5 3 4 5" xfId="23303"/>
    <cellStyle name="Normal 15 5 5 3 5" xfId="4152"/>
    <cellStyle name="Normal 15 5 5 3 5 2" xfId="9312"/>
    <cellStyle name="Normal 15 5 5 3 5 2 2" xfId="19717"/>
    <cellStyle name="Normal 15 5 5 3 5 2 2 2" xfId="40536"/>
    <cellStyle name="Normal 15 5 5 3 5 2 3" xfId="30133"/>
    <cellStyle name="Normal 15 5 5 3 5 3" xfId="14560"/>
    <cellStyle name="Normal 15 5 5 3 5 3 2" xfId="35379"/>
    <cellStyle name="Normal 15 5 5 3 5 4" xfId="24976"/>
    <cellStyle name="Normal 15 5 5 3 6" xfId="6739"/>
    <cellStyle name="Normal 15 5 5 3 6 2" xfId="17144"/>
    <cellStyle name="Normal 15 5 5 3 6 2 2" xfId="37963"/>
    <cellStyle name="Normal 15 5 5 3 6 3" xfId="27560"/>
    <cellStyle name="Normal 15 5 5 3 7" xfId="11987"/>
    <cellStyle name="Normal 15 5 5 3 7 2" xfId="32806"/>
    <cellStyle name="Normal 15 5 5 3 8" xfId="22403"/>
    <cellStyle name="Normal 15 5 5 3 9" xfId="42084"/>
    <cellStyle name="Normal 15 5 5 4" xfId="1604"/>
    <cellStyle name="Normal 15 5 5 4 2" xfId="2056"/>
    <cellStyle name="Normal 15 5 5 4 2 2" xfId="4632"/>
    <cellStyle name="Normal 15 5 5 4 2 2 2" xfId="9792"/>
    <cellStyle name="Normal 15 5 5 4 2 2 2 2" xfId="20197"/>
    <cellStyle name="Normal 15 5 5 4 2 2 2 2 2" xfId="41016"/>
    <cellStyle name="Normal 15 5 5 4 2 2 2 3" xfId="30613"/>
    <cellStyle name="Normal 15 5 5 4 2 2 3" xfId="15040"/>
    <cellStyle name="Normal 15 5 5 4 2 2 3 2" xfId="35859"/>
    <cellStyle name="Normal 15 5 5 4 2 2 4" xfId="25456"/>
    <cellStyle name="Normal 15 5 5 4 2 3" xfId="7219"/>
    <cellStyle name="Normal 15 5 5 4 2 3 2" xfId="17624"/>
    <cellStyle name="Normal 15 5 5 4 2 3 2 2" xfId="38443"/>
    <cellStyle name="Normal 15 5 5 4 2 3 3" xfId="28040"/>
    <cellStyle name="Normal 15 5 5 4 2 4" xfId="12467"/>
    <cellStyle name="Normal 15 5 5 4 2 4 2" xfId="33286"/>
    <cellStyle name="Normal 15 5 5 4 2 5" xfId="22883"/>
    <cellStyle name="Normal 15 5 5 4 3" xfId="2506"/>
    <cellStyle name="Normal 15 5 5 4 3 2" xfId="5082"/>
    <cellStyle name="Normal 15 5 5 4 3 2 2" xfId="10242"/>
    <cellStyle name="Normal 15 5 5 4 3 2 2 2" xfId="20647"/>
    <cellStyle name="Normal 15 5 5 4 3 2 2 2 2" xfId="41466"/>
    <cellStyle name="Normal 15 5 5 4 3 2 2 3" xfId="31063"/>
    <cellStyle name="Normal 15 5 5 4 3 2 3" xfId="15490"/>
    <cellStyle name="Normal 15 5 5 4 3 2 3 2" xfId="36309"/>
    <cellStyle name="Normal 15 5 5 4 3 2 4" xfId="25906"/>
    <cellStyle name="Normal 15 5 5 4 3 3" xfId="7669"/>
    <cellStyle name="Normal 15 5 5 4 3 3 2" xfId="18074"/>
    <cellStyle name="Normal 15 5 5 4 3 3 2 2" xfId="38893"/>
    <cellStyle name="Normal 15 5 5 4 3 3 3" xfId="28490"/>
    <cellStyle name="Normal 15 5 5 4 3 4" xfId="12917"/>
    <cellStyle name="Normal 15 5 5 4 3 4 2" xfId="33736"/>
    <cellStyle name="Normal 15 5 5 4 3 5" xfId="23333"/>
    <cellStyle name="Normal 15 5 5 4 4" xfId="4182"/>
    <cellStyle name="Normal 15 5 5 4 4 2" xfId="9342"/>
    <cellStyle name="Normal 15 5 5 4 4 2 2" xfId="19747"/>
    <cellStyle name="Normal 15 5 5 4 4 2 2 2" xfId="40566"/>
    <cellStyle name="Normal 15 5 5 4 4 2 3" xfId="30163"/>
    <cellStyle name="Normal 15 5 5 4 4 3" xfId="14590"/>
    <cellStyle name="Normal 15 5 5 4 4 3 2" xfId="35409"/>
    <cellStyle name="Normal 15 5 5 4 4 4" xfId="25006"/>
    <cellStyle name="Normal 15 5 5 4 5" xfId="6769"/>
    <cellStyle name="Normal 15 5 5 4 5 2" xfId="17174"/>
    <cellStyle name="Normal 15 5 5 4 5 2 2" xfId="37993"/>
    <cellStyle name="Normal 15 5 5 4 5 3" xfId="27590"/>
    <cellStyle name="Normal 15 5 5 4 6" xfId="12017"/>
    <cellStyle name="Normal 15 5 5 4 6 2" xfId="32836"/>
    <cellStyle name="Normal 15 5 5 4 7" xfId="22433"/>
    <cellStyle name="Normal 15 5 5 4 8" xfId="42086"/>
    <cellStyle name="Normal 15 5 5 5" xfId="1619"/>
    <cellStyle name="Normal 15 5 5 5 2" xfId="2071"/>
    <cellStyle name="Normal 15 5 5 5 2 2" xfId="4647"/>
    <cellStyle name="Normal 15 5 5 5 2 2 2" xfId="9807"/>
    <cellStyle name="Normal 15 5 5 5 2 2 2 2" xfId="20212"/>
    <cellStyle name="Normal 15 5 5 5 2 2 2 2 2" xfId="41031"/>
    <cellStyle name="Normal 15 5 5 5 2 2 2 3" xfId="30628"/>
    <cellStyle name="Normal 15 5 5 5 2 2 3" xfId="15055"/>
    <cellStyle name="Normal 15 5 5 5 2 2 3 2" xfId="35874"/>
    <cellStyle name="Normal 15 5 5 5 2 2 4" xfId="25471"/>
    <cellStyle name="Normal 15 5 5 5 2 3" xfId="7234"/>
    <cellStyle name="Normal 15 5 5 5 2 3 2" xfId="17639"/>
    <cellStyle name="Normal 15 5 5 5 2 3 2 2" xfId="38458"/>
    <cellStyle name="Normal 15 5 5 5 2 3 3" xfId="28055"/>
    <cellStyle name="Normal 15 5 5 5 2 4" xfId="12482"/>
    <cellStyle name="Normal 15 5 5 5 2 4 2" xfId="33301"/>
    <cellStyle name="Normal 15 5 5 5 2 5" xfId="22898"/>
    <cellStyle name="Normal 15 5 5 5 3" xfId="2521"/>
    <cellStyle name="Normal 15 5 5 5 3 2" xfId="5097"/>
    <cellStyle name="Normal 15 5 5 5 3 2 2" xfId="10257"/>
    <cellStyle name="Normal 15 5 5 5 3 2 2 2" xfId="20662"/>
    <cellStyle name="Normal 15 5 5 5 3 2 2 2 2" xfId="41481"/>
    <cellStyle name="Normal 15 5 5 5 3 2 2 3" xfId="31078"/>
    <cellStyle name="Normal 15 5 5 5 3 2 3" xfId="15505"/>
    <cellStyle name="Normal 15 5 5 5 3 2 3 2" xfId="36324"/>
    <cellStyle name="Normal 15 5 5 5 3 2 4" xfId="25921"/>
    <cellStyle name="Normal 15 5 5 5 3 3" xfId="7684"/>
    <cellStyle name="Normal 15 5 5 5 3 3 2" xfId="18089"/>
    <cellStyle name="Normal 15 5 5 5 3 3 2 2" xfId="38908"/>
    <cellStyle name="Normal 15 5 5 5 3 3 3" xfId="28505"/>
    <cellStyle name="Normal 15 5 5 5 3 4" xfId="12932"/>
    <cellStyle name="Normal 15 5 5 5 3 4 2" xfId="33751"/>
    <cellStyle name="Normal 15 5 5 5 3 5" xfId="23348"/>
    <cellStyle name="Normal 15 5 5 5 4" xfId="4197"/>
    <cellStyle name="Normal 15 5 5 5 4 2" xfId="9357"/>
    <cellStyle name="Normal 15 5 5 5 4 2 2" xfId="19762"/>
    <cellStyle name="Normal 15 5 5 5 4 2 2 2" xfId="40581"/>
    <cellStyle name="Normal 15 5 5 5 4 2 3" xfId="30178"/>
    <cellStyle name="Normal 15 5 5 5 4 3" xfId="14605"/>
    <cellStyle name="Normal 15 5 5 5 4 3 2" xfId="35424"/>
    <cellStyle name="Normal 15 5 5 5 4 4" xfId="25021"/>
    <cellStyle name="Normal 15 5 5 5 5" xfId="6784"/>
    <cellStyle name="Normal 15 5 5 5 5 2" xfId="17189"/>
    <cellStyle name="Normal 15 5 5 5 5 2 2" xfId="38008"/>
    <cellStyle name="Normal 15 5 5 5 5 3" xfId="27605"/>
    <cellStyle name="Normal 15 5 5 5 6" xfId="12032"/>
    <cellStyle name="Normal 15 5 5 5 6 2" xfId="32851"/>
    <cellStyle name="Normal 15 5 5 5 7" xfId="22448"/>
    <cellStyle name="Normal 15 5 5 5 8" xfId="42087"/>
    <cellStyle name="Normal 15 5 5 6" xfId="1634"/>
    <cellStyle name="Normal 15 5 5 6 2" xfId="2086"/>
    <cellStyle name="Normal 15 5 5 6 2 2" xfId="4662"/>
    <cellStyle name="Normal 15 5 5 6 2 2 2" xfId="9822"/>
    <cellStyle name="Normal 15 5 5 6 2 2 2 2" xfId="20227"/>
    <cellStyle name="Normal 15 5 5 6 2 2 2 2 2" xfId="41046"/>
    <cellStyle name="Normal 15 5 5 6 2 2 2 3" xfId="30643"/>
    <cellStyle name="Normal 15 5 5 6 2 2 3" xfId="15070"/>
    <cellStyle name="Normal 15 5 5 6 2 2 3 2" xfId="35889"/>
    <cellStyle name="Normal 15 5 5 6 2 2 4" xfId="25486"/>
    <cellStyle name="Normal 15 5 5 6 2 3" xfId="7249"/>
    <cellStyle name="Normal 15 5 5 6 2 3 2" xfId="17654"/>
    <cellStyle name="Normal 15 5 5 6 2 3 2 2" xfId="38473"/>
    <cellStyle name="Normal 15 5 5 6 2 3 3" xfId="28070"/>
    <cellStyle name="Normal 15 5 5 6 2 4" xfId="12497"/>
    <cellStyle name="Normal 15 5 5 6 2 4 2" xfId="33316"/>
    <cellStyle name="Normal 15 5 5 6 2 5" xfId="22913"/>
    <cellStyle name="Normal 15 5 5 6 3" xfId="2536"/>
    <cellStyle name="Normal 15 5 5 6 3 2" xfId="5112"/>
    <cellStyle name="Normal 15 5 5 6 3 2 2" xfId="10272"/>
    <cellStyle name="Normal 15 5 5 6 3 2 2 2" xfId="20677"/>
    <cellStyle name="Normal 15 5 5 6 3 2 2 2 2" xfId="41496"/>
    <cellStyle name="Normal 15 5 5 6 3 2 2 3" xfId="31093"/>
    <cellStyle name="Normal 15 5 5 6 3 2 3" xfId="15520"/>
    <cellStyle name="Normal 15 5 5 6 3 2 3 2" xfId="36339"/>
    <cellStyle name="Normal 15 5 5 6 3 2 4" xfId="25936"/>
    <cellStyle name="Normal 15 5 5 6 3 3" xfId="7699"/>
    <cellStyle name="Normal 15 5 5 6 3 3 2" xfId="18104"/>
    <cellStyle name="Normal 15 5 5 6 3 3 2 2" xfId="38923"/>
    <cellStyle name="Normal 15 5 5 6 3 3 3" xfId="28520"/>
    <cellStyle name="Normal 15 5 5 6 3 4" xfId="12947"/>
    <cellStyle name="Normal 15 5 5 6 3 4 2" xfId="33766"/>
    <cellStyle name="Normal 15 5 5 6 3 5" xfId="23363"/>
    <cellStyle name="Normal 15 5 5 6 4" xfId="4212"/>
    <cellStyle name="Normal 15 5 5 6 4 2" xfId="9372"/>
    <cellStyle name="Normal 15 5 5 6 4 2 2" xfId="19777"/>
    <cellStyle name="Normal 15 5 5 6 4 2 2 2" xfId="40596"/>
    <cellStyle name="Normal 15 5 5 6 4 2 3" xfId="30193"/>
    <cellStyle name="Normal 15 5 5 6 4 3" xfId="14620"/>
    <cellStyle name="Normal 15 5 5 6 4 3 2" xfId="35439"/>
    <cellStyle name="Normal 15 5 5 6 4 4" xfId="25036"/>
    <cellStyle name="Normal 15 5 5 6 5" xfId="6799"/>
    <cellStyle name="Normal 15 5 5 6 5 2" xfId="17204"/>
    <cellStyle name="Normal 15 5 5 6 5 2 2" xfId="38023"/>
    <cellStyle name="Normal 15 5 5 6 5 3" xfId="27620"/>
    <cellStyle name="Normal 15 5 5 6 6" xfId="12047"/>
    <cellStyle name="Normal 15 5 5 6 6 2" xfId="32866"/>
    <cellStyle name="Normal 15 5 5 6 7" xfId="22463"/>
    <cellStyle name="Normal 15 5 5 6 8" xfId="42088"/>
    <cellStyle name="Normal 15 5 5 7" xfId="1645"/>
    <cellStyle name="Normal 15 5 5 7 2" xfId="2097"/>
    <cellStyle name="Normal 15 5 5 7 2 2" xfId="4673"/>
    <cellStyle name="Normal 15 5 5 7 2 2 2" xfId="9833"/>
    <cellStyle name="Normal 15 5 5 7 2 2 2 2" xfId="20238"/>
    <cellStyle name="Normal 15 5 5 7 2 2 2 2 2" xfId="41057"/>
    <cellStyle name="Normal 15 5 5 7 2 2 2 3" xfId="30654"/>
    <cellStyle name="Normal 15 5 5 7 2 2 3" xfId="15081"/>
    <cellStyle name="Normal 15 5 5 7 2 2 3 2" xfId="35900"/>
    <cellStyle name="Normal 15 5 5 7 2 2 4" xfId="25497"/>
    <cellStyle name="Normal 15 5 5 7 2 3" xfId="7260"/>
    <cellStyle name="Normal 15 5 5 7 2 3 2" xfId="17665"/>
    <cellStyle name="Normal 15 5 5 7 2 3 2 2" xfId="38484"/>
    <cellStyle name="Normal 15 5 5 7 2 3 3" xfId="28081"/>
    <cellStyle name="Normal 15 5 5 7 2 4" xfId="12508"/>
    <cellStyle name="Normal 15 5 5 7 2 4 2" xfId="33327"/>
    <cellStyle name="Normal 15 5 5 7 2 5" xfId="22924"/>
    <cellStyle name="Normal 15 5 5 7 3" xfId="2547"/>
    <cellStyle name="Normal 15 5 5 7 3 2" xfId="5123"/>
    <cellStyle name="Normal 15 5 5 7 3 2 2" xfId="10283"/>
    <cellStyle name="Normal 15 5 5 7 3 2 2 2" xfId="20688"/>
    <cellStyle name="Normal 15 5 5 7 3 2 2 2 2" xfId="41507"/>
    <cellStyle name="Normal 15 5 5 7 3 2 2 3" xfId="31104"/>
    <cellStyle name="Normal 15 5 5 7 3 2 3" xfId="15531"/>
    <cellStyle name="Normal 15 5 5 7 3 2 3 2" xfId="36350"/>
    <cellStyle name="Normal 15 5 5 7 3 2 4" xfId="25947"/>
    <cellStyle name="Normal 15 5 5 7 3 3" xfId="7710"/>
    <cellStyle name="Normal 15 5 5 7 3 3 2" xfId="18115"/>
    <cellStyle name="Normal 15 5 5 7 3 3 2 2" xfId="38934"/>
    <cellStyle name="Normal 15 5 5 7 3 3 3" xfId="28531"/>
    <cellStyle name="Normal 15 5 5 7 3 4" xfId="12958"/>
    <cellStyle name="Normal 15 5 5 7 3 4 2" xfId="33777"/>
    <cellStyle name="Normal 15 5 5 7 3 5" xfId="23374"/>
    <cellStyle name="Normal 15 5 5 7 4" xfId="4223"/>
    <cellStyle name="Normal 15 5 5 7 4 2" xfId="9383"/>
    <cellStyle name="Normal 15 5 5 7 4 2 2" xfId="19788"/>
    <cellStyle name="Normal 15 5 5 7 4 2 2 2" xfId="40607"/>
    <cellStyle name="Normal 15 5 5 7 4 2 3" xfId="30204"/>
    <cellStyle name="Normal 15 5 5 7 4 3" xfId="14631"/>
    <cellStyle name="Normal 15 5 5 7 4 3 2" xfId="35450"/>
    <cellStyle name="Normal 15 5 5 7 4 4" xfId="25047"/>
    <cellStyle name="Normal 15 5 5 7 5" xfId="6810"/>
    <cellStyle name="Normal 15 5 5 7 5 2" xfId="17215"/>
    <cellStyle name="Normal 15 5 5 7 5 2 2" xfId="38034"/>
    <cellStyle name="Normal 15 5 5 7 5 3" xfId="27631"/>
    <cellStyle name="Normal 15 5 5 7 6" xfId="12058"/>
    <cellStyle name="Normal 15 5 5 7 6 2" xfId="32877"/>
    <cellStyle name="Normal 15 5 5 7 7" xfId="22474"/>
    <cellStyle name="Normal 15 5 5 7 8" xfId="42089"/>
    <cellStyle name="Normal 15 5 5 8" xfId="1660"/>
    <cellStyle name="Normal 15 5 5 8 2" xfId="2110"/>
    <cellStyle name="Normal 15 5 5 8 2 2" xfId="4686"/>
    <cellStyle name="Normal 15 5 5 8 2 2 2" xfId="9846"/>
    <cellStyle name="Normal 15 5 5 8 2 2 2 2" xfId="20251"/>
    <cellStyle name="Normal 15 5 5 8 2 2 2 2 2" xfId="41070"/>
    <cellStyle name="Normal 15 5 5 8 2 2 2 3" xfId="30667"/>
    <cellStyle name="Normal 15 5 5 8 2 2 3" xfId="15094"/>
    <cellStyle name="Normal 15 5 5 8 2 2 3 2" xfId="35913"/>
    <cellStyle name="Normal 15 5 5 8 2 2 4" xfId="25510"/>
    <cellStyle name="Normal 15 5 5 8 2 3" xfId="7273"/>
    <cellStyle name="Normal 15 5 5 8 2 3 2" xfId="17678"/>
    <cellStyle name="Normal 15 5 5 8 2 3 2 2" xfId="38497"/>
    <cellStyle name="Normal 15 5 5 8 2 3 3" xfId="28094"/>
    <cellStyle name="Normal 15 5 5 8 2 4" xfId="12521"/>
    <cellStyle name="Normal 15 5 5 8 2 4 2" xfId="33340"/>
    <cellStyle name="Normal 15 5 5 8 2 5" xfId="22937"/>
    <cellStyle name="Normal 15 5 5 8 3" xfId="2560"/>
    <cellStyle name="Normal 15 5 5 8 3 2" xfId="5136"/>
    <cellStyle name="Normal 15 5 5 8 3 2 2" xfId="10296"/>
    <cellStyle name="Normal 15 5 5 8 3 2 2 2" xfId="20701"/>
    <cellStyle name="Normal 15 5 5 8 3 2 2 2 2" xfId="41520"/>
    <cellStyle name="Normal 15 5 5 8 3 2 2 3" xfId="31117"/>
    <cellStyle name="Normal 15 5 5 8 3 2 3" xfId="15544"/>
    <cellStyle name="Normal 15 5 5 8 3 2 3 2" xfId="36363"/>
    <cellStyle name="Normal 15 5 5 8 3 2 4" xfId="25960"/>
    <cellStyle name="Normal 15 5 5 8 3 3" xfId="7723"/>
    <cellStyle name="Normal 15 5 5 8 3 3 2" xfId="18128"/>
    <cellStyle name="Normal 15 5 5 8 3 3 2 2" xfId="38947"/>
    <cellStyle name="Normal 15 5 5 8 3 3 3" xfId="28544"/>
    <cellStyle name="Normal 15 5 5 8 3 4" xfId="12971"/>
    <cellStyle name="Normal 15 5 5 8 3 4 2" xfId="33790"/>
    <cellStyle name="Normal 15 5 5 8 3 5" xfId="23387"/>
    <cellStyle name="Normal 15 5 5 8 4" xfId="4236"/>
    <cellStyle name="Normal 15 5 5 8 4 2" xfId="9396"/>
    <cellStyle name="Normal 15 5 5 8 4 2 2" xfId="19801"/>
    <cellStyle name="Normal 15 5 5 8 4 2 2 2" xfId="40620"/>
    <cellStyle name="Normal 15 5 5 8 4 2 3" xfId="30217"/>
    <cellStyle name="Normal 15 5 5 8 4 3" xfId="14644"/>
    <cellStyle name="Normal 15 5 5 8 4 3 2" xfId="35463"/>
    <cellStyle name="Normal 15 5 5 8 4 4" xfId="25060"/>
    <cellStyle name="Normal 15 5 5 8 5" xfId="6823"/>
    <cellStyle name="Normal 15 5 5 8 5 2" xfId="17228"/>
    <cellStyle name="Normal 15 5 5 8 5 2 2" xfId="38047"/>
    <cellStyle name="Normal 15 5 5 8 5 3" xfId="27644"/>
    <cellStyle name="Normal 15 5 5 8 6" xfId="12071"/>
    <cellStyle name="Normal 15 5 5 8 6 2" xfId="32890"/>
    <cellStyle name="Normal 15 5 5 8 7" xfId="22487"/>
    <cellStyle name="Normal 15 5 5 8 8" xfId="42090"/>
    <cellStyle name="Normal 15 5 5 9" xfId="1672"/>
    <cellStyle name="Normal 15 5 5 9 2" xfId="2122"/>
    <cellStyle name="Normal 15 5 5 9 2 2" xfId="4698"/>
    <cellStyle name="Normal 15 5 5 9 2 2 2" xfId="9858"/>
    <cellStyle name="Normal 15 5 5 9 2 2 2 2" xfId="20263"/>
    <cellStyle name="Normal 15 5 5 9 2 2 2 2 2" xfId="41082"/>
    <cellStyle name="Normal 15 5 5 9 2 2 2 3" xfId="30679"/>
    <cellStyle name="Normal 15 5 5 9 2 2 3" xfId="15106"/>
    <cellStyle name="Normal 15 5 5 9 2 2 3 2" xfId="35925"/>
    <cellStyle name="Normal 15 5 5 9 2 2 4" xfId="25522"/>
    <cellStyle name="Normal 15 5 5 9 2 3" xfId="7285"/>
    <cellStyle name="Normal 15 5 5 9 2 3 2" xfId="17690"/>
    <cellStyle name="Normal 15 5 5 9 2 3 2 2" xfId="38509"/>
    <cellStyle name="Normal 15 5 5 9 2 3 3" xfId="28106"/>
    <cellStyle name="Normal 15 5 5 9 2 4" xfId="12533"/>
    <cellStyle name="Normal 15 5 5 9 2 4 2" xfId="33352"/>
    <cellStyle name="Normal 15 5 5 9 2 5" xfId="22949"/>
    <cellStyle name="Normal 15 5 5 9 3" xfId="2572"/>
    <cellStyle name="Normal 15 5 5 9 3 2" xfId="5148"/>
    <cellStyle name="Normal 15 5 5 9 3 2 2" xfId="10308"/>
    <cellStyle name="Normal 15 5 5 9 3 2 2 2" xfId="20713"/>
    <cellStyle name="Normal 15 5 5 9 3 2 2 2 2" xfId="41532"/>
    <cellStyle name="Normal 15 5 5 9 3 2 2 3" xfId="31129"/>
    <cellStyle name="Normal 15 5 5 9 3 2 3" xfId="15556"/>
    <cellStyle name="Normal 15 5 5 9 3 2 3 2" xfId="36375"/>
    <cellStyle name="Normal 15 5 5 9 3 2 4" xfId="25972"/>
    <cellStyle name="Normal 15 5 5 9 3 3" xfId="7735"/>
    <cellStyle name="Normal 15 5 5 9 3 3 2" xfId="18140"/>
    <cellStyle name="Normal 15 5 5 9 3 3 2 2" xfId="38959"/>
    <cellStyle name="Normal 15 5 5 9 3 3 3" xfId="28556"/>
    <cellStyle name="Normal 15 5 5 9 3 4" xfId="12983"/>
    <cellStyle name="Normal 15 5 5 9 3 4 2" xfId="33802"/>
    <cellStyle name="Normal 15 5 5 9 3 5" xfId="23399"/>
    <cellStyle name="Normal 15 5 5 9 4" xfId="4248"/>
    <cellStyle name="Normal 15 5 5 9 4 2" xfId="9408"/>
    <cellStyle name="Normal 15 5 5 9 4 2 2" xfId="19813"/>
    <cellStyle name="Normal 15 5 5 9 4 2 2 2" xfId="40632"/>
    <cellStyle name="Normal 15 5 5 9 4 2 3" xfId="30229"/>
    <cellStyle name="Normal 15 5 5 9 4 3" xfId="14656"/>
    <cellStyle name="Normal 15 5 5 9 4 3 2" xfId="35475"/>
    <cellStyle name="Normal 15 5 5 9 4 4" xfId="25072"/>
    <cellStyle name="Normal 15 5 5 9 5" xfId="6835"/>
    <cellStyle name="Normal 15 5 5 9 5 2" xfId="17240"/>
    <cellStyle name="Normal 15 5 5 9 5 2 2" xfId="38059"/>
    <cellStyle name="Normal 15 5 5 9 5 3" xfId="27656"/>
    <cellStyle name="Normal 15 5 5 9 6" xfId="12083"/>
    <cellStyle name="Normal 15 5 5 9 6 2" xfId="32902"/>
    <cellStyle name="Normal 15 5 5 9 7" xfId="22499"/>
    <cellStyle name="Normal 15 5 5 9 8" xfId="42091"/>
    <cellStyle name="Normal 15 5 6" xfId="1948"/>
    <cellStyle name="Normal 15 5 6 2" xfId="4524"/>
    <cellStyle name="Normal 15 5 6 2 2" xfId="9684"/>
    <cellStyle name="Normal 15 5 6 2 2 2" xfId="20089"/>
    <cellStyle name="Normal 15 5 6 2 2 2 2" xfId="40908"/>
    <cellStyle name="Normal 15 5 6 2 2 3" xfId="30505"/>
    <cellStyle name="Normal 15 5 6 2 3" xfId="14932"/>
    <cellStyle name="Normal 15 5 6 2 3 2" xfId="35751"/>
    <cellStyle name="Normal 15 5 6 2 4" xfId="25348"/>
    <cellStyle name="Normal 15 5 6 3" xfId="7111"/>
    <cellStyle name="Normal 15 5 6 3 2" xfId="17516"/>
    <cellStyle name="Normal 15 5 6 3 2 2" xfId="38335"/>
    <cellStyle name="Normal 15 5 6 3 3" xfId="27932"/>
    <cellStyle name="Normal 15 5 6 4" xfId="12359"/>
    <cellStyle name="Normal 15 5 6 4 2" xfId="33178"/>
    <cellStyle name="Normal 15 5 6 5" xfId="22775"/>
    <cellStyle name="Normal 15 5 7" xfId="2398"/>
    <cellStyle name="Normal 15 5 7 2" xfId="4974"/>
    <cellStyle name="Normal 15 5 7 2 2" xfId="10134"/>
    <cellStyle name="Normal 15 5 7 2 2 2" xfId="20539"/>
    <cellStyle name="Normal 15 5 7 2 2 2 2" xfId="41358"/>
    <cellStyle name="Normal 15 5 7 2 2 3" xfId="30955"/>
    <cellStyle name="Normal 15 5 7 2 3" xfId="15382"/>
    <cellStyle name="Normal 15 5 7 2 3 2" xfId="36201"/>
    <cellStyle name="Normal 15 5 7 2 4" xfId="25798"/>
    <cellStyle name="Normal 15 5 7 3" xfId="7561"/>
    <cellStyle name="Normal 15 5 7 3 2" xfId="17966"/>
    <cellStyle name="Normal 15 5 7 3 2 2" xfId="38785"/>
    <cellStyle name="Normal 15 5 7 3 3" xfId="28382"/>
    <cellStyle name="Normal 15 5 7 4" xfId="12809"/>
    <cellStyle name="Normal 15 5 7 4 2" xfId="33628"/>
    <cellStyle name="Normal 15 5 7 5" xfId="23225"/>
    <cellStyle name="Normal 15 5 8" xfId="4074"/>
    <cellStyle name="Normal 15 5 8 2" xfId="9234"/>
    <cellStyle name="Normal 15 5 8 2 2" xfId="19639"/>
    <cellStyle name="Normal 15 5 8 2 2 2" xfId="40458"/>
    <cellStyle name="Normal 15 5 8 2 3" xfId="30055"/>
    <cellStyle name="Normal 15 5 8 3" xfId="14482"/>
    <cellStyle name="Normal 15 5 8 3 2" xfId="35301"/>
    <cellStyle name="Normal 15 5 8 4" xfId="24898"/>
    <cellStyle name="Normal 15 5 9" xfId="6661"/>
    <cellStyle name="Normal 15 5 9 2" xfId="17066"/>
    <cellStyle name="Normal 15 5 9 2 2" xfId="37885"/>
    <cellStyle name="Normal 15 5 9 3" xfId="27482"/>
    <cellStyle name="Normal 15 6" xfId="1447"/>
    <cellStyle name="Normal 15 6 2" xfId="4025"/>
    <cellStyle name="Normal 15 6 2 2" xfId="9185"/>
    <cellStyle name="Normal 15 6 2 2 2" xfId="19590"/>
    <cellStyle name="Normal 15 6 2 2 2 2" xfId="40409"/>
    <cellStyle name="Normal 15 6 2 2 3" xfId="30006"/>
    <cellStyle name="Normal 15 6 2 3" xfId="14433"/>
    <cellStyle name="Normal 15 6 2 3 2" xfId="35252"/>
    <cellStyle name="Normal 15 6 2 4" xfId="24849"/>
    <cellStyle name="Normal 15 6 3" xfId="6612"/>
    <cellStyle name="Normal 15 6 3 2" xfId="17017"/>
    <cellStyle name="Normal 15 6 3 2 2" xfId="37836"/>
    <cellStyle name="Normal 15 6 3 3" xfId="27433"/>
    <cellStyle name="Normal 15 6 4" xfId="11860"/>
    <cellStyle name="Normal 15 6 4 2" xfId="32679"/>
    <cellStyle name="Normal 15 6 5" xfId="22276"/>
    <cellStyle name="Normal 15 7" xfId="1899"/>
    <cellStyle name="Normal 15 7 2" xfId="4475"/>
    <cellStyle name="Normal 15 7 2 2" xfId="9635"/>
    <cellStyle name="Normal 15 7 2 2 2" xfId="20040"/>
    <cellStyle name="Normal 15 7 2 2 2 2" xfId="40859"/>
    <cellStyle name="Normal 15 7 2 2 3" xfId="30456"/>
    <cellStyle name="Normal 15 7 2 3" xfId="14883"/>
    <cellStyle name="Normal 15 7 2 3 2" xfId="35702"/>
    <cellStyle name="Normal 15 7 2 4" xfId="25299"/>
    <cellStyle name="Normal 15 7 3" xfId="7062"/>
    <cellStyle name="Normal 15 7 3 2" xfId="17467"/>
    <cellStyle name="Normal 15 7 3 2 2" xfId="38286"/>
    <cellStyle name="Normal 15 7 3 3" xfId="27883"/>
    <cellStyle name="Normal 15 7 4" xfId="12310"/>
    <cellStyle name="Normal 15 7 4 2" xfId="33129"/>
    <cellStyle name="Normal 15 7 5" xfId="22726"/>
    <cellStyle name="Normal 15 8" xfId="2349"/>
    <cellStyle name="Normal 15 8 2" xfId="4925"/>
    <cellStyle name="Normal 15 8 2 2" xfId="10085"/>
    <cellStyle name="Normal 15 8 2 2 2" xfId="20490"/>
    <cellStyle name="Normal 15 8 2 2 2 2" xfId="41309"/>
    <cellStyle name="Normal 15 8 2 2 3" xfId="30906"/>
    <cellStyle name="Normal 15 8 2 3" xfId="15333"/>
    <cellStyle name="Normal 15 8 2 3 2" xfId="36152"/>
    <cellStyle name="Normal 15 8 2 4" xfId="25749"/>
    <cellStyle name="Normal 15 8 3" xfId="7512"/>
    <cellStyle name="Normal 15 8 3 2" xfId="17917"/>
    <cellStyle name="Normal 15 8 3 2 2" xfId="38736"/>
    <cellStyle name="Normal 15 8 3 3" xfId="28333"/>
    <cellStyle name="Normal 15 8 4" xfId="12760"/>
    <cellStyle name="Normal 15 8 4 2" xfId="33579"/>
    <cellStyle name="Normal 15 8 5" xfId="23176"/>
    <cellStyle name="Normal 15 9" xfId="2670"/>
    <cellStyle name="Normal 15 9 2" xfId="7830"/>
    <cellStyle name="Normal 15 9 2 2" xfId="18235"/>
    <cellStyle name="Normal 15 9 2 2 2" xfId="39054"/>
    <cellStyle name="Normal 15 9 2 3" xfId="28651"/>
    <cellStyle name="Normal 15 9 3" xfId="13078"/>
    <cellStyle name="Normal 15 9 3 2" xfId="33897"/>
    <cellStyle name="Normal 15 9 4" xfId="23494"/>
    <cellStyle name="Normal 150" xfId="627"/>
    <cellStyle name="Normal 150 2" xfId="1216"/>
    <cellStyle name="Normal 150 2 2" xfId="3796"/>
    <cellStyle name="Normal 150 2 2 2" xfId="8956"/>
    <cellStyle name="Normal 150 2 2 2 2" xfId="19361"/>
    <cellStyle name="Normal 150 2 2 2 2 2" xfId="40180"/>
    <cellStyle name="Normal 150 2 2 2 3" xfId="29777"/>
    <cellStyle name="Normal 150 2 2 3" xfId="14204"/>
    <cellStyle name="Normal 150 2 2 3 2" xfId="35023"/>
    <cellStyle name="Normal 150 2 2 4" xfId="24620"/>
    <cellStyle name="Normal 150 2 3" xfId="6383"/>
    <cellStyle name="Normal 150 2 3 2" xfId="16788"/>
    <cellStyle name="Normal 150 2 3 2 2" xfId="37607"/>
    <cellStyle name="Normal 150 2 3 3" xfId="27204"/>
    <cellStyle name="Normal 150 2 4" xfId="11631"/>
    <cellStyle name="Normal 150 2 4 2" xfId="32450"/>
    <cellStyle name="Normal 150 2 5" xfId="22047"/>
    <cellStyle name="Normal 150 3" xfId="3212"/>
    <cellStyle name="Normal 150 3 2" xfId="8372"/>
    <cellStyle name="Normal 150 3 2 2" xfId="18777"/>
    <cellStyle name="Normal 150 3 2 2 2" xfId="39596"/>
    <cellStyle name="Normal 150 3 2 3" xfId="29193"/>
    <cellStyle name="Normal 150 3 3" xfId="13620"/>
    <cellStyle name="Normal 150 3 3 2" xfId="34439"/>
    <cellStyle name="Normal 150 3 4" xfId="24036"/>
    <cellStyle name="Normal 150 4" xfId="5799"/>
    <cellStyle name="Normal 150 4 2" xfId="16204"/>
    <cellStyle name="Normal 150 4 2 2" xfId="37023"/>
    <cellStyle name="Normal 150 4 3" xfId="26620"/>
    <cellStyle name="Normal 150 5" xfId="11047"/>
    <cellStyle name="Normal 150 5 2" xfId="31866"/>
    <cellStyle name="Normal 150 6" xfId="21463"/>
    <cellStyle name="Normal 151" xfId="628"/>
    <cellStyle name="Normal 151 2" xfId="1217"/>
    <cellStyle name="Normal 151 2 2" xfId="3797"/>
    <cellStyle name="Normal 151 2 2 2" xfId="8957"/>
    <cellStyle name="Normal 151 2 2 2 2" xfId="19362"/>
    <cellStyle name="Normal 151 2 2 2 2 2" xfId="40181"/>
    <cellStyle name="Normal 151 2 2 2 3" xfId="29778"/>
    <cellStyle name="Normal 151 2 2 3" xfId="14205"/>
    <cellStyle name="Normal 151 2 2 3 2" xfId="35024"/>
    <cellStyle name="Normal 151 2 2 4" xfId="24621"/>
    <cellStyle name="Normal 151 2 3" xfId="6384"/>
    <cellStyle name="Normal 151 2 3 2" xfId="16789"/>
    <cellStyle name="Normal 151 2 3 2 2" xfId="37608"/>
    <cellStyle name="Normal 151 2 3 3" xfId="27205"/>
    <cellStyle name="Normal 151 2 4" xfId="11632"/>
    <cellStyle name="Normal 151 2 4 2" xfId="32451"/>
    <cellStyle name="Normal 151 2 5" xfId="22048"/>
    <cellStyle name="Normal 151 3" xfId="3213"/>
    <cellStyle name="Normal 151 3 2" xfId="8373"/>
    <cellStyle name="Normal 151 3 2 2" xfId="18778"/>
    <cellStyle name="Normal 151 3 2 2 2" xfId="39597"/>
    <cellStyle name="Normal 151 3 2 3" xfId="29194"/>
    <cellStyle name="Normal 151 3 3" xfId="13621"/>
    <cellStyle name="Normal 151 3 3 2" xfId="34440"/>
    <cellStyle name="Normal 151 3 4" xfId="24037"/>
    <cellStyle name="Normal 151 4" xfId="5800"/>
    <cellStyle name="Normal 151 4 2" xfId="16205"/>
    <cellStyle name="Normal 151 4 2 2" xfId="37024"/>
    <cellStyle name="Normal 151 4 3" xfId="26621"/>
    <cellStyle name="Normal 151 5" xfId="11048"/>
    <cellStyle name="Normal 151 5 2" xfId="31867"/>
    <cellStyle name="Normal 151 6" xfId="21464"/>
    <cellStyle name="Normal 152" xfId="629"/>
    <cellStyle name="Normal 152 2" xfId="1218"/>
    <cellStyle name="Normal 152 2 2" xfId="3798"/>
    <cellStyle name="Normal 152 2 2 2" xfId="8958"/>
    <cellStyle name="Normal 152 2 2 2 2" xfId="19363"/>
    <cellStyle name="Normal 152 2 2 2 2 2" xfId="40182"/>
    <cellStyle name="Normal 152 2 2 2 3" xfId="29779"/>
    <cellStyle name="Normal 152 2 2 3" xfId="14206"/>
    <cellStyle name="Normal 152 2 2 3 2" xfId="35025"/>
    <cellStyle name="Normal 152 2 2 4" xfId="24622"/>
    <cellStyle name="Normal 152 2 3" xfId="6385"/>
    <cellStyle name="Normal 152 2 3 2" xfId="16790"/>
    <cellStyle name="Normal 152 2 3 2 2" xfId="37609"/>
    <cellStyle name="Normal 152 2 3 3" xfId="27206"/>
    <cellStyle name="Normal 152 2 4" xfId="11633"/>
    <cellStyle name="Normal 152 2 4 2" xfId="32452"/>
    <cellStyle name="Normal 152 2 5" xfId="22049"/>
    <cellStyle name="Normal 152 3" xfId="3214"/>
    <cellStyle name="Normal 152 3 2" xfId="8374"/>
    <cellStyle name="Normal 152 3 2 2" xfId="18779"/>
    <cellStyle name="Normal 152 3 2 2 2" xfId="39598"/>
    <cellStyle name="Normal 152 3 2 3" xfId="29195"/>
    <cellStyle name="Normal 152 3 3" xfId="13622"/>
    <cellStyle name="Normal 152 3 3 2" xfId="34441"/>
    <cellStyle name="Normal 152 3 4" xfId="24038"/>
    <cellStyle name="Normal 152 4" xfId="5801"/>
    <cellStyle name="Normal 152 4 2" xfId="16206"/>
    <cellStyle name="Normal 152 4 2 2" xfId="37025"/>
    <cellStyle name="Normal 152 4 3" xfId="26622"/>
    <cellStyle name="Normal 152 5" xfId="11049"/>
    <cellStyle name="Normal 152 5 2" xfId="31868"/>
    <cellStyle name="Normal 152 6" xfId="21465"/>
    <cellStyle name="Normal 153" xfId="630"/>
    <cellStyle name="Normal 153 2" xfId="1219"/>
    <cellStyle name="Normal 153 2 2" xfId="3799"/>
    <cellStyle name="Normal 153 2 2 2" xfId="8959"/>
    <cellStyle name="Normal 153 2 2 2 2" xfId="19364"/>
    <cellStyle name="Normal 153 2 2 2 2 2" xfId="40183"/>
    <cellStyle name="Normal 153 2 2 2 3" xfId="29780"/>
    <cellStyle name="Normal 153 2 2 3" xfId="14207"/>
    <cellStyle name="Normal 153 2 2 3 2" xfId="35026"/>
    <cellStyle name="Normal 153 2 2 4" xfId="24623"/>
    <cellStyle name="Normal 153 2 3" xfId="6386"/>
    <cellStyle name="Normal 153 2 3 2" xfId="16791"/>
    <cellStyle name="Normal 153 2 3 2 2" xfId="37610"/>
    <cellStyle name="Normal 153 2 3 3" xfId="27207"/>
    <cellStyle name="Normal 153 2 4" xfId="11634"/>
    <cellStyle name="Normal 153 2 4 2" xfId="32453"/>
    <cellStyle name="Normal 153 2 5" xfId="22050"/>
    <cellStyle name="Normal 153 3" xfId="3215"/>
    <cellStyle name="Normal 153 3 2" xfId="8375"/>
    <cellStyle name="Normal 153 3 2 2" xfId="18780"/>
    <cellStyle name="Normal 153 3 2 2 2" xfId="39599"/>
    <cellStyle name="Normal 153 3 2 3" xfId="29196"/>
    <cellStyle name="Normal 153 3 3" xfId="13623"/>
    <cellStyle name="Normal 153 3 3 2" xfId="34442"/>
    <cellStyle name="Normal 153 3 4" xfId="24039"/>
    <cellStyle name="Normal 153 4" xfId="5802"/>
    <cellStyle name="Normal 153 4 2" xfId="16207"/>
    <cellStyle name="Normal 153 4 2 2" xfId="37026"/>
    <cellStyle name="Normal 153 4 3" xfId="26623"/>
    <cellStyle name="Normal 153 5" xfId="11050"/>
    <cellStyle name="Normal 153 5 2" xfId="31869"/>
    <cellStyle name="Normal 153 6" xfId="21466"/>
    <cellStyle name="Normal 154" xfId="634"/>
    <cellStyle name="Normal 154 2" xfId="1220"/>
    <cellStyle name="Normal 154 2 2" xfId="3800"/>
    <cellStyle name="Normal 154 2 2 2" xfId="8960"/>
    <cellStyle name="Normal 154 2 2 2 2" xfId="19365"/>
    <cellStyle name="Normal 154 2 2 2 2 2" xfId="40184"/>
    <cellStyle name="Normal 154 2 2 2 3" xfId="29781"/>
    <cellStyle name="Normal 154 2 2 3" xfId="14208"/>
    <cellStyle name="Normal 154 2 2 3 2" xfId="35027"/>
    <cellStyle name="Normal 154 2 2 4" xfId="24624"/>
    <cellStyle name="Normal 154 2 3" xfId="6387"/>
    <cellStyle name="Normal 154 2 3 2" xfId="16792"/>
    <cellStyle name="Normal 154 2 3 2 2" xfId="37611"/>
    <cellStyle name="Normal 154 2 3 3" xfId="27208"/>
    <cellStyle name="Normal 154 2 4" xfId="11635"/>
    <cellStyle name="Normal 154 2 4 2" xfId="32454"/>
    <cellStyle name="Normal 154 2 5" xfId="22051"/>
    <cellStyle name="Normal 154 3" xfId="3216"/>
    <cellStyle name="Normal 154 3 2" xfId="8376"/>
    <cellStyle name="Normal 154 3 2 2" xfId="18781"/>
    <cellStyle name="Normal 154 3 2 2 2" xfId="39600"/>
    <cellStyle name="Normal 154 3 2 3" xfId="29197"/>
    <cellStyle name="Normal 154 3 3" xfId="13624"/>
    <cellStyle name="Normal 154 3 3 2" xfId="34443"/>
    <cellStyle name="Normal 154 3 4" xfId="24040"/>
    <cellStyle name="Normal 154 4" xfId="5803"/>
    <cellStyle name="Normal 154 4 2" xfId="16208"/>
    <cellStyle name="Normal 154 4 2 2" xfId="37027"/>
    <cellStyle name="Normal 154 4 3" xfId="26624"/>
    <cellStyle name="Normal 154 5" xfId="11051"/>
    <cellStyle name="Normal 154 5 2" xfId="31870"/>
    <cellStyle name="Normal 154 6" xfId="21467"/>
    <cellStyle name="Normal 155" xfId="635"/>
    <cellStyle name="Normal 155 2" xfId="1221"/>
    <cellStyle name="Normal 155 2 2" xfId="3801"/>
    <cellStyle name="Normal 155 2 2 2" xfId="8961"/>
    <cellStyle name="Normal 155 2 2 2 2" xfId="19366"/>
    <cellStyle name="Normal 155 2 2 2 2 2" xfId="40185"/>
    <cellStyle name="Normal 155 2 2 2 3" xfId="29782"/>
    <cellStyle name="Normal 155 2 2 3" xfId="14209"/>
    <cellStyle name="Normal 155 2 2 3 2" xfId="35028"/>
    <cellStyle name="Normal 155 2 2 4" xfId="24625"/>
    <cellStyle name="Normal 155 2 3" xfId="6388"/>
    <cellStyle name="Normal 155 2 3 2" xfId="16793"/>
    <cellStyle name="Normal 155 2 3 2 2" xfId="37612"/>
    <cellStyle name="Normal 155 2 3 3" xfId="27209"/>
    <cellStyle name="Normal 155 2 4" xfId="11636"/>
    <cellStyle name="Normal 155 2 4 2" xfId="32455"/>
    <cellStyle name="Normal 155 2 5" xfId="22052"/>
    <cellStyle name="Normal 155 3" xfId="3217"/>
    <cellStyle name="Normal 155 3 2" xfId="8377"/>
    <cellStyle name="Normal 155 3 2 2" xfId="18782"/>
    <cellStyle name="Normal 155 3 2 2 2" xfId="39601"/>
    <cellStyle name="Normal 155 3 2 3" xfId="29198"/>
    <cellStyle name="Normal 155 3 3" xfId="13625"/>
    <cellStyle name="Normal 155 3 3 2" xfId="34444"/>
    <cellStyle name="Normal 155 3 4" xfId="24041"/>
    <cellStyle name="Normal 155 4" xfId="5804"/>
    <cellStyle name="Normal 155 4 2" xfId="16209"/>
    <cellStyle name="Normal 155 4 2 2" xfId="37028"/>
    <cellStyle name="Normal 155 4 3" xfId="26625"/>
    <cellStyle name="Normal 155 5" xfId="11052"/>
    <cellStyle name="Normal 155 5 2" xfId="31871"/>
    <cellStyle name="Normal 155 6" xfId="21468"/>
    <cellStyle name="Normal 156" xfId="636"/>
    <cellStyle name="Normal 156 2" xfId="1222"/>
    <cellStyle name="Normal 156 2 2" xfId="3802"/>
    <cellStyle name="Normal 156 2 2 2" xfId="8962"/>
    <cellStyle name="Normal 156 2 2 2 2" xfId="19367"/>
    <cellStyle name="Normal 156 2 2 2 2 2" xfId="40186"/>
    <cellStyle name="Normal 156 2 2 2 3" xfId="29783"/>
    <cellStyle name="Normal 156 2 2 3" xfId="14210"/>
    <cellStyle name="Normal 156 2 2 3 2" xfId="35029"/>
    <cellStyle name="Normal 156 2 2 4" xfId="24626"/>
    <cellStyle name="Normal 156 2 3" xfId="6389"/>
    <cellStyle name="Normal 156 2 3 2" xfId="16794"/>
    <cellStyle name="Normal 156 2 3 2 2" xfId="37613"/>
    <cellStyle name="Normal 156 2 3 3" xfId="27210"/>
    <cellStyle name="Normal 156 2 4" xfId="11637"/>
    <cellStyle name="Normal 156 2 4 2" xfId="32456"/>
    <cellStyle name="Normal 156 2 5" xfId="22053"/>
    <cellStyle name="Normal 156 3" xfId="3218"/>
    <cellStyle name="Normal 156 3 2" xfId="8378"/>
    <cellStyle name="Normal 156 3 2 2" xfId="18783"/>
    <cellStyle name="Normal 156 3 2 2 2" xfId="39602"/>
    <cellStyle name="Normal 156 3 2 3" xfId="29199"/>
    <cellStyle name="Normal 156 3 3" xfId="13626"/>
    <cellStyle name="Normal 156 3 3 2" xfId="34445"/>
    <cellStyle name="Normal 156 3 4" xfId="24042"/>
    <cellStyle name="Normal 156 4" xfId="5805"/>
    <cellStyle name="Normal 156 4 2" xfId="16210"/>
    <cellStyle name="Normal 156 4 2 2" xfId="37029"/>
    <cellStyle name="Normal 156 4 3" xfId="26626"/>
    <cellStyle name="Normal 156 5" xfId="11053"/>
    <cellStyle name="Normal 156 5 2" xfId="31872"/>
    <cellStyle name="Normal 156 6" xfId="21469"/>
    <cellStyle name="Normal 157" xfId="637"/>
    <cellStyle name="Normal 157 2" xfId="1223"/>
    <cellStyle name="Normal 157 2 2" xfId="3803"/>
    <cellStyle name="Normal 157 2 2 2" xfId="8963"/>
    <cellStyle name="Normal 157 2 2 2 2" xfId="19368"/>
    <cellStyle name="Normal 157 2 2 2 2 2" xfId="40187"/>
    <cellStyle name="Normal 157 2 2 2 3" xfId="29784"/>
    <cellStyle name="Normal 157 2 2 3" xfId="14211"/>
    <cellStyle name="Normal 157 2 2 3 2" xfId="35030"/>
    <cellStyle name="Normal 157 2 2 4" xfId="24627"/>
    <cellStyle name="Normal 157 2 3" xfId="6390"/>
    <cellStyle name="Normal 157 2 3 2" xfId="16795"/>
    <cellStyle name="Normal 157 2 3 2 2" xfId="37614"/>
    <cellStyle name="Normal 157 2 3 3" xfId="27211"/>
    <cellStyle name="Normal 157 2 4" xfId="11638"/>
    <cellStyle name="Normal 157 2 4 2" xfId="32457"/>
    <cellStyle name="Normal 157 2 5" xfId="22054"/>
    <cellStyle name="Normal 157 3" xfId="3219"/>
    <cellStyle name="Normal 157 3 2" xfId="8379"/>
    <cellStyle name="Normal 157 3 2 2" xfId="18784"/>
    <cellStyle name="Normal 157 3 2 2 2" xfId="39603"/>
    <cellStyle name="Normal 157 3 2 3" xfId="29200"/>
    <cellStyle name="Normal 157 3 3" xfId="13627"/>
    <cellStyle name="Normal 157 3 3 2" xfId="34446"/>
    <cellStyle name="Normal 157 3 4" xfId="24043"/>
    <cellStyle name="Normal 157 4" xfId="5806"/>
    <cellStyle name="Normal 157 4 2" xfId="16211"/>
    <cellStyle name="Normal 157 4 2 2" xfId="37030"/>
    <cellStyle name="Normal 157 4 3" xfId="26627"/>
    <cellStyle name="Normal 157 5" xfId="11054"/>
    <cellStyle name="Normal 157 5 2" xfId="31873"/>
    <cellStyle name="Normal 157 6" xfId="21470"/>
    <cellStyle name="Normal 158" xfId="638"/>
    <cellStyle name="Normal 158 2" xfId="1224"/>
    <cellStyle name="Normal 158 2 2" xfId="3804"/>
    <cellStyle name="Normal 158 2 2 2" xfId="8964"/>
    <cellStyle name="Normal 158 2 2 2 2" xfId="19369"/>
    <cellStyle name="Normal 158 2 2 2 2 2" xfId="40188"/>
    <cellStyle name="Normal 158 2 2 2 3" xfId="29785"/>
    <cellStyle name="Normal 158 2 2 3" xfId="14212"/>
    <cellStyle name="Normal 158 2 2 3 2" xfId="35031"/>
    <cellStyle name="Normal 158 2 2 4" xfId="24628"/>
    <cellStyle name="Normal 158 2 3" xfId="6391"/>
    <cellStyle name="Normal 158 2 3 2" xfId="16796"/>
    <cellStyle name="Normal 158 2 3 2 2" xfId="37615"/>
    <cellStyle name="Normal 158 2 3 3" xfId="27212"/>
    <cellStyle name="Normal 158 2 4" xfId="11639"/>
    <cellStyle name="Normal 158 2 4 2" xfId="32458"/>
    <cellStyle name="Normal 158 2 5" xfId="22055"/>
    <cellStyle name="Normal 158 3" xfId="3220"/>
    <cellStyle name="Normal 158 3 2" xfId="8380"/>
    <cellStyle name="Normal 158 3 2 2" xfId="18785"/>
    <cellStyle name="Normal 158 3 2 2 2" xfId="39604"/>
    <cellStyle name="Normal 158 3 2 3" xfId="29201"/>
    <cellStyle name="Normal 158 3 3" xfId="13628"/>
    <cellStyle name="Normal 158 3 3 2" xfId="34447"/>
    <cellStyle name="Normal 158 3 4" xfId="24044"/>
    <cellStyle name="Normal 158 4" xfId="5807"/>
    <cellStyle name="Normal 158 4 2" xfId="16212"/>
    <cellStyle name="Normal 158 4 2 2" xfId="37031"/>
    <cellStyle name="Normal 158 4 3" xfId="26628"/>
    <cellStyle name="Normal 158 5" xfId="11055"/>
    <cellStyle name="Normal 158 5 2" xfId="31874"/>
    <cellStyle name="Normal 158 6" xfId="21471"/>
    <cellStyle name="Normal 159" xfId="639"/>
    <cellStyle name="Normal 159 2" xfId="1225"/>
    <cellStyle name="Normal 159 2 2" xfId="3805"/>
    <cellStyle name="Normal 159 2 2 2" xfId="8965"/>
    <cellStyle name="Normal 159 2 2 2 2" xfId="19370"/>
    <cellStyle name="Normal 159 2 2 2 2 2" xfId="40189"/>
    <cellStyle name="Normal 159 2 2 2 3" xfId="29786"/>
    <cellStyle name="Normal 159 2 2 3" xfId="14213"/>
    <cellStyle name="Normal 159 2 2 3 2" xfId="35032"/>
    <cellStyle name="Normal 159 2 2 4" xfId="24629"/>
    <cellStyle name="Normal 159 2 3" xfId="6392"/>
    <cellStyle name="Normal 159 2 3 2" xfId="16797"/>
    <cellStyle name="Normal 159 2 3 2 2" xfId="37616"/>
    <cellStyle name="Normal 159 2 3 3" xfId="27213"/>
    <cellStyle name="Normal 159 2 4" xfId="11640"/>
    <cellStyle name="Normal 159 2 4 2" xfId="32459"/>
    <cellStyle name="Normal 159 2 5" xfId="22056"/>
    <cellStyle name="Normal 159 3" xfId="3221"/>
    <cellStyle name="Normal 159 3 2" xfId="8381"/>
    <cellStyle name="Normal 159 3 2 2" xfId="18786"/>
    <cellStyle name="Normal 159 3 2 2 2" xfId="39605"/>
    <cellStyle name="Normal 159 3 2 3" xfId="29202"/>
    <cellStyle name="Normal 159 3 3" xfId="13629"/>
    <cellStyle name="Normal 159 3 3 2" xfId="34448"/>
    <cellStyle name="Normal 159 3 4" xfId="24045"/>
    <cellStyle name="Normal 159 4" xfId="5808"/>
    <cellStyle name="Normal 159 4 2" xfId="16213"/>
    <cellStyle name="Normal 159 4 2 2" xfId="37032"/>
    <cellStyle name="Normal 159 4 3" xfId="26629"/>
    <cellStyle name="Normal 159 5" xfId="11056"/>
    <cellStyle name="Normal 159 5 2" xfId="31875"/>
    <cellStyle name="Normal 159 6" xfId="21472"/>
    <cellStyle name="Normal 16" xfId="61"/>
    <cellStyle name="Normal 16 10" xfId="10506"/>
    <cellStyle name="Normal 16 10 2" xfId="31325"/>
    <cellStyle name="Normal 16 11" xfId="20922"/>
    <cellStyle name="Normal 16 12" xfId="42092"/>
    <cellStyle name="Normal 16 2" xfId="205"/>
    <cellStyle name="Normal 16 2 2" xfId="465"/>
    <cellStyle name="Normal 16 2 2 2" xfId="1054"/>
    <cellStyle name="Normal 16 2 2 2 2" xfId="3634"/>
    <cellStyle name="Normal 16 2 2 2 2 2" xfId="8794"/>
    <cellStyle name="Normal 16 2 2 2 2 2 2" xfId="19199"/>
    <cellStyle name="Normal 16 2 2 2 2 2 2 2" xfId="40018"/>
    <cellStyle name="Normal 16 2 2 2 2 2 3" xfId="29615"/>
    <cellStyle name="Normal 16 2 2 2 2 3" xfId="14042"/>
    <cellStyle name="Normal 16 2 2 2 2 3 2" xfId="34861"/>
    <cellStyle name="Normal 16 2 2 2 2 4" xfId="24458"/>
    <cellStyle name="Normal 16 2 2 2 3" xfId="6221"/>
    <cellStyle name="Normal 16 2 2 2 3 2" xfId="16626"/>
    <cellStyle name="Normal 16 2 2 2 3 2 2" xfId="37445"/>
    <cellStyle name="Normal 16 2 2 2 3 3" xfId="27042"/>
    <cellStyle name="Normal 16 2 2 2 4" xfId="11469"/>
    <cellStyle name="Normal 16 2 2 2 4 2" xfId="32288"/>
    <cellStyle name="Normal 16 2 2 2 5" xfId="21885"/>
    <cellStyle name="Normal 16 2 2 3" xfId="3050"/>
    <cellStyle name="Normal 16 2 2 3 2" xfId="8210"/>
    <cellStyle name="Normal 16 2 2 3 2 2" xfId="18615"/>
    <cellStyle name="Normal 16 2 2 3 2 2 2" xfId="39434"/>
    <cellStyle name="Normal 16 2 2 3 2 3" xfId="29031"/>
    <cellStyle name="Normal 16 2 2 3 3" xfId="13458"/>
    <cellStyle name="Normal 16 2 2 3 3 2" xfId="34277"/>
    <cellStyle name="Normal 16 2 2 3 4" xfId="23874"/>
    <cellStyle name="Normal 16 2 2 4" xfId="5637"/>
    <cellStyle name="Normal 16 2 2 4 2" xfId="16042"/>
    <cellStyle name="Normal 16 2 2 4 2 2" xfId="36861"/>
    <cellStyle name="Normal 16 2 2 4 3" xfId="26458"/>
    <cellStyle name="Normal 16 2 2 5" xfId="10885"/>
    <cellStyle name="Normal 16 2 2 5 2" xfId="31704"/>
    <cellStyle name="Normal 16 2 2 6" xfId="21301"/>
    <cellStyle name="Normal 16 2 3" xfId="797"/>
    <cellStyle name="Normal 16 2 3 2" xfId="3377"/>
    <cellStyle name="Normal 16 2 3 2 2" xfId="8537"/>
    <cellStyle name="Normal 16 2 3 2 2 2" xfId="18942"/>
    <cellStyle name="Normal 16 2 3 2 2 2 2" xfId="39761"/>
    <cellStyle name="Normal 16 2 3 2 2 3" xfId="29358"/>
    <cellStyle name="Normal 16 2 3 2 3" xfId="13785"/>
    <cellStyle name="Normal 16 2 3 2 3 2" xfId="34604"/>
    <cellStyle name="Normal 16 2 3 2 4" xfId="24201"/>
    <cellStyle name="Normal 16 2 3 3" xfId="5964"/>
    <cellStyle name="Normal 16 2 3 3 2" xfId="16369"/>
    <cellStyle name="Normal 16 2 3 3 2 2" xfId="37188"/>
    <cellStyle name="Normal 16 2 3 3 3" xfId="26785"/>
    <cellStyle name="Normal 16 2 3 4" xfId="11212"/>
    <cellStyle name="Normal 16 2 3 4 2" xfId="32031"/>
    <cellStyle name="Normal 16 2 3 5" xfId="21628"/>
    <cellStyle name="Normal 16 2 4" xfId="2793"/>
    <cellStyle name="Normal 16 2 4 2" xfId="7953"/>
    <cellStyle name="Normal 16 2 4 2 2" xfId="18358"/>
    <cellStyle name="Normal 16 2 4 2 2 2" xfId="39177"/>
    <cellStyle name="Normal 16 2 4 2 3" xfId="28774"/>
    <cellStyle name="Normal 16 2 4 3" xfId="13201"/>
    <cellStyle name="Normal 16 2 4 3 2" xfId="34020"/>
    <cellStyle name="Normal 16 2 4 4" xfId="23617"/>
    <cellStyle name="Normal 16 2 5" xfId="5380"/>
    <cellStyle name="Normal 16 2 5 2" xfId="15785"/>
    <cellStyle name="Normal 16 2 5 2 2" xfId="36604"/>
    <cellStyle name="Normal 16 2 5 3" xfId="26201"/>
    <cellStyle name="Normal 16 2 6" xfId="10628"/>
    <cellStyle name="Normal 16 2 6 2" xfId="31447"/>
    <cellStyle name="Normal 16 2 7" xfId="21044"/>
    <cellStyle name="Normal 16 3" xfId="343"/>
    <cellStyle name="Normal 16 3 2" xfId="932"/>
    <cellStyle name="Normal 16 3 2 2" xfId="3512"/>
    <cellStyle name="Normal 16 3 2 2 2" xfId="8672"/>
    <cellStyle name="Normal 16 3 2 2 2 2" xfId="19077"/>
    <cellStyle name="Normal 16 3 2 2 2 2 2" xfId="39896"/>
    <cellStyle name="Normal 16 3 2 2 2 3" xfId="29493"/>
    <cellStyle name="Normal 16 3 2 2 3" xfId="13920"/>
    <cellStyle name="Normal 16 3 2 2 3 2" xfId="34739"/>
    <cellStyle name="Normal 16 3 2 2 4" xfId="24336"/>
    <cellStyle name="Normal 16 3 2 3" xfId="6099"/>
    <cellStyle name="Normal 16 3 2 3 2" xfId="16504"/>
    <cellStyle name="Normal 16 3 2 3 2 2" xfId="37323"/>
    <cellStyle name="Normal 16 3 2 3 3" xfId="26920"/>
    <cellStyle name="Normal 16 3 2 4" xfId="11347"/>
    <cellStyle name="Normal 16 3 2 4 2" xfId="32166"/>
    <cellStyle name="Normal 16 3 2 5" xfId="21763"/>
    <cellStyle name="Normal 16 3 3" xfId="2928"/>
    <cellStyle name="Normal 16 3 3 2" xfId="8088"/>
    <cellStyle name="Normal 16 3 3 2 2" xfId="18493"/>
    <cellStyle name="Normal 16 3 3 2 2 2" xfId="39312"/>
    <cellStyle name="Normal 16 3 3 2 3" xfId="28909"/>
    <cellStyle name="Normal 16 3 3 3" xfId="13336"/>
    <cellStyle name="Normal 16 3 3 3 2" xfId="34155"/>
    <cellStyle name="Normal 16 3 3 4" xfId="23752"/>
    <cellStyle name="Normal 16 3 4" xfId="5515"/>
    <cellStyle name="Normal 16 3 4 2" xfId="15920"/>
    <cellStyle name="Normal 16 3 4 2 2" xfId="36739"/>
    <cellStyle name="Normal 16 3 4 3" xfId="26336"/>
    <cellStyle name="Normal 16 3 5" xfId="10763"/>
    <cellStyle name="Normal 16 3 5 2" xfId="31582"/>
    <cellStyle name="Normal 16 3 6" xfId="21179"/>
    <cellStyle name="Normal 16 4" xfId="675"/>
    <cellStyle name="Normal 16 4 2" xfId="3255"/>
    <cellStyle name="Normal 16 4 2 2" xfId="8415"/>
    <cellStyle name="Normal 16 4 2 2 2" xfId="18820"/>
    <cellStyle name="Normal 16 4 2 2 2 2" xfId="39639"/>
    <cellStyle name="Normal 16 4 2 2 3" xfId="29236"/>
    <cellStyle name="Normal 16 4 2 3" xfId="13663"/>
    <cellStyle name="Normal 16 4 2 3 2" xfId="34482"/>
    <cellStyle name="Normal 16 4 2 4" xfId="24079"/>
    <cellStyle name="Normal 16 4 3" xfId="5842"/>
    <cellStyle name="Normal 16 4 3 2" xfId="16247"/>
    <cellStyle name="Normal 16 4 3 2 2" xfId="37066"/>
    <cellStyle name="Normal 16 4 3 3" xfId="26663"/>
    <cellStyle name="Normal 16 4 4" xfId="11090"/>
    <cellStyle name="Normal 16 4 4 2" xfId="31909"/>
    <cellStyle name="Normal 16 4 5" xfId="21506"/>
    <cellStyle name="Normal 16 5" xfId="1479"/>
    <cellStyle name="Normal 16 5 2" xfId="4057"/>
    <cellStyle name="Normal 16 5 2 2" xfId="9217"/>
    <cellStyle name="Normal 16 5 2 2 2" xfId="19622"/>
    <cellStyle name="Normal 16 5 2 2 2 2" xfId="40441"/>
    <cellStyle name="Normal 16 5 2 2 3" xfId="30038"/>
    <cellStyle name="Normal 16 5 2 3" xfId="14465"/>
    <cellStyle name="Normal 16 5 2 3 2" xfId="35284"/>
    <cellStyle name="Normal 16 5 2 4" xfId="24881"/>
    <cellStyle name="Normal 16 5 3" xfId="6644"/>
    <cellStyle name="Normal 16 5 3 2" xfId="17049"/>
    <cellStyle name="Normal 16 5 3 2 2" xfId="37868"/>
    <cellStyle name="Normal 16 5 3 3" xfId="27465"/>
    <cellStyle name="Normal 16 5 4" xfId="11892"/>
    <cellStyle name="Normal 16 5 4 2" xfId="32711"/>
    <cellStyle name="Normal 16 5 5" xfId="22308"/>
    <cellStyle name="Normal 16 6" xfId="1931"/>
    <cellStyle name="Normal 16 6 2" xfId="4507"/>
    <cellStyle name="Normal 16 6 2 2" xfId="9667"/>
    <cellStyle name="Normal 16 6 2 2 2" xfId="20072"/>
    <cellStyle name="Normal 16 6 2 2 2 2" xfId="40891"/>
    <cellStyle name="Normal 16 6 2 2 3" xfId="30488"/>
    <cellStyle name="Normal 16 6 2 3" xfId="14915"/>
    <cellStyle name="Normal 16 6 2 3 2" xfId="35734"/>
    <cellStyle name="Normal 16 6 2 4" xfId="25331"/>
    <cellStyle name="Normal 16 6 3" xfId="7094"/>
    <cellStyle name="Normal 16 6 3 2" xfId="17499"/>
    <cellStyle name="Normal 16 6 3 2 2" xfId="38318"/>
    <cellStyle name="Normal 16 6 3 3" xfId="27915"/>
    <cellStyle name="Normal 16 6 4" xfId="12342"/>
    <cellStyle name="Normal 16 6 4 2" xfId="33161"/>
    <cellStyle name="Normal 16 6 5" xfId="22758"/>
    <cellStyle name="Normal 16 7" xfId="2381"/>
    <cellStyle name="Normal 16 7 2" xfId="4957"/>
    <cellStyle name="Normal 16 7 2 2" xfId="10117"/>
    <cellStyle name="Normal 16 7 2 2 2" xfId="20522"/>
    <cellStyle name="Normal 16 7 2 2 2 2" xfId="41341"/>
    <cellStyle name="Normal 16 7 2 2 3" xfId="30938"/>
    <cellStyle name="Normal 16 7 2 3" xfId="15365"/>
    <cellStyle name="Normal 16 7 2 3 2" xfId="36184"/>
    <cellStyle name="Normal 16 7 2 4" xfId="25781"/>
    <cellStyle name="Normal 16 7 3" xfId="7544"/>
    <cellStyle name="Normal 16 7 3 2" xfId="17949"/>
    <cellStyle name="Normal 16 7 3 2 2" xfId="38768"/>
    <cellStyle name="Normal 16 7 3 3" xfId="28365"/>
    <cellStyle name="Normal 16 7 4" xfId="12792"/>
    <cellStyle name="Normal 16 7 4 2" xfId="33611"/>
    <cellStyle name="Normal 16 7 5" xfId="23208"/>
    <cellStyle name="Normal 16 8" xfId="2671"/>
    <cellStyle name="Normal 16 8 2" xfId="7831"/>
    <cellStyle name="Normal 16 8 2 2" xfId="18236"/>
    <cellStyle name="Normal 16 8 2 2 2" xfId="39055"/>
    <cellStyle name="Normal 16 8 2 3" xfId="28652"/>
    <cellStyle name="Normal 16 8 3" xfId="13079"/>
    <cellStyle name="Normal 16 8 3 2" xfId="33898"/>
    <cellStyle name="Normal 16 8 4" xfId="23495"/>
    <cellStyle name="Normal 16 9" xfId="5258"/>
    <cellStyle name="Normal 16 9 2" xfId="15663"/>
    <cellStyle name="Normal 16 9 2 2" xfId="36482"/>
    <cellStyle name="Normal 16 9 3" xfId="26079"/>
    <cellStyle name="Normal 160" xfId="640"/>
    <cellStyle name="Normal 160 2" xfId="1226"/>
    <cellStyle name="Normal 160 2 2" xfId="3806"/>
    <cellStyle name="Normal 160 2 2 2" xfId="8966"/>
    <cellStyle name="Normal 160 2 2 2 2" xfId="19371"/>
    <cellStyle name="Normal 160 2 2 2 2 2" xfId="40190"/>
    <cellStyle name="Normal 160 2 2 2 3" xfId="29787"/>
    <cellStyle name="Normal 160 2 2 3" xfId="14214"/>
    <cellStyle name="Normal 160 2 2 3 2" xfId="35033"/>
    <cellStyle name="Normal 160 2 2 4" xfId="24630"/>
    <cellStyle name="Normal 160 2 3" xfId="6393"/>
    <cellStyle name="Normal 160 2 3 2" xfId="16798"/>
    <cellStyle name="Normal 160 2 3 2 2" xfId="37617"/>
    <cellStyle name="Normal 160 2 3 3" xfId="27214"/>
    <cellStyle name="Normal 160 2 4" xfId="11641"/>
    <cellStyle name="Normal 160 2 4 2" xfId="32460"/>
    <cellStyle name="Normal 160 2 5" xfId="22057"/>
    <cellStyle name="Normal 160 3" xfId="3222"/>
    <cellStyle name="Normal 160 3 2" xfId="8382"/>
    <cellStyle name="Normal 160 3 2 2" xfId="18787"/>
    <cellStyle name="Normal 160 3 2 2 2" xfId="39606"/>
    <cellStyle name="Normal 160 3 2 3" xfId="29203"/>
    <cellStyle name="Normal 160 3 3" xfId="13630"/>
    <cellStyle name="Normal 160 3 3 2" xfId="34449"/>
    <cellStyle name="Normal 160 3 4" xfId="24046"/>
    <cellStyle name="Normal 160 4" xfId="5809"/>
    <cellStyle name="Normal 160 4 2" xfId="16214"/>
    <cellStyle name="Normal 160 4 2 2" xfId="37033"/>
    <cellStyle name="Normal 160 4 3" xfId="26630"/>
    <cellStyle name="Normal 160 5" xfId="11057"/>
    <cellStyle name="Normal 160 5 2" xfId="31876"/>
    <cellStyle name="Normal 160 6" xfId="21473"/>
    <cellStyle name="Normal 161" xfId="641"/>
    <cellStyle name="Normal 161 2" xfId="1227"/>
    <cellStyle name="Normal 161 2 2" xfId="3807"/>
    <cellStyle name="Normal 161 2 2 2" xfId="8967"/>
    <cellStyle name="Normal 161 2 2 2 2" xfId="19372"/>
    <cellStyle name="Normal 161 2 2 2 2 2" xfId="40191"/>
    <cellStyle name="Normal 161 2 2 2 3" xfId="29788"/>
    <cellStyle name="Normal 161 2 2 3" xfId="14215"/>
    <cellStyle name="Normal 161 2 2 3 2" xfId="35034"/>
    <cellStyle name="Normal 161 2 2 4" xfId="24631"/>
    <cellStyle name="Normal 161 2 3" xfId="6394"/>
    <cellStyle name="Normal 161 2 3 2" xfId="16799"/>
    <cellStyle name="Normal 161 2 3 2 2" xfId="37618"/>
    <cellStyle name="Normal 161 2 3 3" xfId="27215"/>
    <cellStyle name="Normal 161 2 4" xfId="11642"/>
    <cellStyle name="Normal 161 2 4 2" xfId="32461"/>
    <cellStyle name="Normal 161 2 5" xfId="22058"/>
    <cellStyle name="Normal 161 3" xfId="3223"/>
    <cellStyle name="Normal 161 3 2" xfId="8383"/>
    <cellStyle name="Normal 161 3 2 2" xfId="18788"/>
    <cellStyle name="Normal 161 3 2 2 2" xfId="39607"/>
    <cellStyle name="Normal 161 3 2 3" xfId="29204"/>
    <cellStyle name="Normal 161 3 3" xfId="13631"/>
    <cellStyle name="Normal 161 3 3 2" xfId="34450"/>
    <cellStyle name="Normal 161 3 4" xfId="24047"/>
    <cellStyle name="Normal 161 4" xfId="5810"/>
    <cellStyle name="Normal 161 4 2" xfId="16215"/>
    <cellStyle name="Normal 161 4 2 2" xfId="37034"/>
    <cellStyle name="Normal 161 4 3" xfId="26631"/>
    <cellStyle name="Normal 161 5" xfId="11058"/>
    <cellStyle name="Normal 161 5 2" xfId="31877"/>
    <cellStyle name="Normal 161 6" xfId="21474"/>
    <cellStyle name="Normal 162" xfId="642"/>
    <cellStyle name="Normal 162 2" xfId="1228"/>
    <cellStyle name="Normal 162 2 2" xfId="3808"/>
    <cellStyle name="Normal 162 2 2 2" xfId="8968"/>
    <cellStyle name="Normal 162 2 2 2 2" xfId="19373"/>
    <cellStyle name="Normal 162 2 2 2 2 2" xfId="40192"/>
    <cellStyle name="Normal 162 2 2 2 3" xfId="29789"/>
    <cellStyle name="Normal 162 2 2 3" xfId="14216"/>
    <cellStyle name="Normal 162 2 2 3 2" xfId="35035"/>
    <cellStyle name="Normal 162 2 2 4" xfId="24632"/>
    <cellStyle name="Normal 162 2 3" xfId="6395"/>
    <cellStyle name="Normal 162 2 3 2" xfId="16800"/>
    <cellStyle name="Normal 162 2 3 2 2" xfId="37619"/>
    <cellStyle name="Normal 162 2 3 3" xfId="27216"/>
    <cellStyle name="Normal 162 2 4" xfId="11643"/>
    <cellStyle name="Normal 162 2 4 2" xfId="32462"/>
    <cellStyle name="Normal 162 2 5" xfId="22059"/>
    <cellStyle name="Normal 162 3" xfId="3224"/>
    <cellStyle name="Normal 162 3 2" xfId="8384"/>
    <cellStyle name="Normal 162 3 2 2" xfId="18789"/>
    <cellStyle name="Normal 162 3 2 2 2" xfId="39608"/>
    <cellStyle name="Normal 162 3 2 3" xfId="29205"/>
    <cellStyle name="Normal 162 3 3" xfId="13632"/>
    <cellStyle name="Normal 162 3 3 2" xfId="34451"/>
    <cellStyle name="Normal 162 3 4" xfId="24048"/>
    <cellStyle name="Normal 162 4" xfId="5811"/>
    <cellStyle name="Normal 162 4 2" xfId="16216"/>
    <cellStyle name="Normal 162 4 2 2" xfId="37035"/>
    <cellStyle name="Normal 162 4 3" xfId="26632"/>
    <cellStyle name="Normal 162 5" xfId="11059"/>
    <cellStyle name="Normal 162 5 2" xfId="31878"/>
    <cellStyle name="Normal 162 6" xfId="21475"/>
    <cellStyle name="Normal 163" xfId="643"/>
    <cellStyle name="Normal 163 2" xfId="1229"/>
    <cellStyle name="Normal 163 2 2" xfId="3809"/>
    <cellStyle name="Normal 163 2 2 2" xfId="8969"/>
    <cellStyle name="Normal 163 2 2 2 2" xfId="19374"/>
    <cellStyle name="Normal 163 2 2 2 2 2" xfId="40193"/>
    <cellStyle name="Normal 163 2 2 2 3" xfId="29790"/>
    <cellStyle name="Normal 163 2 2 3" xfId="14217"/>
    <cellStyle name="Normal 163 2 2 3 2" xfId="35036"/>
    <cellStyle name="Normal 163 2 2 4" xfId="24633"/>
    <cellStyle name="Normal 163 2 3" xfId="6396"/>
    <cellStyle name="Normal 163 2 3 2" xfId="16801"/>
    <cellStyle name="Normal 163 2 3 2 2" xfId="37620"/>
    <cellStyle name="Normal 163 2 3 3" xfId="27217"/>
    <cellStyle name="Normal 163 2 4" xfId="11644"/>
    <cellStyle name="Normal 163 2 4 2" xfId="32463"/>
    <cellStyle name="Normal 163 2 5" xfId="22060"/>
    <cellStyle name="Normal 163 3" xfId="3225"/>
    <cellStyle name="Normal 163 3 2" xfId="8385"/>
    <cellStyle name="Normal 163 3 2 2" xfId="18790"/>
    <cellStyle name="Normal 163 3 2 2 2" xfId="39609"/>
    <cellStyle name="Normal 163 3 2 3" xfId="29206"/>
    <cellStyle name="Normal 163 3 3" xfId="13633"/>
    <cellStyle name="Normal 163 3 3 2" xfId="34452"/>
    <cellStyle name="Normal 163 3 4" xfId="24049"/>
    <cellStyle name="Normal 163 4" xfId="5812"/>
    <cellStyle name="Normal 163 4 2" xfId="16217"/>
    <cellStyle name="Normal 163 4 2 2" xfId="37036"/>
    <cellStyle name="Normal 163 4 3" xfId="26633"/>
    <cellStyle name="Normal 163 5" xfId="11060"/>
    <cellStyle name="Normal 163 5 2" xfId="31879"/>
    <cellStyle name="Normal 163 6" xfId="21476"/>
    <cellStyle name="Normal 164" xfId="644"/>
    <cellStyle name="Normal 164 2" xfId="1230"/>
    <cellStyle name="Normal 164 2 2" xfId="3810"/>
    <cellStyle name="Normal 164 2 2 2" xfId="8970"/>
    <cellStyle name="Normal 164 2 2 2 2" xfId="19375"/>
    <cellStyle name="Normal 164 2 2 2 2 2" xfId="40194"/>
    <cellStyle name="Normal 164 2 2 2 3" xfId="29791"/>
    <cellStyle name="Normal 164 2 2 3" xfId="14218"/>
    <cellStyle name="Normal 164 2 2 3 2" xfId="35037"/>
    <cellStyle name="Normal 164 2 2 4" xfId="24634"/>
    <cellStyle name="Normal 164 2 3" xfId="6397"/>
    <cellStyle name="Normal 164 2 3 2" xfId="16802"/>
    <cellStyle name="Normal 164 2 3 2 2" xfId="37621"/>
    <cellStyle name="Normal 164 2 3 3" xfId="27218"/>
    <cellStyle name="Normal 164 2 4" xfId="11645"/>
    <cellStyle name="Normal 164 2 4 2" xfId="32464"/>
    <cellStyle name="Normal 164 2 5" xfId="22061"/>
    <cellStyle name="Normal 164 3" xfId="3226"/>
    <cellStyle name="Normal 164 3 2" xfId="8386"/>
    <cellStyle name="Normal 164 3 2 2" xfId="18791"/>
    <cellStyle name="Normal 164 3 2 2 2" xfId="39610"/>
    <cellStyle name="Normal 164 3 2 3" xfId="29207"/>
    <cellStyle name="Normal 164 3 3" xfId="13634"/>
    <cellStyle name="Normal 164 3 3 2" xfId="34453"/>
    <cellStyle name="Normal 164 3 4" xfId="24050"/>
    <cellStyle name="Normal 164 4" xfId="5813"/>
    <cellStyle name="Normal 164 4 2" xfId="16218"/>
    <cellStyle name="Normal 164 4 2 2" xfId="37037"/>
    <cellStyle name="Normal 164 4 3" xfId="26634"/>
    <cellStyle name="Normal 164 5" xfId="11061"/>
    <cellStyle name="Normal 164 5 2" xfId="31880"/>
    <cellStyle name="Normal 164 6" xfId="21477"/>
    <cellStyle name="Normal 165" xfId="645"/>
    <cellStyle name="Normal 165 2" xfId="1231"/>
    <cellStyle name="Normal 165 2 2" xfId="3811"/>
    <cellStyle name="Normal 165 2 2 2" xfId="8971"/>
    <cellStyle name="Normal 165 2 2 2 2" xfId="19376"/>
    <cellStyle name="Normal 165 2 2 2 2 2" xfId="40195"/>
    <cellStyle name="Normal 165 2 2 2 3" xfId="29792"/>
    <cellStyle name="Normal 165 2 2 3" xfId="14219"/>
    <cellStyle name="Normal 165 2 2 3 2" xfId="35038"/>
    <cellStyle name="Normal 165 2 2 4" xfId="24635"/>
    <cellStyle name="Normal 165 2 3" xfId="6398"/>
    <cellStyle name="Normal 165 2 3 2" xfId="16803"/>
    <cellStyle name="Normal 165 2 3 2 2" xfId="37622"/>
    <cellStyle name="Normal 165 2 3 3" xfId="27219"/>
    <cellStyle name="Normal 165 2 4" xfId="11646"/>
    <cellStyle name="Normal 165 2 4 2" xfId="32465"/>
    <cellStyle name="Normal 165 2 5" xfId="22062"/>
    <cellStyle name="Normal 165 3" xfId="3227"/>
    <cellStyle name="Normal 165 3 2" xfId="8387"/>
    <cellStyle name="Normal 165 3 2 2" xfId="18792"/>
    <cellStyle name="Normal 165 3 2 2 2" xfId="39611"/>
    <cellStyle name="Normal 165 3 2 3" xfId="29208"/>
    <cellStyle name="Normal 165 3 3" xfId="13635"/>
    <cellStyle name="Normal 165 3 3 2" xfId="34454"/>
    <cellStyle name="Normal 165 3 4" xfId="24051"/>
    <cellStyle name="Normal 165 4" xfId="5814"/>
    <cellStyle name="Normal 165 4 2" xfId="16219"/>
    <cellStyle name="Normal 165 4 2 2" xfId="37038"/>
    <cellStyle name="Normal 165 4 3" xfId="26635"/>
    <cellStyle name="Normal 165 5" xfId="11062"/>
    <cellStyle name="Normal 165 5 2" xfId="31881"/>
    <cellStyle name="Normal 165 6" xfId="21478"/>
    <cellStyle name="Normal 166" xfId="646"/>
    <cellStyle name="Normal 166 2" xfId="1232"/>
    <cellStyle name="Normal 166 2 2" xfId="3812"/>
    <cellStyle name="Normal 166 2 2 2" xfId="8972"/>
    <cellStyle name="Normal 166 2 2 2 2" xfId="19377"/>
    <cellStyle name="Normal 166 2 2 2 2 2" xfId="40196"/>
    <cellStyle name="Normal 166 2 2 2 3" xfId="29793"/>
    <cellStyle name="Normal 166 2 2 3" xfId="14220"/>
    <cellStyle name="Normal 166 2 2 3 2" xfId="35039"/>
    <cellStyle name="Normal 166 2 2 4" xfId="24636"/>
    <cellStyle name="Normal 166 2 3" xfId="6399"/>
    <cellStyle name="Normal 166 2 3 2" xfId="16804"/>
    <cellStyle name="Normal 166 2 3 2 2" xfId="37623"/>
    <cellStyle name="Normal 166 2 3 3" xfId="27220"/>
    <cellStyle name="Normal 166 2 4" xfId="11647"/>
    <cellStyle name="Normal 166 2 4 2" xfId="32466"/>
    <cellStyle name="Normal 166 2 5" xfId="22063"/>
    <cellStyle name="Normal 166 3" xfId="3228"/>
    <cellStyle name="Normal 166 3 2" xfId="8388"/>
    <cellStyle name="Normal 166 3 2 2" xfId="18793"/>
    <cellStyle name="Normal 166 3 2 2 2" xfId="39612"/>
    <cellStyle name="Normal 166 3 2 3" xfId="29209"/>
    <cellStyle name="Normal 166 3 3" xfId="13636"/>
    <cellStyle name="Normal 166 3 3 2" xfId="34455"/>
    <cellStyle name="Normal 166 3 4" xfId="24052"/>
    <cellStyle name="Normal 166 4" xfId="5815"/>
    <cellStyle name="Normal 166 4 2" xfId="16220"/>
    <cellStyle name="Normal 166 4 2 2" xfId="37039"/>
    <cellStyle name="Normal 166 4 3" xfId="26636"/>
    <cellStyle name="Normal 166 5" xfId="11063"/>
    <cellStyle name="Normal 166 5 2" xfId="31882"/>
    <cellStyle name="Normal 166 6" xfId="21479"/>
    <cellStyle name="Normal 167" xfId="647"/>
    <cellStyle name="Normal 167 2" xfId="1233"/>
    <cellStyle name="Normal 167 2 2" xfId="3813"/>
    <cellStyle name="Normal 167 2 2 2" xfId="8973"/>
    <cellStyle name="Normal 167 2 2 2 2" xfId="19378"/>
    <cellStyle name="Normal 167 2 2 2 2 2" xfId="40197"/>
    <cellStyle name="Normal 167 2 2 2 3" xfId="29794"/>
    <cellStyle name="Normal 167 2 2 3" xfId="14221"/>
    <cellStyle name="Normal 167 2 2 3 2" xfId="35040"/>
    <cellStyle name="Normal 167 2 2 4" xfId="24637"/>
    <cellStyle name="Normal 167 2 3" xfId="6400"/>
    <cellStyle name="Normal 167 2 3 2" xfId="16805"/>
    <cellStyle name="Normal 167 2 3 2 2" xfId="37624"/>
    <cellStyle name="Normal 167 2 3 3" xfId="27221"/>
    <cellStyle name="Normal 167 2 4" xfId="11648"/>
    <cellStyle name="Normal 167 2 4 2" xfId="32467"/>
    <cellStyle name="Normal 167 2 5" xfId="22064"/>
    <cellStyle name="Normal 167 3" xfId="3229"/>
    <cellStyle name="Normal 167 3 2" xfId="8389"/>
    <cellStyle name="Normal 167 3 2 2" xfId="18794"/>
    <cellStyle name="Normal 167 3 2 2 2" xfId="39613"/>
    <cellStyle name="Normal 167 3 2 3" xfId="29210"/>
    <cellStyle name="Normal 167 3 3" xfId="13637"/>
    <cellStyle name="Normal 167 3 3 2" xfId="34456"/>
    <cellStyle name="Normal 167 3 4" xfId="24053"/>
    <cellStyle name="Normal 167 4" xfId="5816"/>
    <cellStyle name="Normal 167 4 2" xfId="16221"/>
    <cellStyle name="Normal 167 4 2 2" xfId="37040"/>
    <cellStyle name="Normal 167 4 3" xfId="26637"/>
    <cellStyle name="Normal 167 5" xfId="11064"/>
    <cellStyle name="Normal 167 5 2" xfId="31883"/>
    <cellStyle name="Normal 167 6" xfId="21480"/>
    <cellStyle name="Normal 168" xfId="648"/>
    <cellStyle name="Normal 168 2" xfId="1234"/>
    <cellStyle name="Normal 168 2 2" xfId="3814"/>
    <cellStyle name="Normal 168 2 2 2" xfId="8974"/>
    <cellStyle name="Normal 168 2 2 2 2" xfId="19379"/>
    <cellStyle name="Normal 168 2 2 2 2 2" xfId="40198"/>
    <cellStyle name="Normal 168 2 2 2 3" xfId="29795"/>
    <cellStyle name="Normal 168 2 2 3" xfId="14222"/>
    <cellStyle name="Normal 168 2 2 3 2" xfId="35041"/>
    <cellStyle name="Normal 168 2 2 4" xfId="24638"/>
    <cellStyle name="Normal 168 2 3" xfId="6401"/>
    <cellStyle name="Normal 168 2 3 2" xfId="16806"/>
    <cellStyle name="Normal 168 2 3 2 2" xfId="37625"/>
    <cellStyle name="Normal 168 2 3 3" xfId="27222"/>
    <cellStyle name="Normal 168 2 4" xfId="11649"/>
    <cellStyle name="Normal 168 2 4 2" xfId="32468"/>
    <cellStyle name="Normal 168 2 5" xfId="22065"/>
    <cellStyle name="Normal 168 3" xfId="3230"/>
    <cellStyle name="Normal 168 3 2" xfId="8390"/>
    <cellStyle name="Normal 168 3 2 2" xfId="18795"/>
    <cellStyle name="Normal 168 3 2 2 2" xfId="39614"/>
    <cellStyle name="Normal 168 3 2 3" xfId="29211"/>
    <cellStyle name="Normal 168 3 3" xfId="13638"/>
    <cellStyle name="Normal 168 3 3 2" xfId="34457"/>
    <cellStyle name="Normal 168 3 4" xfId="24054"/>
    <cellStyle name="Normal 168 4" xfId="5817"/>
    <cellStyle name="Normal 168 4 2" xfId="16222"/>
    <cellStyle name="Normal 168 4 2 2" xfId="37041"/>
    <cellStyle name="Normal 168 4 3" xfId="26638"/>
    <cellStyle name="Normal 168 5" xfId="11065"/>
    <cellStyle name="Normal 168 5 2" xfId="31884"/>
    <cellStyle name="Normal 168 6" xfId="21481"/>
    <cellStyle name="Normal 169" xfId="649"/>
    <cellStyle name="Normal 169 2" xfId="1235"/>
    <cellStyle name="Normal 169 2 2" xfId="3815"/>
    <cellStyle name="Normal 169 2 2 2" xfId="8975"/>
    <cellStyle name="Normal 169 2 2 2 2" xfId="19380"/>
    <cellStyle name="Normal 169 2 2 2 2 2" xfId="40199"/>
    <cellStyle name="Normal 169 2 2 2 3" xfId="29796"/>
    <cellStyle name="Normal 169 2 2 3" xfId="14223"/>
    <cellStyle name="Normal 169 2 2 3 2" xfId="35042"/>
    <cellStyle name="Normal 169 2 2 4" xfId="24639"/>
    <cellStyle name="Normal 169 2 3" xfId="6402"/>
    <cellStyle name="Normal 169 2 3 2" xfId="16807"/>
    <cellStyle name="Normal 169 2 3 2 2" xfId="37626"/>
    <cellStyle name="Normal 169 2 3 3" xfId="27223"/>
    <cellStyle name="Normal 169 2 4" xfId="11650"/>
    <cellStyle name="Normal 169 2 4 2" xfId="32469"/>
    <cellStyle name="Normal 169 2 5" xfId="22066"/>
    <cellStyle name="Normal 169 3" xfId="3231"/>
    <cellStyle name="Normal 169 3 2" xfId="8391"/>
    <cellStyle name="Normal 169 3 2 2" xfId="18796"/>
    <cellStyle name="Normal 169 3 2 2 2" xfId="39615"/>
    <cellStyle name="Normal 169 3 2 3" xfId="29212"/>
    <cellStyle name="Normal 169 3 3" xfId="13639"/>
    <cellStyle name="Normal 169 3 3 2" xfId="34458"/>
    <cellStyle name="Normal 169 3 4" xfId="24055"/>
    <cellStyle name="Normal 169 4" xfId="5818"/>
    <cellStyle name="Normal 169 4 2" xfId="16223"/>
    <cellStyle name="Normal 169 4 2 2" xfId="37042"/>
    <cellStyle name="Normal 169 4 3" xfId="26639"/>
    <cellStyle name="Normal 169 5" xfId="11066"/>
    <cellStyle name="Normal 169 5 2" xfId="31885"/>
    <cellStyle name="Normal 169 6" xfId="21482"/>
    <cellStyle name="Normal 17" xfId="62"/>
    <cellStyle name="Normal 17 10" xfId="10507"/>
    <cellStyle name="Normal 17 10 2" xfId="31326"/>
    <cellStyle name="Normal 17 11" xfId="20923"/>
    <cellStyle name="Normal 17 12" xfId="42093"/>
    <cellStyle name="Normal 17 2" xfId="206"/>
    <cellStyle name="Normal 17 2 10" xfId="21045"/>
    <cellStyle name="Normal 17 2 11" xfId="42094"/>
    <cellStyle name="Normal 17 2 2" xfId="466"/>
    <cellStyle name="Normal 17 2 2 2" xfId="1055"/>
    <cellStyle name="Normal 17 2 2 2 2" xfId="3635"/>
    <cellStyle name="Normal 17 2 2 2 2 2" xfId="8795"/>
    <cellStyle name="Normal 17 2 2 2 2 2 2" xfId="19200"/>
    <cellStyle name="Normal 17 2 2 2 2 2 2 2" xfId="40019"/>
    <cellStyle name="Normal 17 2 2 2 2 2 3" xfId="29616"/>
    <cellStyle name="Normal 17 2 2 2 2 3" xfId="14043"/>
    <cellStyle name="Normal 17 2 2 2 2 3 2" xfId="34862"/>
    <cellStyle name="Normal 17 2 2 2 2 4" xfId="24459"/>
    <cellStyle name="Normal 17 2 2 2 3" xfId="6222"/>
    <cellStyle name="Normal 17 2 2 2 3 2" xfId="16627"/>
    <cellStyle name="Normal 17 2 2 2 3 2 2" xfId="37446"/>
    <cellStyle name="Normal 17 2 2 2 3 3" xfId="27043"/>
    <cellStyle name="Normal 17 2 2 2 4" xfId="11470"/>
    <cellStyle name="Normal 17 2 2 2 4 2" xfId="32289"/>
    <cellStyle name="Normal 17 2 2 2 5" xfId="21886"/>
    <cellStyle name="Normal 17 2 2 3" xfId="3051"/>
    <cellStyle name="Normal 17 2 2 3 2" xfId="8211"/>
    <cellStyle name="Normal 17 2 2 3 2 2" xfId="18616"/>
    <cellStyle name="Normal 17 2 2 3 2 2 2" xfId="39435"/>
    <cellStyle name="Normal 17 2 2 3 2 3" xfId="29032"/>
    <cellStyle name="Normal 17 2 2 3 3" xfId="13459"/>
    <cellStyle name="Normal 17 2 2 3 3 2" xfId="34278"/>
    <cellStyle name="Normal 17 2 2 3 4" xfId="23875"/>
    <cellStyle name="Normal 17 2 2 4" xfId="5638"/>
    <cellStyle name="Normal 17 2 2 4 2" xfId="16043"/>
    <cellStyle name="Normal 17 2 2 4 2 2" xfId="36862"/>
    <cellStyle name="Normal 17 2 2 4 3" xfId="26459"/>
    <cellStyle name="Normal 17 2 2 5" xfId="10886"/>
    <cellStyle name="Normal 17 2 2 5 2" xfId="31705"/>
    <cellStyle name="Normal 17 2 2 6" xfId="21302"/>
    <cellStyle name="Normal 17 2 3" xfId="798"/>
    <cellStyle name="Normal 17 2 3 2" xfId="3378"/>
    <cellStyle name="Normal 17 2 3 2 2" xfId="8538"/>
    <cellStyle name="Normal 17 2 3 2 2 2" xfId="18943"/>
    <cellStyle name="Normal 17 2 3 2 2 2 2" xfId="39762"/>
    <cellStyle name="Normal 17 2 3 2 2 3" xfId="29359"/>
    <cellStyle name="Normal 17 2 3 2 3" xfId="13786"/>
    <cellStyle name="Normal 17 2 3 2 3 2" xfId="34605"/>
    <cellStyle name="Normal 17 2 3 2 4" xfId="24202"/>
    <cellStyle name="Normal 17 2 3 3" xfId="5965"/>
    <cellStyle name="Normal 17 2 3 3 2" xfId="16370"/>
    <cellStyle name="Normal 17 2 3 3 2 2" xfId="37189"/>
    <cellStyle name="Normal 17 2 3 3 3" xfId="26786"/>
    <cellStyle name="Normal 17 2 3 4" xfId="11213"/>
    <cellStyle name="Normal 17 2 3 4 2" xfId="32032"/>
    <cellStyle name="Normal 17 2 3 5" xfId="21629"/>
    <cellStyle name="Normal 17 2 4" xfId="1525"/>
    <cellStyle name="Normal 17 2 4 2" xfId="4103"/>
    <cellStyle name="Normal 17 2 4 2 2" xfId="9263"/>
    <cellStyle name="Normal 17 2 4 2 2 2" xfId="19668"/>
    <cellStyle name="Normal 17 2 4 2 2 2 2" xfId="40487"/>
    <cellStyle name="Normal 17 2 4 2 2 3" xfId="30084"/>
    <cellStyle name="Normal 17 2 4 2 3" xfId="14511"/>
    <cellStyle name="Normal 17 2 4 2 3 2" xfId="35330"/>
    <cellStyle name="Normal 17 2 4 2 4" xfId="24927"/>
    <cellStyle name="Normal 17 2 4 3" xfId="6690"/>
    <cellStyle name="Normal 17 2 4 3 2" xfId="17095"/>
    <cellStyle name="Normal 17 2 4 3 2 2" xfId="37914"/>
    <cellStyle name="Normal 17 2 4 3 3" xfId="27511"/>
    <cellStyle name="Normal 17 2 4 4" xfId="11938"/>
    <cellStyle name="Normal 17 2 4 4 2" xfId="32757"/>
    <cellStyle name="Normal 17 2 4 5" xfId="22354"/>
    <cellStyle name="Normal 17 2 5" xfId="1977"/>
    <cellStyle name="Normal 17 2 5 2" xfId="4553"/>
    <cellStyle name="Normal 17 2 5 2 2" xfId="9713"/>
    <cellStyle name="Normal 17 2 5 2 2 2" xfId="20118"/>
    <cellStyle name="Normal 17 2 5 2 2 2 2" xfId="40937"/>
    <cellStyle name="Normal 17 2 5 2 2 3" xfId="30534"/>
    <cellStyle name="Normal 17 2 5 2 3" xfId="14961"/>
    <cellStyle name="Normal 17 2 5 2 3 2" xfId="35780"/>
    <cellStyle name="Normal 17 2 5 2 4" xfId="25377"/>
    <cellStyle name="Normal 17 2 5 3" xfId="7140"/>
    <cellStyle name="Normal 17 2 5 3 2" xfId="17545"/>
    <cellStyle name="Normal 17 2 5 3 2 2" xfId="38364"/>
    <cellStyle name="Normal 17 2 5 3 3" xfId="27961"/>
    <cellStyle name="Normal 17 2 5 4" xfId="12388"/>
    <cellStyle name="Normal 17 2 5 4 2" xfId="33207"/>
    <cellStyle name="Normal 17 2 5 5" xfId="22804"/>
    <cellStyle name="Normal 17 2 6" xfId="2427"/>
    <cellStyle name="Normal 17 2 6 2" xfId="5003"/>
    <cellStyle name="Normal 17 2 6 2 2" xfId="10163"/>
    <cellStyle name="Normal 17 2 6 2 2 2" xfId="20568"/>
    <cellStyle name="Normal 17 2 6 2 2 2 2" xfId="41387"/>
    <cellStyle name="Normal 17 2 6 2 2 3" xfId="30984"/>
    <cellStyle name="Normal 17 2 6 2 3" xfId="15411"/>
    <cellStyle name="Normal 17 2 6 2 3 2" xfId="36230"/>
    <cellStyle name="Normal 17 2 6 2 4" xfId="25827"/>
    <cellStyle name="Normal 17 2 6 3" xfId="7590"/>
    <cellStyle name="Normal 17 2 6 3 2" xfId="17995"/>
    <cellStyle name="Normal 17 2 6 3 2 2" xfId="38814"/>
    <cellStyle name="Normal 17 2 6 3 3" xfId="28411"/>
    <cellStyle name="Normal 17 2 6 4" xfId="12838"/>
    <cellStyle name="Normal 17 2 6 4 2" xfId="33657"/>
    <cellStyle name="Normal 17 2 6 5" xfId="23254"/>
    <cellStyle name="Normal 17 2 7" xfId="2794"/>
    <cellStyle name="Normal 17 2 7 2" xfId="7954"/>
    <cellStyle name="Normal 17 2 7 2 2" xfId="18359"/>
    <cellStyle name="Normal 17 2 7 2 2 2" xfId="39178"/>
    <cellStyle name="Normal 17 2 7 2 3" xfId="28775"/>
    <cellStyle name="Normal 17 2 7 3" xfId="13202"/>
    <cellStyle name="Normal 17 2 7 3 2" xfId="34021"/>
    <cellStyle name="Normal 17 2 7 4" xfId="23618"/>
    <cellStyle name="Normal 17 2 8" xfId="5381"/>
    <cellStyle name="Normal 17 2 8 2" xfId="15786"/>
    <cellStyle name="Normal 17 2 8 2 2" xfId="36605"/>
    <cellStyle name="Normal 17 2 8 3" xfId="26202"/>
    <cellStyle name="Normal 17 2 9" xfId="10629"/>
    <cellStyle name="Normal 17 2 9 2" xfId="31448"/>
    <cellStyle name="Normal 17 3" xfId="344"/>
    <cellStyle name="Normal 17 3 10" xfId="5516"/>
    <cellStyle name="Normal 17 3 10 2" xfId="15921"/>
    <cellStyle name="Normal 17 3 10 2 2" xfId="36740"/>
    <cellStyle name="Normal 17 3 10 3" xfId="26337"/>
    <cellStyle name="Normal 17 3 11" xfId="10764"/>
    <cellStyle name="Normal 17 3 11 2" xfId="31583"/>
    <cellStyle name="Normal 17 3 12" xfId="21180"/>
    <cellStyle name="Normal 17 3 13" xfId="42095"/>
    <cellStyle name="Normal 17 3 2" xfId="933"/>
    <cellStyle name="Normal 17 3 2 10" xfId="42096"/>
    <cellStyle name="Normal 17 3 2 2" xfId="1584"/>
    <cellStyle name="Normal 17 3 2 2 2" xfId="2036"/>
    <cellStyle name="Normal 17 3 2 2 2 2" xfId="4612"/>
    <cellStyle name="Normal 17 3 2 2 2 2 2" xfId="9772"/>
    <cellStyle name="Normal 17 3 2 2 2 2 2 2" xfId="20177"/>
    <cellStyle name="Normal 17 3 2 2 2 2 2 2 2" xfId="40996"/>
    <cellStyle name="Normal 17 3 2 2 2 2 2 3" xfId="30593"/>
    <cellStyle name="Normal 17 3 2 2 2 2 3" xfId="15020"/>
    <cellStyle name="Normal 17 3 2 2 2 2 3 2" xfId="35839"/>
    <cellStyle name="Normal 17 3 2 2 2 2 4" xfId="25436"/>
    <cellStyle name="Normal 17 3 2 2 2 3" xfId="7199"/>
    <cellStyle name="Normal 17 3 2 2 2 3 2" xfId="17604"/>
    <cellStyle name="Normal 17 3 2 2 2 3 2 2" xfId="38423"/>
    <cellStyle name="Normal 17 3 2 2 2 3 3" xfId="28020"/>
    <cellStyle name="Normal 17 3 2 2 2 4" xfId="12447"/>
    <cellStyle name="Normal 17 3 2 2 2 4 2" xfId="33266"/>
    <cellStyle name="Normal 17 3 2 2 2 5" xfId="22863"/>
    <cellStyle name="Normal 17 3 2 2 3" xfId="2486"/>
    <cellStyle name="Normal 17 3 2 2 3 2" xfId="5062"/>
    <cellStyle name="Normal 17 3 2 2 3 2 2" xfId="10222"/>
    <cellStyle name="Normal 17 3 2 2 3 2 2 2" xfId="20627"/>
    <cellStyle name="Normal 17 3 2 2 3 2 2 2 2" xfId="41446"/>
    <cellStyle name="Normal 17 3 2 2 3 2 2 3" xfId="31043"/>
    <cellStyle name="Normal 17 3 2 2 3 2 3" xfId="15470"/>
    <cellStyle name="Normal 17 3 2 2 3 2 3 2" xfId="36289"/>
    <cellStyle name="Normal 17 3 2 2 3 2 4" xfId="25886"/>
    <cellStyle name="Normal 17 3 2 2 3 3" xfId="7649"/>
    <cellStyle name="Normal 17 3 2 2 3 3 2" xfId="18054"/>
    <cellStyle name="Normal 17 3 2 2 3 3 2 2" xfId="38873"/>
    <cellStyle name="Normal 17 3 2 2 3 3 3" xfId="28470"/>
    <cellStyle name="Normal 17 3 2 2 3 4" xfId="12897"/>
    <cellStyle name="Normal 17 3 2 2 3 4 2" xfId="33716"/>
    <cellStyle name="Normal 17 3 2 2 3 5" xfId="23313"/>
    <cellStyle name="Normal 17 3 2 2 4" xfId="4162"/>
    <cellStyle name="Normal 17 3 2 2 4 2" xfId="9322"/>
    <cellStyle name="Normal 17 3 2 2 4 2 2" xfId="19727"/>
    <cellStyle name="Normal 17 3 2 2 4 2 2 2" xfId="40546"/>
    <cellStyle name="Normal 17 3 2 2 4 2 3" xfId="30143"/>
    <cellStyle name="Normal 17 3 2 2 4 3" xfId="14570"/>
    <cellStyle name="Normal 17 3 2 2 4 3 2" xfId="35389"/>
    <cellStyle name="Normal 17 3 2 2 4 4" xfId="24986"/>
    <cellStyle name="Normal 17 3 2 2 5" xfId="6749"/>
    <cellStyle name="Normal 17 3 2 2 5 2" xfId="17154"/>
    <cellStyle name="Normal 17 3 2 2 5 2 2" xfId="37973"/>
    <cellStyle name="Normal 17 3 2 2 5 3" xfId="27570"/>
    <cellStyle name="Normal 17 3 2 2 6" xfId="11997"/>
    <cellStyle name="Normal 17 3 2 2 6 2" xfId="32816"/>
    <cellStyle name="Normal 17 3 2 2 7" xfId="22413"/>
    <cellStyle name="Normal 17 3 2 2 8" xfId="42097"/>
    <cellStyle name="Normal 17 3 2 3" xfId="1556"/>
    <cellStyle name="Normal 17 3 2 3 2" xfId="4134"/>
    <cellStyle name="Normal 17 3 2 3 2 2" xfId="9294"/>
    <cellStyle name="Normal 17 3 2 3 2 2 2" xfId="19699"/>
    <cellStyle name="Normal 17 3 2 3 2 2 2 2" xfId="40518"/>
    <cellStyle name="Normal 17 3 2 3 2 2 3" xfId="30115"/>
    <cellStyle name="Normal 17 3 2 3 2 3" xfId="14542"/>
    <cellStyle name="Normal 17 3 2 3 2 3 2" xfId="35361"/>
    <cellStyle name="Normal 17 3 2 3 2 4" xfId="24958"/>
    <cellStyle name="Normal 17 3 2 3 3" xfId="6721"/>
    <cellStyle name="Normal 17 3 2 3 3 2" xfId="17126"/>
    <cellStyle name="Normal 17 3 2 3 3 2 2" xfId="37945"/>
    <cellStyle name="Normal 17 3 2 3 3 3" xfId="27542"/>
    <cellStyle name="Normal 17 3 2 3 4" xfId="11969"/>
    <cellStyle name="Normal 17 3 2 3 4 2" xfId="32788"/>
    <cellStyle name="Normal 17 3 2 3 5" xfId="22385"/>
    <cellStyle name="Normal 17 3 2 4" xfId="2008"/>
    <cellStyle name="Normal 17 3 2 4 2" xfId="4584"/>
    <cellStyle name="Normal 17 3 2 4 2 2" xfId="9744"/>
    <cellStyle name="Normal 17 3 2 4 2 2 2" xfId="20149"/>
    <cellStyle name="Normal 17 3 2 4 2 2 2 2" xfId="40968"/>
    <cellStyle name="Normal 17 3 2 4 2 2 3" xfId="30565"/>
    <cellStyle name="Normal 17 3 2 4 2 3" xfId="14992"/>
    <cellStyle name="Normal 17 3 2 4 2 3 2" xfId="35811"/>
    <cellStyle name="Normal 17 3 2 4 2 4" xfId="25408"/>
    <cellStyle name="Normal 17 3 2 4 3" xfId="7171"/>
    <cellStyle name="Normal 17 3 2 4 3 2" xfId="17576"/>
    <cellStyle name="Normal 17 3 2 4 3 2 2" xfId="38395"/>
    <cellStyle name="Normal 17 3 2 4 3 3" xfId="27992"/>
    <cellStyle name="Normal 17 3 2 4 4" xfId="12419"/>
    <cellStyle name="Normal 17 3 2 4 4 2" xfId="33238"/>
    <cellStyle name="Normal 17 3 2 4 5" xfId="22835"/>
    <cellStyle name="Normal 17 3 2 5" xfId="2458"/>
    <cellStyle name="Normal 17 3 2 5 2" xfId="5034"/>
    <cellStyle name="Normal 17 3 2 5 2 2" xfId="10194"/>
    <cellStyle name="Normal 17 3 2 5 2 2 2" xfId="20599"/>
    <cellStyle name="Normal 17 3 2 5 2 2 2 2" xfId="41418"/>
    <cellStyle name="Normal 17 3 2 5 2 2 3" xfId="31015"/>
    <cellStyle name="Normal 17 3 2 5 2 3" xfId="15442"/>
    <cellStyle name="Normal 17 3 2 5 2 3 2" xfId="36261"/>
    <cellStyle name="Normal 17 3 2 5 2 4" xfId="25858"/>
    <cellStyle name="Normal 17 3 2 5 3" xfId="7621"/>
    <cellStyle name="Normal 17 3 2 5 3 2" xfId="18026"/>
    <cellStyle name="Normal 17 3 2 5 3 2 2" xfId="38845"/>
    <cellStyle name="Normal 17 3 2 5 3 3" xfId="28442"/>
    <cellStyle name="Normal 17 3 2 5 4" xfId="12869"/>
    <cellStyle name="Normal 17 3 2 5 4 2" xfId="33688"/>
    <cellStyle name="Normal 17 3 2 5 5" xfId="23285"/>
    <cellStyle name="Normal 17 3 2 6" xfId="3513"/>
    <cellStyle name="Normal 17 3 2 6 2" xfId="8673"/>
    <cellStyle name="Normal 17 3 2 6 2 2" xfId="19078"/>
    <cellStyle name="Normal 17 3 2 6 2 2 2" xfId="39897"/>
    <cellStyle name="Normal 17 3 2 6 2 3" xfId="29494"/>
    <cellStyle name="Normal 17 3 2 6 3" xfId="13921"/>
    <cellStyle name="Normal 17 3 2 6 3 2" xfId="34740"/>
    <cellStyle name="Normal 17 3 2 6 4" xfId="24337"/>
    <cellStyle name="Normal 17 3 2 7" xfId="6100"/>
    <cellStyle name="Normal 17 3 2 7 2" xfId="16505"/>
    <cellStyle name="Normal 17 3 2 7 2 2" xfId="37324"/>
    <cellStyle name="Normal 17 3 2 7 3" xfId="26921"/>
    <cellStyle name="Normal 17 3 2 8" xfId="11348"/>
    <cellStyle name="Normal 17 3 2 8 2" xfId="32167"/>
    <cellStyle name="Normal 17 3 2 9" xfId="21764"/>
    <cellStyle name="Normal 17 3 3" xfId="1599"/>
    <cellStyle name="Normal 17 3 3 2" xfId="2051"/>
    <cellStyle name="Normal 17 3 3 2 2" xfId="4627"/>
    <cellStyle name="Normal 17 3 3 2 2 2" xfId="9787"/>
    <cellStyle name="Normal 17 3 3 2 2 2 2" xfId="20192"/>
    <cellStyle name="Normal 17 3 3 2 2 2 2 2" xfId="41011"/>
    <cellStyle name="Normal 17 3 3 2 2 2 3" xfId="30608"/>
    <cellStyle name="Normal 17 3 3 2 2 3" xfId="15035"/>
    <cellStyle name="Normal 17 3 3 2 2 3 2" xfId="35854"/>
    <cellStyle name="Normal 17 3 3 2 2 4" xfId="25451"/>
    <cellStyle name="Normal 17 3 3 2 3" xfId="7214"/>
    <cellStyle name="Normal 17 3 3 2 3 2" xfId="17619"/>
    <cellStyle name="Normal 17 3 3 2 3 2 2" xfId="38438"/>
    <cellStyle name="Normal 17 3 3 2 3 3" xfId="28035"/>
    <cellStyle name="Normal 17 3 3 2 4" xfId="12462"/>
    <cellStyle name="Normal 17 3 3 2 4 2" xfId="33281"/>
    <cellStyle name="Normal 17 3 3 2 5" xfId="22878"/>
    <cellStyle name="Normal 17 3 3 3" xfId="2501"/>
    <cellStyle name="Normal 17 3 3 3 2" xfId="5077"/>
    <cellStyle name="Normal 17 3 3 3 2 2" xfId="10237"/>
    <cellStyle name="Normal 17 3 3 3 2 2 2" xfId="20642"/>
    <cellStyle name="Normal 17 3 3 3 2 2 2 2" xfId="41461"/>
    <cellStyle name="Normal 17 3 3 3 2 2 3" xfId="31058"/>
    <cellStyle name="Normal 17 3 3 3 2 3" xfId="15485"/>
    <cellStyle name="Normal 17 3 3 3 2 3 2" xfId="36304"/>
    <cellStyle name="Normal 17 3 3 3 2 4" xfId="25901"/>
    <cellStyle name="Normal 17 3 3 3 3" xfId="7664"/>
    <cellStyle name="Normal 17 3 3 3 3 2" xfId="18069"/>
    <cellStyle name="Normal 17 3 3 3 3 2 2" xfId="38888"/>
    <cellStyle name="Normal 17 3 3 3 3 3" xfId="28485"/>
    <cellStyle name="Normal 17 3 3 3 4" xfId="12912"/>
    <cellStyle name="Normal 17 3 3 3 4 2" xfId="33731"/>
    <cellStyle name="Normal 17 3 3 3 5" xfId="23328"/>
    <cellStyle name="Normal 17 3 3 4" xfId="4177"/>
    <cellStyle name="Normal 17 3 3 4 2" xfId="9337"/>
    <cellStyle name="Normal 17 3 3 4 2 2" xfId="19742"/>
    <cellStyle name="Normal 17 3 3 4 2 2 2" xfId="40561"/>
    <cellStyle name="Normal 17 3 3 4 2 3" xfId="30158"/>
    <cellStyle name="Normal 17 3 3 4 3" xfId="14585"/>
    <cellStyle name="Normal 17 3 3 4 3 2" xfId="35404"/>
    <cellStyle name="Normal 17 3 3 4 4" xfId="25001"/>
    <cellStyle name="Normal 17 3 3 5" xfId="6764"/>
    <cellStyle name="Normal 17 3 3 5 2" xfId="17169"/>
    <cellStyle name="Normal 17 3 3 5 2 2" xfId="37988"/>
    <cellStyle name="Normal 17 3 3 5 3" xfId="27585"/>
    <cellStyle name="Normal 17 3 3 6" xfId="12012"/>
    <cellStyle name="Normal 17 3 3 6 2" xfId="32831"/>
    <cellStyle name="Normal 17 3 3 7" xfId="22428"/>
    <cellStyle name="Normal 17 3 3 8" xfId="42098"/>
    <cellStyle name="Normal 17 3 4" xfId="1614"/>
    <cellStyle name="Normal 17 3 4 2" xfId="2066"/>
    <cellStyle name="Normal 17 3 4 2 2" xfId="4642"/>
    <cellStyle name="Normal 17 3 4 2 2 2" xfId="9802"/>
    <cellStyle name="Normal 17 3 4 2 2 2 2" xfId="20207"/>
    <cellStyle name="Normal 17 3 4 2 2 2 2 2" xfId="41026"/>
    <cellStyle name="Normal 17 3 4 2 2 2 3" xfId="30623"/>
    <cellStyle name="Normal 17 3 4 2 2 3" xfId="15050"/>
    <cellStyle name="Normal 17 3 4 2 2 3 2" xfId="35869"/>
    <cellStyle name="Normal 17 3 4 2 2 4" xfId="25466"/>
    <cellStyle name="Normal 17 3 4 2 3" xfId="7229"/>
    <cellStyle name="Normal 17 3 4 2 3 2" xfId="17634"/>
    <cellStyle name="Normal 17 3 4 2 3 2 2" xfId="38453"/>
    <cellStyle name="Normal 17 3 4 2 3 3" xfId="28050"/>
    <cellStyle name="Normal 17 3 4 2 4" xfId="12477"/>
    <cellStyle name="Normal 17 3 4 2 4 2" xfId="33296"/>
    <cellStyle name="Normal 17 3 4 2 5" xfId="22893"/>
    <cellStyle name="Normal 17 3 4 3" xfId="2516"/>
    <cellStyle name="Normal 17 3 4 3 2" xfId="5092"/>
    <cellStyle name="Normal 17 3 4 3 2 2" xfId="10252"/>
    <cellStyle name="Normal 17 3 4 3 2 2 2" xfId="20657"/>
    <cellStyle name="Normal 17 3 4 3 2 2 2 2" xfId="41476"/>
    <cellStyle name="Normal 17 3 4 3 2 2 3" xfId="31073"/>
    <cellStyle name="Normal 17 3 4 3 2 3" xfId="15500"/>
    <cellStyle name="Normal 17 3 4 3 2 3 2" xfId="36319"/>
    <cellStyle name="Normal 17 3 4 3 2 4" xfId="25916"/>
    <cellStyle name="Normal 17 3 4 3 3" xfId="7679"/>
    <cellStyle name="Normal 17 3 4 3 3 2" xfId="18084"/>
    <cellStyle name="Normal 17 3 4 3 3 2 2" xfId="38903"/>
    <cellStyle name="Normal 17 3 4 3 3 3" xfId="28500"/>
    <cellStyle name="Normal 17 3 4 3 4" xfId="12927"/>
    <cellStyle name="Normal 17 3 4 3 4 2" xfId="33746"/>
    <cellStyle name="Normal 17 3 4 3 5" xfId="23343"/>
    <cellStyle name="Normal 17 3 4 4" xfId="4192"/>
    <cellStyle name="Normal 17 3 4 4 2" xfId="9352"/>
    <cellStyle name="Normal 17 3 4 4 2 2" xfId="19757"/>
    <cellStyle name="Normal 17 3 4 4 2 2 2" xfId="40576"/>
    <cellStyle name="Normal 17 3 4 4 2 3" xfId="30173"/>
    <cellStyle name="Normal 17 3 4 4 3" xfId="14600"/>
    <cellStyle name="Normal 17 3 4 4 3 2" xfId="35419"/>
    <cellStyle name="Normal 17 3 4 4 4" xfId="25016"/>
    <cellStyle name="Normal 17 3 4 5" xfId="6779"/>
    <cellStyle name="Normal 17 3 4 5 2" xfId="17184"/>
    <cellStyle name="Normal 17 3 4 5 2 2" xfId="38003"/>
    <cellStyle name="Normal 17 3 4 5 3" xfId="27600"/>
    <cellStyle name="Normal 17 3 4 6" xfId="12027"/>
    <cellStyle name="Normal 17 3 4 6 2" xfId="32846"/>
    <cellStyle name="Normal 17 3 4 7" xfId="22443"/>
    <cellStyle name="Normal 17 3 4 8" xfId="42099"/>
    <cellStyle name="Normal 17 3 5" xfId="1629"/>
    <cellStyle name="Normal 17 3 5 2" xfId="2081"/>
    <cellStyle name="Normal 17 3 5 2 2" xfId="4657"/>
    <cellStyle name="Normal 17 3 5 2 2 2" xfId="9817"/>
    <cellStyle name="Normal 17 3 5 2 2 2 2" xfId="20222"/>
    <cellStyle name="Normal 17 3 5 2 2 2 2 2" xfId="41041"/>
    <cellStyle name="Normal 17 3 5 2 2 2 3" xfId="30638"/>
    <cellStyle name="Normal 17 3 5 2 2 3" xfId="15065"/>
    <cellStyle name="Normal 17 3 5 2 2 3 2" xfId="35884"/>
    <cellStyle name="Normal 17 3 5 2 2 4" xfId="25481"/>
    <cellStyle name="Normal 17 3 5 2 3" xfId="7244"/>
    <cellStyle name="Normal 17 3 5 2 3 2" xfId="17649"/>
    <cellStyle name="Normal 17 3 5 2 3 2 2" xfId="38468"/>
    <cellStyle name="Normal 17 3 5 2 3 3" xfId="28065"/>
    <cellStyle name="Normal 17 3 5 2 4" xfId="12492"/>
    <cellStyle name="Normal 17 3 5 2 4 2" xfId="33311"/>
    <cellStyle name="Normal 17 3 5 2 5" xfId="22908"/>
    <cellStyle name="Normal 17 3 5 3" xfId="2531"/>
    <cellStyle name="Normal 17 3 5 3 2" xfId="5107"/>
    <cellStyle name="Normal 17 3 5 3 2 2" xfId="10267"/>
    <cellStyle name="Normal 17 3 5 3 2 2 2" xfId="20672"/>
    <cellStyle name="Normal 17 3 5 3 2 2 2 2" xfId="41491"/>
    <cellStyle name="Normal 17 3 5 3 2 2 3" xfId="31088"/>
    <cellStyle name="Normal 17 3 5 3 2 3" xfId="15515"/>
    <cellStyle name="Normal 17 3 5 3 2 3 2" xfId="36334"/>
    <cellStyle name="Normal 17 3 5 3 2 4" xfId="25931"/>
    <cellStyle name="Normal 17 3 5 3 3" xfId="7694"/>
    <cellStyle name="Normal 17 3 5 3 3 2" xfId="18099"/>
    <cellStyle name="Normal 17 3 5 3 3 2 2" xfId="38918"/>
    <cellStyle name="Normal 17 3 5 3 3 3" xfId="28515"/>
    <cellStyle name="Normal 17 3 5 3 4" xfId="12942"/>
    <cellStyle name="Normal 17 3 5 3 4 2" xfId="33761"/>
    <cellStyle name="Normal 17 3 5 3 5" xfId="23358"/>
    <cellStyle name="Normal 17 3 5 4" xfId="4207"/>
    <cellStyle name="Normal 17 3 5 4 2" xfId="9367"/>
    <cellStyle name="Normal 17 3 5 4 2 2" xfId="19772"/>
    <cellStyle name="Normal 17 3 5 4 2 2 2" xfId="40591"/>
    <cellStyle name="Normal 17 3 5 4 2 3" xfId="30188"/>
    <cellStyle name="Normal 17 3 5 4 3" xfId="14615"/>
    <cellStyle name="Normal 17 3 5 4 3 2" xfId="35434"/>
    <cellStyle name="Normal 17 3 5 4 4" xfId="25031"/>
    <cellStyle name="Normal 17 3 5 5" xfId="6794"/>
    <cellStyle name="Normal 17 3 5 5 2" xfId="17199"/>
    <cellStyle name="Normal 17 3 5 5 2 2" xfId="38018"/>
    <cellStyle name="Normal 17 3 5 5 3" xfId="27615"/>
    <cellStyle name="Normal 17 3 5 6" xfId="12042"/>
    <cellStyle name="Normal 17 3 5 6 2" xfId="32861"/>
    <cellStyle name="Normal 17 3 5 7" xfId="22458"/>
    <cellStyle name="Normal 17 3 5 8" xfId="42100"/>
    <cellStyle name="Normal 17 3 6" xfId="1541"/>
    <cellStyle name="Normal 17 3 6 2" xfId="4119"/>
    <cellStyle name="Normal 17 3 6 2 2" xfId="9279"/>
    <cellStyle name="Normal 17 3 6 2 2 2" xfId="19684"/>
    <cellStyle name="Normal 17 3 6 2 2 2 2" xfId="40503"/>
    <cellStyle name="Normal 17 3 6 2 2 3" xfId="30100"/>
    <cellStyle name="Normal 17 3 6 2 3" xfId="14527"/>
    <cellStyle name="Normal 17 3 6 2 3 2" xfId="35346"/>
    <cellStyle name="Normal 17 3 6 2 4" xfId="24943"/>
    <cellStyle name="Normal 17 3 6 3" xfId="6706"/>
    <cellStyle name="Normal 17 3 6 3 2" xfId="17111"/>
    <cellStyle name="Normal 17 3 6 3 2 2" xfId="37930"/>
    <cellStyle name="Normal 17 3 6 3 3" xfId="27527"/>
    <cellStyle name="Normal 17 3 6 4" xfId="11954"/>
    <cellStyle name="Normal 17 3 6 4 2" xfId="32773"/>
    <cellStyle name="Normal 17 3 6 5" xfId="22370"/>
    <cellStyle name="Normal 17 3 7" xfId="1993"/>
    <cellStyle name="Normal 17 3 7 2" xfId="4569"/>
    <cellStyle name="Normal 17 3 7 2 2" xfId="9729"/>
    <cellStyle name="Normal 17 3 7 2 2 2" xfId="20134"/>
    <cellStyle name="Normal 17 3 7 2 2 2 2" xfId="40953"/>
    <cellStyle name="Normal 17 3 7 2 2 3" xfId="30550"/>
    <cellStyle name="Normal 17 3 7 2 3" xfId="14977"/>
    <cellStyle name="Normal 17 3 7 2 3 2" xfId="35796"/>
    <cellStyle name="Normal 17 3 7 2 4" xfId="25393"/>
    <cellStyle name="Normal 17 3 7 3" xfId="7156"/>
    <cellStyle name="Normal 17 3 7 3 2" xfId="17561"/>
    <cellStyle name="Normal 17 3 7 3 2 2" xfId="38380"/>
    <cellStyle name="Normal 17 3 7 3 3" xfId="27977"/>
    <cellStyle name="Normal 17 3 7 4" xfId="12404"/>
    <cellStyle name="Normal 17 3 7 4 2" xfId="33223"/>
    <cellStyle name="Normal 17 3 7 5" xfId="22820"/>
    <cellStyle name="Normal 17 3 8" xfId="2443"/>
    <cellStyle name="Normal 17 3 8 2" xfId="5019"/>
    <cellStyle name="Normal 17 3 8 2 2" xfId="10179"/>
    <cellStyle name="Normal 17 3 8 2 2 2" xfId="20584"/>
    <cellStyle name="Normal 17 3 8 2 2 2 2" xfId="41403"/>
    <cellStyle name="Normal 17 3 8 2 2 3" xfId="31000"/>
    <cellStyle name="Normal 17 3 8 2 3" xfId="15427"/>
    <cellStyle name="Normal 17 3 8 2 3 2" xfId="36246"/>
    <cellStyle name="Normal 17 3 8 2 4" xfId="25843"/>
    <cellStyle name="Normal 17 3 8 3" xfId="7606"/>
    <cellStyle name="Normal 17 3 8 3 2" xfId="18011"/>
    <cellStyle name="Normal 17 3 8 3 2 2" xfId="38830"/>
    <cellStyle name="Normal 17 3 8 3 3" xfId="28427"/>
    <cellStyle name="Normal 17 3 8 4" xfId="12854"/>
    <cellStyle name="Normal 17 3 8 4 2" xfId="33673"/>
    <cellStyle name="Normal 17 3 8 5" xfId="23270"/>
    <cellStyle name="Normal 17 3 9" xfId="2929"/>
    <cellStyle name="Normal 17 3 9 2" xfId="8089"/>
    <cellStyle name="Normal 17 3 9 2 2" xfId="18494"/>
    <cellStyle name="Normal 17 3 9 2 2 2" xfId="39313"/>
    <cellStyle name="Normal 17 3 9 2 3" xfId="28910"/>
    <cellStyle name="Normal 17 3 9 3" xfId="13337"/>
    <cellStyle name="Normal 17 3 9 3 2" xfId="34156"/>
    <cellStyle name="Normal 17 3 9 4" xfId="23753"/>
    <cellStyle name="Normal 17 4" xfId="676"/>
    <cellStyle name="Normal 17 4 2" xfId="3256"/>
    <cellStyle name="Normal 17 4 2 2" xfId="8416"/>
    <cellStyle name="Normal 17 4 2 2 2" xfId="18821"/>
    <cellStyle name="Normal 17 4 2 2 2 2" xfId="39640"/>
    <cellStyle name="Normal 17 4 2 2 3" xfId="29237"/>
    <cellStyle name="Normal 17 4 2 3" xfId="13664"/>
    <cellStyle name="Normal 17 4 2 3 2" xfId="34483"/>
    <cellStyle name="Normal 17 4 2 4" xfId="24080"/>
    <cellStyle name="Normal 17 4 3" xfId="5843"/>
    <cellStyle name="Normal 17 4 3 2" xfId="16248"/>
    <cellStyle name="Normal 17 4 3 2 2" xfId="37067"/>
    <cellStyle name="Normal 17 4 3 3" xfId="26664"/>
    <cellStyle name="Normal 17 4 4" xfId="11091"/>
    <cellStyle name="Normal 17 4 4 2" xfId="31910"/>
    <cellStyle name="Normal 17 4 5" xfId="21507"/>
    <cellStyle name="Normal 17 5" xfId="1513"/>
    <cellStyle name="Normal 17 5 2" xfId="4091"/>
    <cellStyle name="Normal 17 5 2 2" xfId="9251"/>
    <cellStyle name="Normal 17 5 2 2 2" xfId="19656"/>
    <cellStyle name="Normal 17 5 2 2 2 2" xfId="40475"/>
    <cellStyle name="Normal 17 5 2 2 3" xfId="30072"/>
    <cellStyle name="Normal 17 5 2 3" xfId="14499"/>
    <cellStyle name="Normal 17 5 2 3 2" xfId="35318"/>
    <cellStyle name="Normal 17 5 2 4" xfId="24915"/>
    <cellStyle name="Normal 17 5 3" xfId="6678"/>
    <cellStyle name="Normal 17 5 3 2" xfId="17083"/>
    <cellStyle name="Normal 17 5 3 2 2" xfId="37902"/>
    <cellStyle name="Normal 17 5 3 3" xfId="27499"/>
    <cellStyle name="Normal 17 5 4" xfId="11926"/>
    <cellStyle name="Normal 17 5 4 2" xfId="32745"/>
    <cellStyle name="Normal 17 5 5" xfId="22342"/>
    <cellStyle name="Normal 17 6" xfId="1965"/>
    <cellStyle name="Normal 17 6 2" xfId="4541"/>
    <cellStyle name="Normal 17 6 2 2" xfId="9701"/>
    <cellStyle name="Normal 17 6 2 2 2" xfId="20106"/>
    <cellStyle name="Normal 17 6 2 2 2 2" xfId="40925"/>
    <cellStyle name="Normal 17 6 2 2 3" xfId="30522"/>
    <cellStyle name="Normal 17 6 2 3" xfId="14949"/>
    <cellStyle name="Normal 17 6 2 3 2" xfId="35768"/>
    <cellStyle name="Normal 17 6 2 4" xfId="25365"/>
    <cellStyle name="Normal 17 6 3" xfId="7128"/>
    <cellStyle name="Normal 17 6 3 2" xfId="17533"/>
    <cellStyle name="Normal 17 6 3 2 2" xfId="38352"/>
    <cellStyle name="Normal 17 6 3 3" xfId="27949"/>
    <cellStyle name="Normal 17 6 4" xfId="12376"/>
    <cellStyle name="Normal 17 6 4 2" xfId="33195"/>
    <cellStyle name="Normal 17 6 5" xfId="22792"/>
    <cellStyle name="Normal 17 7" xfId="2415"/>
    <cellStyle name="Normal 17 7 2" xfId="4991"/>
    <cellStyle name="Normal 17 7 2 2" xfId="10151"/>
    <cellStyle name="Normal 17 7 2 2 2" xfId="20556"/>
    <cellStyle name="Normal 17 7 2 2 2 2" xfId="41375"/>
    <cellStyle name="Normal 17 7 2 2 3" xfId="30972"/>
    <cellStyle name="Normal 17 7 2 3" xfId="15399"/>
    <cellStyle name="Normal 17 7 2 3 2" xfId="36218"/>
    <cellStyle name="Normal 17 7 2 4" xfId="25815"/>
    <cellStyle name="Normal 17 7 3" xfId="7578"/>
    <cellStyle name="Normal 17 7 3 2" xfId="17983"/>
    <cellStyle name="Normal 17 7 3 2 2" xfId="38802"/>
    <cellStyle name="Normal 17 7 3 3" xfId="28399"/>
    <cellStyle name="Normal 17 7 4" xfId="12826"/>
    <cellStyle name="Normal 17 7 4 2" xfId="33645"/>
    <cellStyle name="Normal 17 7 5" xfId="23242"/>
    <cellStyle name="Normal 17 8" xfId="2672"/>
    <cellStyle name="Normal 17 8 2" xfId="7832"/>
    <cellStyle name="Normal 17 8 2 2" xfId="18237"/>
    <cellStyle name="Normal 17 8 2 2 2" xfId="39056"/>
    <cellStyle name="Normal 17 8 2 3" xfId="28653"/>
    <cellStyle name="Normal 17 8 3" xfId="13080"/>
    <cellStyle name="Normal 17 8 3 2" xfId="33899"/>
    <cellStyle name="Normal 17 8 4" xfId="23496"/>
    <cellStyle name="Normal 17 9" xfId="5259"/>
    <cellStyle name="Normal 17 9 2" xfId="15664"/>
    <cellStyle name="Normal 17 9 2 2" xfId="36483"/>
    <cellStyle name="Normal 17 9 3" xfId="26080"/>
    <cellStyle name="Normal 170" xfId="651"/>
    <cellStyle name="Normal 171" xfId="650"/>
    <cellStyle name="Normal 171 2" xfId="3232"/>
    <cellStyle name="Normal 171 2 2" xfId="8392"/>
    <cellStyle name="Normal 171 2 2 2" xfId="18797"/>
    <cellStyle name="Normal 171 2 2 2 2" xfId="39616"/>
    <cellStyle name="Normal 171 2 2 3" xfId="29213"/>
    <cellStyle name="Normal 171 2 3" xfId="13640"/>
    <cellStyle name="Normal 171 2 3 2" xfId="34459"/>
    <cellStyle name="Normal 171 2 4" xfId="24056"/>
    <cellStyle name="Normal 171 3" xfId="5819"/>
    <cellStyle name="Normal 171 3 2" xfId="16224"/>
    <cellStyle name="Normal 171 3 2 2" xfId="37043"/>
    <cellStyle name="Normal 171 3 3" xfId="26640"/>
    <cellStyle name="Normal 171 4" xfId="11067"/>
    <cellStyle name="Normal 171 4 2" xfId="31886"/>
    <cellStyle name="Normal 171 5" xfId="21483"/>
    <cellStyle name="Normal 172" xfId="1236"/>
    <cellStyle name="Normal 172 2" xfId="3816"/>
    <cellStyle name="Normal 172 2 2" xfId="8976"/>
    <cellStyle name="Normal 172 2 2 2" xfId="19381"/>
    <cellStyle name="Normal 172 2 2 2 2" xfId="40200"/>
    <cellStyle name="Normal 172 2 2 3" xfId="29797"/>
    <cellStyle name="Normal 172 2 3" xfId="14224"/>
    <cellStyle name="Normal 172 2 3 2" xfId="35043"/>
    <cellStyle name="Normal 172 2 4" xfId="24640"/>
    <cellStyle name="Normal 172 3" xfId="6403"/>
    <cellStyle name="Normal 172 3 2" xfId="16808"/>
    <cellStyle name="Normal 172 3 2 2" xfId="37627"/>
    <cellStyle name="Normal 172 3 3" xfId="27224"/>
    <cellStyle name="Normal 172 4" xfId="11651"/>
    <cellStyle name="Normal 172 4 2" xfId="32470"/>
    <cellStyle name="Normal 172 5" xfId="22067"/>
    <cellStyle name="Normal 173" xfId="1237"/>
    <cellStyle name="Normal 173 2" xfId="3817"/>
    <cellStyle name="Normal 173 2 2" xfId="8977"/>
    <cellStyle name="Normal 173 2 2 2" xfId="19382"/>
    <cellStyle name="Normal 173 2 2 2 2" xfId="40201"/>
    <cellStyle name="Normal 173 2 2 3" xfId="29798"/>
    <cellStyle name="Normal 173 2 3" xfId="14225"/>
    <cellStyle name="Normal 173 2 3 2" xfId="35044"/>
    <cellStyle name="Normal 173 2 4" xfId="24641"/>
    <cellStyle name="Normal 173 3" xfId="6404"/>
    <cellStyle name="Normal 173 3 2" xfId="16809"/>
    <cellStyle name="Normal 173 3 2 2" xfId="37628"/>
    <cellStyle name="Normal 173 3 3" xfId="27225"/>
    <cellStyle name="Normal 173 4" xfId="11652"/>
    <cellStyle name="Normal 173 4 2" xfId="32471"/>
    <cellStyle name="Normal 173 5" xfId="22068"/>
    <cellStyle name="Normal 174" xfId="1238"/>
    <cellStyle name="Normal 174 2" xfId="3818"/>
    <cellStyle name="Normal 174 2 2" xfId="8978"/>
    <cellStyle name="Normal 174 2 2 2" xfId="19383"/>
    <cellStyle name="Normal 174 2 2 2 2" xfId="40202"/>
    <cellStyle name="Normal 174 2 2 3" xfId="29799"/>
    <cellStyle name="Normal 174 2 3" xfId="14226"/>
    <cellStyle name="Normal 174 2 3 2" xfId="35045"/>
    <cellStyle name="Normal 174 2 4" xfId="24642"/>
    <cellStyle name="Normal 174 3" xfId="6405"/>
    <cellStyle name="Normal 174 3 2" xfId="16810"/>
    <cellStyle name="Normal 174 3 2 2" xfId="37629"/>
    <cellStyle name="Normal 174 3 3" xfId="27226"/>
    <cellStyle name="Normal 174 4" xfId="11653"/>
    <cellStyle name="Normal 174 4 2" xfId="32472"/>
    <cellStyle name="Normal 174 5" xfId="22069"/>
    <cellStyle name="Normal 175" xfId="1239"/>
    <cellStyle name="Normal 175 2" xfId="3819"/>
    <cellStyle name="Normal 175 2 2" xfId="8979"/>
    <cellStyle name="Normal 175 2 2 2" xfId="19384"/>
    <cellStyle name="Normal 175 2 2 2 2" xfId="40203"/>
    <cellStyle name="Normal 175 2 2 3" xfId="29800"/>
    <cellStyle name="Normal 175 2 3" xfId="14227"/>
    <cellStyle name="Normal 175 2 3 2" xfId="35046"/>
    <cellStyle name="Normal 175 2 4" xfId="24643"/>
    <cellStyle name="Normal 175 3" xfId="6406"/>
    <cellStyle name="Normal 175 3 2" xfId="16811"/>
    <cellStyle name="Normal 175 3 2 2" xfId="37630"/>
    <cellStyle name="Normal 175 3 3" xfId="27227"/>
    <cellStyle name="Normal 175 4" xfId="11654"/>
    <cellStyle name="Normal 175 4 2" xfId="32473"/>
    <cellStyle name="Normal 175 5" xfId="22070"/>
    <cellStyle name="Normal 176" xfId="1240"/>
    <cellStyle name="Normal 176 2" xfId="3820"/>
    <cellStyle name="Normal 176 2 2" xfId="8980"/>
    <cellStyle name="Normal 176 2 2 2" xfId="19385"/>
    <cellStyle name="Normal 176 2 2 2 2" xfId="40204"/>
    <cellStyle name="Normal 176 2 2 3" xfId="29801"/>
    <cellStyle name="Normal 176 2 3" xfId="14228"/>
    <cellStyle name="Normal 176 2 3 2" xfId="35047"/>
    <cellStyle name="Normal 176 2 4" xfId="24644"/>
    <cellStyle name="Normal 176 3" xfId="6407"/>
    <cellStyle name="Normal 176 3 2" xfId="16812"/>
    <cellStyle name="Normal 176 3 2 2" xfId="37631"/>
    <cellStyle name="Normal 176 3 3" xfId="27228"/>
    <cellStyle name="Normal 176 4" xfId="11655"/>
    <cellStyle name="Normal 176 4 2" xfId="32474"/>
    <cellStyle name="Normal 176 5" xfId="22071"/>
    <cellStyle name="Normal 177" xfId="1241"/>
    <cellStyle name="Normal 177 2" xfId="3821"/>
    <cellStyle name="Normal 177 2 2" xfId="8981"/>
    <cellStyle name="Normal 177 2 2 2" xfId="19386"/>
    <cellStyle name="Normal 177 2 2 2 2" xfId="40205"/>
    <cellStyle name="Normal 177 2 2 3" xfId="29802"/>
    <cellStyle name="Normal 177 2 3" xfId="14229"/>
    <cellStyle name="Normal 177 2 3 2" xfId="35048"/>
    <cellStyle name="Normal 177 2 4" xfId="24645"/>
    <cellStyle name="Normal 177 3" xfId="6408"/>
    <cellStyle name="Normal 177 3 2" xfId="16813"/>
    <cellStyle name="Normal 177 3 2 2" xfId="37632"/>
    <cellStyle name="Normal 177 3 3" xfId="27229"/>
    <cellStyle name="Normal 177 4" xfId="11656"/>
    <cellStyle name="Normal 177 4 2" xfId="32475"/>
    <cellStyle name="Normal 177 5" xfId="22072"/>
    <cellStyle name="Normal 178" xfId="1242"/>
    <cellStyle name="Normal 178 2" xfId="3822"/>
    <cellStyle name="Normal 178 2 2" xfId="8982"/>
    <cellStyle name="Normal 178 2 2 2" xfId="19387"/>
    <cellStyle name="Normal 178 2 2 2 2" xfId="40206"/>
    <cellStyle name="Normal 178 2 2 3" xfId="29803"/>
    <cellStyle name="Normal 178 2 3" xfId="14230"/>
    <cellStyle name="Normal 178 2 3 2" xfId="35049"/>
    <cellStyle name="Normal 178 2 4" xfId="24646"/>
    <cellStyle name="Normal 178 3" xfId="6409"/>
    <cellStyle name="Normal 178 3 2" xfId="16814"/>
    <cellStyle name="Normal 178 3 2 2" xfId="37633"/>
    <cellStyle name="Normal 178 3 3" xfId="27230"/>
    <cellStyle name="Normal 178 4" xfId="11657"/>
    <cellStyle name="Normal 178 4 2" xfId="32476"/>
    <cellStyle name="Normal 178 5" xfId="22073"/>
    <cellStyle name="Normal 179" xfId="1243"/>
    <cellStyle name="Normal 179 2" xfId="3823"/>
    <cellStyle name="Normal 179 2 2" xfId="8983"/>
    <cellStyle name="Normal 179 2 2 2" xfId="19388"/>
    <cellStyle name="Normal 179 2 2 2 2" xfId="40207"/>
    <cellStyle name="Normal 179 2 2 3" xfId="29804"/>
    <cellStyle name="Normal 179 2 3" xfId="14231"/>
    <cellStyle name="Normal 179 2 3 2" xfId="35050"/>
    <cellStyle name="Normal 179 2 4" xfId="24647"/>
    <cellStyle name="Normal 179 3" xfId="6410"/>
    <cellStyle name="Normal 179 3 2" xfId="16815"/>
    <cellStyle name="Normal 179 3 2 2" xfId="37634"/>
    <cellStyle name="Normal 179 3 3" xfId="27231"/>
    <cellStyle name="Normal 179 4" xfId="11658"/>
    <cellStyle name="Normal 179 4 2" xfId="32477"/>
    <cellStyle name="Normal 179 5" xfId="22074"/>
    <cellStyle name="Normal 18" xfId="63"/>
    <cellStyle name="Normal 18 10" xfId="10508"/>
    <cellStyle name="Normal 18 10 2" xfId="31327"/>
    <cellStyle name="Normal 18 11" xfId="20924"/>
    <cellStyle name="Normal 18 12" xfId="42101"/>
    <cellStyle name="Normal 18 2" xfId="207"/>
    <cellStyle name="Normal 18 2 10" xfId="1551"/>
    <cellStyle name="Normal 18 2 10 2" xfId="4129"/>
    <cellStyle name="Normal 18 2 10 2 2" xfId="9289"/>
    <cellStyle name="Normal 18 2 10 2 2 2" xfId="19694"/>
    <cellStyle name="Normal 18 2 10 2 2 2 2" xfId="40513"/>
    <cellStyle name="Normal 18 2 10 2 2 3" xfId="30110"/>
    <cellStyle name="Normal 18 2 10 2 3" xfId="14537"/>
    <cellStyle name="Normal 18 2 10 2 3 2" xfId="35356"/>
    <cellStyle name="Normal 18 2 10 2 4" xfId="24953"/>
    <cellStyle name="Normal 18 2 10 3" xfId="6716"/>
    <cellStyle name="Normal 18 2 10 3 2" xfId="17121"/>
    <cellStyle name="Normal 18 2 10 3 2 2" xfId="37940"/>
    <cellStyle name="Normal 18 2 10 3 3" xfId="27537"/>
    <cellStyle name="Normal 18 2 10 4" xfId="11964"/>
    <cellStyle name="Normal 18 2 10 4 2" xfId="32783"/>
    <cellStyle name="Normal 18 2 10 5" xfId="22380"/>
    <cellStyle name="Normal 18 2 11" xfId="2003"/>
    <cellStyle name="Normal 18 2 11 2" xfId="4579"/>
    <cellStyle name="Normal 18 2 11 2 2" xfId="9739"/>
    <cellStyle name="Normal 18 2 11 2 2 2" xfId="20144"/>
    <cellStyle name="Normal 18 2 11 2 2 2 2" xfId="40963"/>
    <cellStyle name="Normal 18 2 11 2 2 3" xfId="30560"/>
    <cellStyle name="Normal 18 2 11 2 3" xfId="14987"/>
    <cellStyle name="Normal 18 2 11 2 3 2" xfId="35806"/>
    <cellStyle name="Normal 18 2 11 2 4" xfId="25403"/>
    <cellStyle name="Normal 18 2 11 3" xfId="7166"/>
    <cellStyle name="Normal 18 2 11 3 2" xfId="17571"/>
    <cellStyle name="Normal 18 2 11 3 2 2" xfId="38390"/>
    <cellStyle name="Normal 18 2 11 3 3" xfId="27987"/>
    <cellStyle name="Normal 18 2 11 4" xfId="12414"/>
    <cellStyle name="Normal 18 2 11 4 2" xfId="33233"/>
    <cellStyle name="Normal 18 2 11 5" xfId="22830"/>
    <cellStyle name="Normal 18 2 12" xfId="2453"/>
    <cellStyle name="Normal 18 2 12 2" xfId="5029"/>
    <cellStyle name="Normal 18 2 12 2 2" xfId="10189"/>
    <cellStyle name="Normal 18 2 12 2 2 2" xfId="20594"/>
    <cellStyle name="Normal 18 2 12 2 2 2 2" xfId="41413"/>
    <cellStyle name="Normal 18 2 12 2 2 3" xfId="31010"/>
    <cellStyle name="Normal 18 2 12 2 3" xfId="15437"/>
    <cellStyle name="Normal 18 2 12 2 3 2" xfId="36256"/>
    <cellStyle name="Normal 18 2 12 2 4" xfId="25853"/>
    <cellStyle name="Normal 18 2 12 3" xfId="7616"/>
    <cellStyle name="Normal 18 2 12 3 2" xfId="18021"/>
    <cellStyle name="Normal 18 2 12 3 2 2" xfId="38840"/>
    <cellStyle name="Normal 18 2 12 3 3" xfId="28437"/>
    <cellStyle name="Normal 18 2 12 4" xfId="12864"/>
    <cellStyle name="Normal 18 2 12 4 2" xfId="33683"/>
    <cellStyle name="Normal 18 2 12 5" xfId="23280"/>
    <cellStyle name="Normal 18 2 13" xfId="2795"/>
    <cellStyle name="Normal 18 2 13 2" xfId="7955"/>
    <cellStyle name="Normal 18 2 13 2 2" xfId="18360"/>
    <cellStyle name="Normal 18 2 13 2 2 2" xfId="39179"/>
    <cellStyle name="Normal 18 2 13 2 3" xfId="28776"/>
    <cellStyle name="Normal 18 2 13 3" xfId="13203"/>
    <cellStyle name="Normal 18 2 13 3 2" xfId="34022"/>
    <cellStyle name="Normal 18 2 13 4" xfId="23619"/>
    <cellStyle name="Normal 18 2 14" xfId="5382"/>
    <cellStyle name="Normal 18 2 14 2" xfId="15787"/>
    <cellStyle name="Normal 18 2 14 2 2" xfId="36606"/>
    <cellStyle name="Normal 18 2 14 3" xfId="26203"/>
    <cellStyle name="Normal 18 2 15" xfId="10630"/>
    <cellStyle name="Normal 18 2 15 2" xfId="31449"/>
    <cellStyle name="Normal 18 2 16" xfId="21046"/>
    <cellStyle name="Normal 18 2 17" xfId="42102"/>
    <cellStyle name="Normal 18 2 2" xfId="467"/>
    <cellStyle name="Normal 18 2 2 10" xfId="42103"/>
    <cellStyle name="Normal 18 2 2 2" xfId="1056"/>
    <cellStyle name="Normal 18 2 2 2 2" xfId="3636"/>
    <cellStyle name="Normal 18 2 2 2 2 2" xfId="8796"/>
    <cellStyle name="Normal 18 2 2 2 2 2 2" xfId="19201"/>
    <cellStyle name="Normal 18 2 2 2 2 2 2 2" xfId="40020"/>
    <cellStyle name="Normal 18 2 2 2 2 2 3" xfId="29617"/>
    <cellStyle name="Normal 18 2 2 2 2 3" xfId="14044"/>
    <cellStyle name="Normal 18 2 2 2 2 3 2" xfId="34863"/>
    <cellStyle name="Normal 18 2 2 2 2 4" xfId="24460"/>
    <cellStyle name="Normal 18 2 2 2 3" xfId="6223"/>
    <cellStyle name="Normal 18 2 2 2 3 2" xfId="16628"/>
    <cellStyle name="Normal 18 2 2 2 3 2 2" xfId="37447"/>
    <cellStyle name="Normal 18 2 2 2 3 3" xfId="27044"/>
    <cellStyle name="Normal 18 2 2 2 4" xfId="11471"/>
    <cellStyle name="Normal 18 2 2 2 4 2" xfId="32290"/>
    <cellStyle name="Normal 18 2 2 2 5" xfId="21887"/>
    <cellStyle name="Normal 18 2 2 3" xfId="1558"/>
    <cellStyle name="Normal 18 2 2 3 2" xfId="4136"/>
    <cellStyle name="Normal 18 2 2 3 2 2" xfId="9296"/>
    <cellStyle name="Normal 18 2 2 3 2 2 2" xfId="19701"/>
    <cellStyle name="Normal 18 2 2 3 2 2 2 2" xfId="40520"/>
    <cellStyle name="Normal 18 2 2 3 2 2 3" xfId="30117"/>
    <cellStyle name="Normal 18 2 2 3 2 3" xfId="14544"/>
    <cellStyle name="Normal 18 2 2 3 2 3 2" xfId="35363"/>
    <cellStyle name="Normal 18 2 2 3 2 4" xfId="24960"/>
    <cellStyle name="Normal 18 2 2 3 3" xfId="6723"/>
    <cellStyle name="Normal 18 2 2 3 3 2" xfId="17128"/>
    <cellStyle name="Normal 18 2 2 3 3 2 2" xfId="37947"/>
    <cellStyle name="Normal 18 2 2 3 3 3" xfId="27544"/>
    <cellStyle name="Normal 18 2 2 3 4" xfId="11971"/>
    <cellStyle name="Normal 18 2 2 3 4 2" xfId="32790"/>
    <cellStyle name="Normal 18 2 2 3 5" xfId="22387"/>
    <cellStyle name="Normal 18 2 2 4" xfId="2010"/>
    <cellStyle name="Normal 18 2 2 4 2" xfId="4586"/>
    <cellStyle name="Normal 18 2 2 4 2 2" xfId="9746"/>
    <cellStyle name="Normal 18 2 2 4 2 2 2" xfId="20151"/>
    <cellStyle name="Normal 18 2 2 4 2 2 2 2" xfId="40970"/>
    <cellStyle name="Normal 18 2 2 4 2 2 3" xfId="30567"/>
    <cellStyle name="Normal 18 2 2 4 2 3" xfId="14994"/>
    <cellStyle name="Normal 18 2 2 4 2 3 2" xfId="35813"/>
    <cellStyle name="Normal 18 2 2 4 2 4" xfId="25410"/>
    <cellStyle name="Normal 18 2 2 4 3" xfId="7173"/>
    <cellStyle name="Normal 18 2 2 4 3 2" xfId="17578"/>
    <cellStyle name="Normal 18 2 2 4 3 2 2" xfId="38397"/>
    <cellStyle name="Normal 18 2 2 4 3 3" xfId="27994"/>
    <cellStyle name="Normal 18 2 2 4 4" xfId="12421"/>
    <cellStyle name="Normal 18 2 2 4 4 2" xfId="33240"/>
    <cellStyle name="Normal 18 2 2 4 5" xfId="22837"/>
    <cellStyle name="Normal 18 2 2 5" xfId="2460"/>
    <cellStyle name="Normal 18 2 2 5 2" xfId="5036"/>
    <cellStyle name="Normal 18 2 2 5 2 2" xfId="10196"/>
    <cellStyle name="Normal 18 2 2 5 2 2 2" xfId="20601"/>
    <cellStyle name="Normal 18 2 2 5 2 2 2 2" xfId="41420"/>
    <cellStyle name="Normal 18 2 2 5 2 2 3" xfId="31017"/>
    <cellStyle name="Normal 18 2 2 5 2 3" xfId="15444"/>
    <cellStyle name="Normal 18 2 2 5 2 3 2" xfId="36263"/>
    <cellStyle name="Normal 18 2 2 5 2 4" xfId="25860"/>
    <cellStyle name="Normal 18 2 2 5 3" xfId="7623"/>
    <cellStyle name="Normal 18 2 2 5 3 2" xfId="18028"/>
    <cellStyle name="Normal 18 2 2 5 3 2 2" xfId="38847"/>
    <cellStyle name="Normal 18 2 2 5 3 3" xfId="28444"/>
    <cellStyle name="Normal 18 2 2 5 4" xfId="12871"/>
    <cellStyle name="Normal 18 2 2 5 4 2" xfId="33690"/>
    <cellStyle name="Normal 18 2 2 5 5" xfId="23287"/>
    <cellStyle name="Normal 18 2 2 6" xfId="3052"/>
    <cellStyle name="Normal 18 2 2 6 2" xfId="8212"/>
    <cellStyle name="Normal 18 2 2 6 2 2" xfId="18617"/>
    <cellStyle name="Normal 18 2 2 6 2 2 2" xfId="39436"/>
    <cellStyle name="Normal 18 2 2 6 2 3" xfId="29033"/>
    <cellStyle name="Normal 18 2 2 6 3" xfId="13460"/>
    <cellStyle name="Normal 18 2 2 6 3 2" xfId="34279"/>
    <cellStyle name="Normal 18 2 2 6 4" xfId="23876"/>
    <cellStyle name="Normal 18 2 2 7" xfId="5639"/>
    <cellStyle name="Normal 18 2 2 7 2" xfId="16044"/>
    <cellStyle name="Normal 18 2 2 7 2 2" xfId="36863"/>
    <cellStyle name="Normal 18 2 2 7 3" xfId="26460"/>
    <cellStyle name="Normal 18 2 2 8" xfId="10887"/>
    <cellStyle name="Normal 18 2 2 8 2" xfId="31706"/>
    <cellStyle name="Normal 18 2 2 9" xfId="21303"/>
    <cellStyle name="Normal 18 2 3" xfId="799"/>
    <cellStyle name="Normal 18 2 3 10" xfId="42104"/>
    <cellStyle name="Normal 18 2 3 2" xfId="1586"/>
    <cellStyle name="Normal 18 2 3 2 2" xfId="2038"/>
    <cellStyle name="Normal 18 2 3 2 2 2" xfId="4614"/>
    <cellStyle name="Normal 18 2 3 2 2 2 2" xfId="9774"/>
    <cellStyle name="Normal 18 2 3 2 2 2 2 2" xfId="20179"/>
    <cellStyle name="Normal 18 2 3 2 2 2 2 2 2" xfId="40998"/>
    <cellStyle name="Normal 18 2 3 2 2 2 2 3" xfId="30595"/>
    <cellStyle name="Normal 18 2 3 2 2 2 3" xfId="15022"/>
    <cellStyle name="Normal 18 2 3 2 2 2 3 2" xfId="35841"/>
    <cellStyle name="Normal 18 2 3 2 2 2 4" xfId="25438"/>
    <cellStyle name="Normal 18 2 3 2 2 3" xfId="7201"/>
    <cellStyle name="Normal 18 2 3 2 2 3 2" xfId="17606"/>
    <cellStyle name="Normal 18 2 3 2 2 3 2 2" xfId="38425"/>
    <cellStyle name="Normal 18 2 3 2 2 3 3" xfId="28022"/>
    <cellStyle name="Normal 18 2 3 2 2 4" xfId="12449"/>
    <cellStyle name="Normal 18 2 3 2 2 4 2" xfId="33268"/>
    <cellStyle name="Normal 18 2 3 2 2 5" xfId="22865"/>
    <cellStyle name="Normal 18 2 3 2 3" xfId="2488"/>
    <cellStyle name="Normal 18 2 3 2 3 2" xfId="5064"/>
    <cellStyle name="Normal 18 2 3 2 3 2 2" xfId="10224"/>
    <cellStyle name="Normal 18 2 3 2 3 2 2 2" xfId="20629"/>
    <cellStyle name="Normal 18 2 3 2 3 2 2 2 2" xfId="41448"/>
    <cellStyle name="Normal 18 2 3 2 3 2 2 3" xfId="31045"/>
    <cellStyle name="Normal 18 2 3 2 3 2 3" xfId="15472"/>
    <cellStyle name="Normal 18 2 3 2 3 2 3 2" xfId="36291"/>
    <cellStyle name="Normal 18 2 3 2 3 2 4" xfId="25888"/>
    <cellStyle name="Normal 18 2 3 2 3 3" xfId="7651"/>
    <cellStyle name="Normal 18 2 3 2 3 3 2" xfId="18056"/>
    <cellStyle name="Normal 18 2 3 2 3 3 2 2" xfId="38875"/>
    <cellStyle name="Normal 18 2 3 2 3 3 3" xfId="28472"/>
    <cellStyle name="Normal 18 2 3 2 3 4" xfId="12899"/>
    <cellStyle name="Normal 18 2 3 2 3 4 2" xfId="33718"/>
    <cellStyle name="Normal 18 2 3 2 3 5" xfId="23315"/>
    <cellStyle name="Normal 18 2 3 2 4" xfId="4164"/>
    <cellStyle name="Normal 18 2 3 2 4 2" xfId="9324"/>
    <cellStyle name="Normal 18 2 3 2 4 2 2" xfId="19729"/>
    <cellStyle name="Normal 18 2 3 2 4 2 2 2" xfId="40548"/>
    <cellStyle name="Normal 18 2 3 2 4 2 3" xfId="30145"/>
    <cellStyle name="Normal 18 2 3 2 4 3" xfId="14572"/>
    <cellStyle name="Normal 18 2 3 2 4 3 2" xfId="35391"/>
    <cellStyle name="Normal 18 2 3 2 4 4" xfId="24988"/>
    <cellStyle name="Normal 18 2 3 2 5" xfId="6751"/>
    <cellStyle name="Normal 18 2 3 2 5 2" xfId="17156"/>
    <cellStyle name="Normal 18 2 3 2 5 2 2" xfId="37975"/>
    <cellStyle name="Normal 18 2 3 2 5 3" xfId="27572"/>
    <cellStyle name="Normal 18 2 3 2 6" xfId="11999"/>
    <cellStyle name="Normal 18 2 3 2 6 2" xfId="32818"/>
    <cellStyle name="Normal 18 2 3 2 7" xfId="22415"/>
    <cellStyle name="Normal 18 2 3 2 8" xfId="42105"/>
    <cellStyle name="Normal 18 2 3 3" xfId="1571"/>
    <cellStyle name="Normal 18 2 3 3 2" xfId="4149"/>
    <cellStyle name="Normal 18 2 3 3 2 2" xfId="9309"/>
    <cellStyle name="Normal 18 2 3 3 2 2 2" xfId="19714"/>
    <cellStyle name="Normal 18 2 3 3 2 2 2 2" xfId="40533"/>
    <cellStyle name="Normal 18 2 3 3 2 2 3" xfId="30130"/>
    <cellStyle name="Normal 18 2 3 3 2 3" xfId="14557"/>
    <cellStyle name="Normal 18 2 3 3 2 3 2" xfId="35376"/>
    <cellStyle name="Normal 18 2 3 3 2 4" xfId="24973"/>
    <cellStyle name="Normal 18 2 3 3 3" xfId="6736"/>
    <cellStyle name="Normal 18 2 3 3 3 2" xfId="17141"/>
    <cellStyle name="Normal 18 2 3 3 3 2 2" xfId="37960"/>
    <cellStyle name="Normal 18 2 3 3 3 3" xfId="27557"/>
    <cellStyle name="Normal 18 2 3 3 4" xfId="11984"/>
    <cellStyle name="Normal 18 2 3 3 4 2" xfId="32803"/>
    <cellStyle name="Normal 18 2 3 3 5" xfId="22400"/>
    <cellStyle name="Normal 18 2 3 4" xfId="2023"/>
    <cellStyle name="Normal 18 2 3 4 2" xfId="4599"/>
    <cellStyle name="Normal 18 2 3 4 2 2" xfId="9759"/>
    <cellStyle name="Normal 18 2 3 4 2 2 2" xfId="20164"/>
    <cellStyle name="Normal 18 2 3 4 2 2 2 2" xfId="40983"/>
    <cellStyle name="Normal 18 2 3 4 2 2 3" xfId="30580"/>
    <cellStyle name="Normal 18 2 3 4 2 3" xfId="15007"/>
    <cellStyle name="Normal 18 2 3 4 2 3 2" xfId="35826"/>
    <cellStyle name="Normal 18 2 3 4 2 4" xfId="25423"/>
    <cellStyle name="Normal 18 2 3 4 3" xfId="7186"/>
    <cellStyle name="Normal 18 2 3 4 3 2" xfId="17591"/>
    <cellStyle name="Normal 18 2 3 4 3 2 2" xfId="38410"/>
    <cellStyle name="Normal 18 2 3 4 3 3" xfId="28007"/>
    <cellStyle name="Normal 18 2 3 4 4" xfId="12434"/>
    <cellStyle name="Normal 18 2 3 4 4 2" xfId="33253"/>
    <cellStyle name="Normal 18 2 3 4 5" xfId="22850"/>
    <cellStyle name="Normal 18 2 3 5" xfId="2473"/>
    <cellStyle name="Normal 18 2 3 5 2" xfId="5049"/>
    <cellStyle name="Normal 18 2 3 5 2 2" xfId="10209"/>
    <cellStyle name="Normal 18 2 3 5 2 2 2" xfId="20614"/>
    <cellStyle name="Normal 18 2 3 5 2 2 2 2" xfId="41433"/>
    <cellStyle name="Normal 18 2 3 5 2 2 3" xfId="31030"/>
    <cellStyle name="Normal 18 2 3 5 2 3" xfId="15457"/>
    <cellStyle name="Normal 18 2 3 5 2 3 2" xfId="36276"/>
    <cellStyle name="Normal 18 2 3 5 2 4" xfId="25873"/>
    <cellStyle name="Normal 18 2 3 5 3" xfId="7636"/>
    <cellStyle name="Normal 18 2 3 5 3 2" xfId="18041"/>
    <cellStyle name="Normal 18 2 3 5 3 2 2" xfId="38860"/>
    <cellStyle name="Normal 18 2 3 5 3 3" xfId="28457"/>
    <cellStyle name="Normal 18 2 3 5 4" xfId="12884"/>
    <cellStyle name="Normal 18 2 3 5 4 2" xfId="33703"/>
    <cellStyle name="Normal 18 2 3 5 5" xfId="23300"/>
    <cellStyle name="Normal 18 2 3 6" xfId="3379"/>
    <cellStyle name="Normal 18 2 3 6 2" xfId="8539"/>
    <cellStyle name="Normal 18 2 3 6 2 2" xfId="18944"/>
    <cellStyle name="Normal 18 2 3 6 2 2 2" xfId="39763"/>
    <cellStyle name="Normal 18 2 3 6 2 3" xfId="29360"/>
    <cellStyle name="Normal 18 2 3 6 3" xfId="13787"/>
    <cellStyle name="Normal 18 2 3 6 3 2" xfId="34606"/>
    <cellStyle name="Normal 18 2 3 6 4" xfId="24203"/>
    <cellStyle name="Normal 18 2 3 7" xfId="5966"/>
    <cellStyle name="Normal 18 2 3 7 2" xfId="16371"/>
    <cellStyle name="Normal 18 2 3 7 2 2" xfId="37190"/>
    <cellStyle name="Normal 18 2 3 7 3" xfId="26787"/>
    <cellStyle name="Normal 18 2 3 8" xfId="11214"/>
    <cellStyle name="Normal 18 2 3 8 2" xfId="32033"/>
    <cellStyle name="Normal 18 2 3 9" xfId="21630"/>
    <cellStyle name="Normal 18 2 4" xfId="1601"/>
    <cellStyle name="Normal 18 2 4 2" xfId="2053"/>
    <cellStyle name="Normal 18 2 4 2 2" xfId="4629"/>
    <cellStyle name="Normal 18 2 4 2 2 2" xfId="9789"/>
    <cellStyle name="Normal 18 2 4 2 2 2 2" xfId="20194"/>
    <cellStyle name="Normal 18 2 4 2 2 2 2 2" xfId="41013"/>
    <cellStyle name="Normal 18 2 4 2 2 2 3" xfId="30610"/>
    <cellStyle name="Normal 18 2 4 2 2 3" xfId="15037"/>
    <cellStyle name="Normal 18 2 4 2 2 3 2" xfId="35856"/>
    <cellStyle name="Normal 18 2 4 2 2 4" xfId="25453"/>
    <cellStyle name="Normal 18 2 4 2 3" xfId="7216"/>
    <cellStyle name="Normal 18 2 4 2 3 2" xfId="17621"/>
    <cellStyle name="Normal 18 2 4 2 3 2 2" xfId="38440"/>
    <cellStyle name="Normal 18 2 4 2 3 3" xfId="28037"/>
    <cellStyle name="Normal 18 2 4 2 4" xfId="12464"/>
    <cellStyle name="Normal 18 2 4 2 4 2" xfId="33283"/>
    <cellStyle name="Normal 18 2 4 2 5" xfId="22880"/>
    <cellStyle name="Normal 18 2 4 3" xfId="2503"/>
    <cellStyle name="Normal 18 2 4 3 2" xfId="5079"/>
    <cellStyle name="Normal 18 2 4 3 2 2" xfId="10239"/>
    <cellStyle name="Normal 18 2 4 3 2 2 2" xfId="20644"/>
    <cellStyle name="Normal 18 2 4 3 2 2 2 2" xfId="41463"/>
    <cellStyle name="Normal 18 2 4 3 2 2 3" xfId="31060"/>
    <cellStyle name="Normal 18 2 4 3 2 3" xfId="15487"/>
    <cellStyle name="Normal 18 2 4 3 2 3 2" xfId="36306"/>
    <cellStyle name="Normal 18 2 4 3 2 4" xfId="25903"/>
    <cellStyle name="Normal 18 2 4 3 3" xfId="7666"/>
    <cellStyle name="Normal 18 2 4 3 3 2" xfId="18071"/>
    <cellStyle name="Normal 18 2 4 3 3 2 2" xfId="38890"/>
    <cellStyle name="Normal 18 2 4 3 3 3" xfId="28487"/>
    <cellStyle name="Normal 18 2 4 3 4" xfId="12914"/>
    <cellStyle name="Normal 18 2 4 3 4 2" xfId="33733"/>
    <cellStyle name="Normal 18 2 4 3 5" xfId="23330"/>
    <cellStyle name="Normal 18 2 4 4" xfId="4179"/>
    <cellStyle name="Normal 18 2 4 4 2" xfId="9339"/>
    <cellStyle name="Normal 18 2 4 4 2 2" xfId="19744"/>
    <cellStyle name="Normal 18 2 4 4 2 2 2" xfId="40563"/>
    <cellStyle name="Normal 18 2 4 4 2 3" xfId="30160"/>
    <cellStyle name="Normal 18 2 4 4 3" xfId="14587"/>
    <cellStyle name="Normal 18 2 4 4 3 2" xfId="35406"/>
    <cellStyle name="Normal 18 2 4 4 4" xfId="25003"/>
    <cellStyle name="Normal 18 2 4 5" xfId="6766"/>
    <cellStyle name="Normal 18 2 4 5 2" xfId="17171"/>
    <cellStyle name="Normal 18 2 4 5 2 2" xfId="37990"/>
    <cellStyle name="Normal 18 2 4 5 3" xfId="27587"/>
    <cellStyle name="Normal 18 2 4 6" xfId="12014"/>
    <cellStyle name="Normal 18 2 4 6 2" xfId="32833"/>
    <cellStyle name="Normal 18 2 4 7" xfId="22430"/>
    <cellStyle name="Normal 18 2 4 8" xfId="42106"/>
    <cellStyle name="Normal 18 2 5" xfId="1616"/>
    <cellStyle name="Normal 18 2 5 2" xfId="2068"/>
    <cellStyle name="Normal 18 2 5 2 2" xfId="4644"/>
    <cellStyle name="Normal 18 2 5 2 2 2" xfId="9804"/>
    <cellStyle name="Normal 18 2 5 2 2 2 2" xfId="20209"/>
    <cellStyle name="Normal 18 2 5 2 2 2 2 2" xfId="41028"/>
    <cellStyle name="Normal 18 2 5 2 2 2 3" xfId="30625"/>
    <cellStyle name="Normal 18 2 5 2 2 3" xfId="15052"/>
    <cellStyle name="Normal 18 2 5 2 2 3 2" xfId="35871"/>
    <cellStyle name="Normal 18 2 5 2 2 4" xfId="25468"/>
    <cellStyle name="Normal 18 2 5 2 3" xfId="7231"/>
    <cellStyle name="Normal 18 2 5 2 3 2" xfId="17636"/>
    <cellStyle name="Normal 18 2 5 2 3 2 2" xfId="38455"/>
    <cellStyle name="Normal 18 2 5 2 3 3" xfId="28052"/>
    <cellStyle name="Normal 18 2 5 2 4" xfId="12479"/>
    <cellStyle name="Normal 18 2 5 2 4 2" xfId="33298"/>
    <cellStyle name="Normal 18 2 5 2 5" xfId="22895"/>
    <cellStyle name="Normal 18 2 5 3" xfId="2518"/>
    <cellStyle name="Normal 18 2 5 3 2" xfId="5094"/>
    <cellStyle name="Normal 18 2 5 3 2 2" xfId="10254"/>
    <cellStyle name="Normal 18 2 5 3 2 2 2" xfId="20659"/>
    <cellStyle name="Normal 18 2 5 3 2 2 2 2" xfId="41478"/>
    <cellStyle name="Normal 18 2 5 3 2 2 3" xfId="31075"/>
    <cellStyle name="Normal 18 2 5 3 2 3" xfId="15502"/>
    <cellStyle name="Normal 18 2 5 3 2 3 2" xfId="36321"/>
    <cellStyle name="Normal 18 2 5 3 2 4" xfId="25918"/>
    <cellStyle name="Normal 18 2 5 3 3" xfId="7681"/>
    <cellStyle name="Normal 18 2 5 3 3 2" xfId="18086"/>
    <cellStyle name="Normal 18 2 5 3 3 2 2" xfId="38905"/>
    <cellStyle name="Normal 18 2 5 3 3 3" xfId="28502"/>
    <cellStyle name="Normal 18 2 5 3 4" xfId="12929"/>
    <cellStyle name="Normal 18 2 5 3 4 2" xfId="33748"/>
    <cellStyle name="Normal 18 2 5 3 5" xfId="23345"/>
    <cellStyle name="Normal 18 2 5 4" xfId="4194"/>
    <cellStyle name="Normal 18 2 5 4 2" xfId="9354"/>
    <cellStyle name="Normal 18 2 5 4 2 2" xfId="19759"/>
    <cellStyle name="Normal 18 2 5 4 2 2 2" xfId="40578"/>
    <cellStyle name="Normal 18 2 5 4 2 3" xfId="30175"/>
    <cellStyle name="Normal 18 2 5 4 3" xfId="14602"/>
    <cellStyle name="Normal 18 2 5 4 3 2" xfId="35421"/>
    <cellStyle name="Normal 18 2 5 4 4" xfId="25018"/>
    <cellStyle name="Normal 18 2 5 5" xfId="6781"/>
    <cellStyle name="Normal 18 2 5 5 2" xfId="17186"/>
    <cellStyle name="Normal 18 2 5 5 2 2" xfId="38005"/>
    <cellStyle name="Normal 18 2 5 5 3" xfId="27602"/>
    <cellStyle name="Normal 18 2 5 6" xfId="12029"/>
    <cellStyle name="Normal 18 2 5 6 2" xfId="32848"/>
    <cellStyle name="Normal 18 2 5 7" xfId="22445"/>
    <cellStyle name="Normal 18 2 5 8" xfId="42107"/>
    <cellStyle name="Normal 18 2 6" xfId="1631"/>
    <cellStyle name="Normal 18 2 6 2" xfId="2083"/>
    <cellStyle name="Normal 18 2 6 2 2" xfId="4659"/>
    <cellStyle name="Normal 18 2 6 2 2 2" xfId="9819"/>
    <cellStyle name="Normal 18 2 6 2 2 2 2" xfId="20224"/>
    <cellStyle name="Normal 18 2 6 2 2 2 2 2" xfId="41043"/>
    <cellStyle name="Normal 18 2 6 2 2 2 3" xfId="30640"/>
    <cellStyle name="Normal 18 2 6 2 2 3" xfId="15067"/>
    <cellStyle name="Normal 18 2 6 2 2 3 2" xfId="35886"/>
    <cellStyle name="Normal 18 2 6 2 2 4" xfId="25483"/>
    <cellStyle name="Normal 18 2 6 2 3" xfId="7246"/>
    <cellStyle name="Normal 18 2 6 2 3 2" xfId="17651"/>
    <cellStyle name="Normal 18 2 6 2 3 2 2" xfId="38470"/>
    <cellStyle name="Normal 18 2 6 2 3 3" xfId="28067"/>
    <cellStyle name="Normal 18 2 6 2 4" xfId="12494"/>
    <cellStyle name="Normal 18 2 6 2 4 2" xfId="33313"/>
    <cellStyle name="Normal 18 2 6 2 5" xfId="22910"/>
    <cellStyle name="Normal 18 2 6 3" xfId="2533"/>
    <cellStyle name="Normal 18 2 6 3 2" xfId="5109"/>
    <cellStyle name="Normal 18 2 6 3 2 2" xfId="10269"/>
    <cellStyle name="Normal 18 2 6 3 2 2 2" xfId="20674"/>
    <cellStyle name="Normal 18 2 6 3 2 2 2 2" xfId="41493"/>
    <cellStyle name="Normal 18 2 6 3 2 2 3" xfId="31090"/>
    <cellStyle name="Normal 18 2 6 3 2 3" xfId="15517"/>
    <cellStyle name="Normal 18 2 6 3 2 3 2" xfId="36336"/>
    <cellStyle name="Normal 18 2 6 3 2 4" xfId="25933"/>
    <cellStyle name="Normal 18 2 6 3 3" xfId="7696"/>
    <cellStyle name="Normal 18 2 6 3 3 2" xfId="18101"/>
    <cellStyle name="Normal 18 2 6 3 3 2 2" xfId="38920"/>
    <cellStyle name="Normal 18 2 6 3 3 3" xfId="28517"/>
    <cellStyle name="Normal 18 2 6 3 4" xfId="12944"/>
    <cellStyle name="Normal 18 2 6 3 4 2" xfId="33763"/>
    <cellStyle name="Normal 18 2 6 3 5" xfId="23360"/>
    <cellStyle name="Normal 18 2 6 4" xfId="4209"/>
    <cellStyle name="Normal 18 2 6 4 2" xfId="9369"/>
    <cellStyle name="Normal 18 2 6 4 2 2" xfId="19774"/>
    <cellStyle name="Normal 18 2 6 4 2 2 2" xfId="40593"/>
    <cellStyle name="Normal 18 2 6 4 2 3" xfId="30190"/>
    <cellStyle name="Normal 18 2 6 4 3" xfId="14617"/>
    <cellStyle name="Normal 18 2 6 4 3 2" xfId="35436"/>
    <cellStyle name="Normal 18 2 6 4 4" xfId="25033"/>
    <cellStyle name="Normal 18 2 6 5" xfId="6796"/>
    <cellStyle name="Normal 18 2 6 5 2" xfId="17201"/>
    <cellStyle name="Normal 18 2 6 5 2 2" xfId="38020"/>
    <cellStyle name="Normal 18 2 6 5 3" xfId="27617"/>
    <cellStyle name="Normal 18 2 6 6" xfId="12044"/>
    <cellStyle name="Normal 18 2 6 6 2" xfId="32863"/>
    <cellStyle name="Normal 18 2 6 7" xfId="22460"/>
    <cellStyle name="Normal 18 2 6 8" xfId="42108"/>
    <cellStyle name="Normal 18 2 7" xfId="1657"/>
    <cellStyle name="Normal 18 2 7 2" xfId="2107"/>
    <cellStyle name="Normal 18 2 7 2 2" xfId="4683"/>
    <cellStyle name="Normal 18 2 7 2 2 2" xfId="9843"/>
    <cellStyle name="Normal 18 2 7 2 2 2 2" xfId="20248"/>
    <cellStyle name="Normal 18 2 7 2 2 2 2 2" xfId="41067"/>
    <cellStyle name="Normal 18 2 7 2 2 2 3" xfId="30664"/>
    <cellStyle name="Normal 18 2 7 2 2 3" xfId="15091"/>
    <cellStyle name="Normal 18 2 7 2 2 3 2" xfId="35910"/>
    <cellStyle name="Normal 18 2 7 2 2 4" xfId="25507"/>
    <cellStyle name="Normal 18 2 7 2 3" xfId="7270"/>
    <cellStyle name="Normal 18 2 7 2 3 2" xfId="17675"/>
    <cellStyle name="Normal 18 2 7 2 3 2 2" xfId="38494"/>
    <cellStyle name="Normal 18 2 7 2 3 3" xfId="28091"/>
    <cellStyle name="Normal 18 2 7 2 4" xfId="12518"/>
    <cellStyle name="Normal 18 2 7 2 4 2" xfId="33337"/>
    <cellStyle name="Normal 18 2 7 2 5" xfId="22934"/>
    <cellStyle name="Normal 18 2 7 3" xfId="2557"/>
    <cellStyle name="Normal 18 2 7 3 2" xfId="5133"/>
    <cellStyle name="Normal 18 2 7 3 2 2" xfId="10293"/>
    <cellStyle name="Normal 18 2 7 3 2 2 2" xfId="20698"/>
    <cellStyle name="Normal 18 2 7 3 2 2 2 2" xfId="41517"/>
    <cellStyle name="Normal 18 2 7 3 2 2 3" xfId="31114"/>
    <cellStyle name="Normal 18 2 7 3 2 3" xfId="15541"/>
    <cellStyle name="Normal 18 2 7 3 2 3 2" xfId="36360"/>
    <cellStyle name="Normal 18 2 7 3 2 4" xfId="25957"/>
    <cellStyle name="Normal 18 2 7 3 3" xfId="7720"/>
    <cellStyle name="Normal 18 2 7 3 3 2" xfId="18125"/>
    <cellStyle name="Normal 18 2 7 3 3 2 2" xfId="38944"/>
    <cellStyle name="Normal 18 2 7 3 3 3" xfId="28541"/>
    <cellStyle name="Normal 18 2 7 3 4" xfId="12968"/>
    <cellStyle name="Normal 18 2 7 3 4 2" xfId="33787"/>
    <cellStyle name="Normal 18 2 7 3 5" xfId="23384"/>
    <cellStyle name="Normal 18 2 7 4" xfId="4233"/>
    <cellStyle name="Normal 18 2 7 4 2" xfId="9393"/>
    <cellStyle name="Normal 18 2 7 4 2 2" xfId="19798"/>
    <cellStyle name="Normal 18 2 7 4 2 2 2" xfId="40617"/>
    <cellStyle name="Normal 18 2 7 4 2 3" xfId="30214"/>
    <cellStyle name="Normal 18 2 7 4 3" xfId="14641"/>
    <cellStyle name="Normal 18 2 7 4 3 2" xfId="35460"/>
    <cellStyle name="Normal 18 2 7 4 4" xfId="25057"/>
    <cellStyle name="Normal 18 2 7 5" xfId="6820"/>
    <cellStyle name="Normal 18 2 7 5 2" xfId="17225"/>
    <cellStyle name="Normal 18 2 7 5 2 2" xfId="38044"/>
    <cellStyle name="Normal 18 2 7 5 3" xfId="27641"/>
    <cellStyle name="Normal 18 2 7 6" xfId="12068"/>
    <cellStyle name="Normal 18 2 7 6 2" xfId="32887"/>
    <cellStyle name="Normal 18 2 7 7" xfId="22484"/>
    <cellStyle name="Normal 18 2 7 8" xfId="42109"/>
    <cellStyle name="Normal 18 2 8" xfId="1669"/>
    <cellStyle name="Normal 18 2 8 2" xfId="2119"/>
    <cellStyle name="Normal 18 2 8 2 2" xfId="4695"/>
    <cellStyle name="Normal 18 2 8 2 2 2" xfId="9855"/>
    <cellStyle name="Normal 18 2 8 2 2 2 2" xfId="20260"/>
    <cellStyle name="Normal 18 2 8 2 2 2 2 2" xfId="41079"/>
    <cellStyle name="Normal 18 2 8 2 2 2 3" xfId="30676"/>
    <cellStyle name="Normal 18 2 8 2 2 3" xfId="15103"/>
    <cellStyle name="Normal 18 2 8 2 2 3 2" xfId="35922"/>
    <cellStyle name="Normal 18 2 8 2 2 4" xfId="25519"/>
    <cellStyle name="Normal 18 2 8 2 3" xfId="7282"/>
    <cellStyle name="Normal 18 2 8 2 3 2" xfId="17687"/>
    <cellStyle name="Normal 18 2 8 2 3 2 2" xfId="38506"/>
    <cellStyle name="Normal 18 2 8 2 3 3" xfId="28103"/>
    <cellStyle name="Normal 18 2 8 2 4" xfId="12530"/>
    <cellStyle name="Normal 18 2 8 2 4 2" xfId="33349"/>
    <cellStyle name="Normal 18 2 8 2 5" xfId="22946"/>
    <cellStyle name="Normal 18 2 8 3" xfId="2569"/>
    <cellStyle name="Normal 18 2 8 3 2" xfId="5145"/>
    <cellStyle name="Normal 18 2 8 3 2 2" xfId="10305"/>
    <cellStyle name="Normal 18 2 8 3 2 2 2" xfId="20710"/>
    <cellStyle name="Normal 18 2 8 3 2 2 2 2" xfId="41529"/>
    <cellStyle name="Normal 18 2 8 3 2 2 3" xfId="31126"/>
    <cellStyle name="Normal 18 2 8 3 2 3" xfId="15553"/>
    <cellStyle name="Normal 18 2 8 3 2 3 2" xfId="36372"/>
    <cellStyle name="Normal 18 2 8 3 2 4" xfId="25969"/>
    <cellStyle name="Normal 18 2 8 3 3" xfId="7732"/>
    <cellStyle name="Normal 18 2 8 3 3 2" xfId="18137"/>
    <cellStyle name="Normal 18 2 8 3 3 2 2" xfId="38956"/>
    <cellStyle name="Normal 18 2 8 3 3 3" xfId="28553"/>
    <cellStyle name="Normal 18 2 8 3 4" xfId="12980"/>
    <cellStyle name="Normal 18 2 8 3 4 2" xfId="33799"/>
    <cellStyle name="Normal 18 2 8 3 5" xfId="23396"/>
    <cellStyle name="Normal 18 2 8 4" xfId="4245"/>
    <cellStyle name="Normal 18 2 8 4 2" xfId="9405"/>
    <cellStyle name="Normal 18 2 8 4 2 2" xfId="19810"/>
    <cellStyle name="Normal 18 2 8 4 2 2 2" xfId="40629"/>
    <cellStyle name="Normal 18 2 8 4 2 3" xfId="30226"/>
    <cellStyle name="Normal 18 2 8 4 3" xfId="14653"/>
    <cellStyle name="Normal 18 2 8 4 3 2" xfId="35472"/>
    <cellStyle name="Normal 18 2 8 4 4" xfId="25069"/>
    <cellStyle name="Normal 18 2 8 5" xfId="6832"/>
    <cellStyle name="Normal 18 2 8 5 2" xfId="17237"/>
    <cellStyle name="Normal 18 2 8 5 2 2" xfId="38056"/>
    <cellStyle name="Normal 18 2 8 5 3" xfId="27653"/>
    <cellStyle name="Normal 18 2 8 6" xfId="12080"/>
    <cellStyle name="Normal 18 2 8 6 2" xfId="32899"/>
    <cellStyle name="Normal 18 2 8 7" xfId="22496"/>
    <cellStyle name="Normal 18 2 8 8" xfId="42110"/>
    <cellStyle name="Normal 18 2 9" xfId="1683"/>
    <cellStyle name="Normal 18 2 9 2" xfId="2133"/>
    <cellStyle name="Normal 18 2 9 2 2" xfId="4709"/>
    <cellStyle name="Normal 18 2 9 2 2 2" xfId="9869"/>
    <cellStyle name="Normal 18 2 9 2 2 2 2" xfId="20274"/>
    <cellStyle name="Normal 18 2 9 2 2 2 2 2" xfId="41093"/>
    <cellStyle name="Normal 18 2 9 2 2 2 3" xfId="30690"/>
    <cellStyle name="Normal 18 2 9 2 2 3" xfId="15117"/>
    <cellStyle name="Normal 18 2 9 2 2 3 2" xfId="35936"/>
    <cellStyle name="Normal 18 2 9 2 2 4" xfId="25533"/>
    <cellStyle name="Normal 18 2 9 2 3" xfId="7296"/>
    <cellStyle name="Normal 18 2 9 2 3 2" xfId="17701"/>
    <cellStyle name="Normal 18 2 9 2 3 2 2" xfId="38520"/>
    <cellStyle name="Normal 18 2 9 2 3 3" xfId="28117"/>
    <cellStyle name="Normal 18 2 9 2 4" xfId="12544"/>
    <cellStyle name="Normal 18 2 9 2 4 2" xfId="33363"/>
    <cellStyle name="Normal 18 2 9 2 5" xfId="22960"/>
    <cellStyle name="Normal 18 2 9 3" xfId="2583"/>
    <cellStyle name="Normal 18 2 9 3 2" xfId="5159"/>
    <cellStyle name="Normal 18 2 9 3 2 2" xfId="10319"/>
    <cellStyle name="Normal 18 2 9 3 2 2 2" xfId="20724"/>
    <cellStyle name="Normal 18 2 9 3 2 2 2 2" xfId="41543"/>
    <cellStyle name="Normal 18 2 9 3 2 2 3" xfId="31140"/>
    <cellStyle name="Normal 18 2 9 3 2 3" xfId="15567"/>
    <cellStyle name="Normal 18 2 9 3 2 3 2" xfId="36386"/>
    <cellStyle name="Normal 18 2 9 3 2 4" xfId="25983"/>
    <cellStyle name="Normal 18 2 9 3 3" xfId="7746"/>
    <cellStyle name="Normal 18 2 9 3 3 2" xfId="18151"/>
    <cellStyle name="Normal 18 2 9 3 3 2 2" xfId="38970"/>
    <cellStyle name="Normal 18 2 9 3 3 3" xfId="28567"/>
    <cellStyle name="Normal 18 2 9 3 4" xfId="12994"/>
    <cellStyle name="Normal 18 2 9 3 4 2" xfId="33813"/>
    <cellStyle name="Normal 18 2 9 3 5" xfId="23410"/>
    <cellStyle name="Normal 18 2 9 4" xfId="4259"/>
    <cellStyle name="Normal 18 2 9 4 2" xfId="9419"/>
    <cellStyle name="Normal 18 2 9 4 2 2" xfId="19824"/>
    <cellStyle name="Normal 18 2 9 4 2 2 2" xfId="40643"/>
    <cellStyle name="Normal 18 2 9 4 2 3" xfId="30240"/>
    <cellStyle name="Normal 18 2 9 4 3" xfId="14667"/>
    <cellStyle name="Normal 18 2 9 4 3 2" xfId="35486"/>
    <cellStyle name="Normal 18 2 9 4 4" xfId="25083"/>
    <cellStyle name="Normal 18 2 9 5" xfId="6846"/>
    <cellStyle name="Normal 18 2 9 5 2" xfId="17251"/>
    <cellStyle name="Normal 18 2 9 5 2 2" xfId="38070"/>
    <cellStyle name="Normal 18 2 9 5 3" xfId="27667"/>
    <cellStyle name="Normal 18 2 9 6" xfId="12094"/>
    <cellStyle name="Normal 18 2 9 6 2" xfId="32913"/>
    <cellStyle name="Normal 18 2 9 7" xfId="22510"/>
    <cellStyle name="Normal 18 2 9 8" xfId="42111"/>
    <cellStyle name="Normal 18 3" xfId="345"/>
    <cellStyle name="Normal 18 3 2" xfId="934"/>
    <cellStyle name="Normal 18 3 2 2" xfId="3514"/>
    <cellStyle name="Normal 18 3 2 2 2" xfId="8674"/>
    <cellStyle name="Normal 18 3 2 2 2 2" xfId="19079"/>
    <cellStyle name="Normal 18 3 2 2 2 2 2" xfId="39898"/>
    <cellStyle name="Normal 18 3 2 2 2 3" xfId="29495"/>
    <cellStyle name="Normal 18 3 2 2 3" xfId="13922"/>
    <cellStyle name="Normal 18 3 2 2 3 2" xfId="34741"/>
    <cellStyle name="Normal 18 3 2 2 4" xfId="24338"/>
    <cellStyle name="Normal 18 3 2 3" xfId="6101"/>
    <cellStyle name="Normal 18 3 2 3 2" xfId="16506"/>
    <cellStyle name="Normal 18 3 2 3 2 2" xfId="37325"/>
    <cellStyle name="Normal 18 3 2 3 3" xfId="26922"/>
    <cellStyle name="Normal 18 3 2 4" xfId="11349"/>
    <cellStyle name="Normal 18 3 2 4 2" xfId="32168"/>
    <cellStyle name="Normal 18 3 2 5" xfId="21765"/>
    <cellStyle name="Normal 18 3 3" xfId="2930"/>
    <cellStyle name="Normal 18 3 3 2" xfId="8090"/>
    <cellStyle name="Normal 18 3 3 2 2" xfId="18495"/>
    <cellStyle name="Normal 18 3 3 2 2 2" xfId="39314"/>
    <cellStyle name="Normal 18 3 3 2 3" xfId="28911"/>
    <cellStyle name="Normal 18 3 3 3" xfId="13338"/>
    <cellStyle name="Normal 18 3 3 3 2" xfId="34157"/>
    <cellStyle name="Normal 18 3 3 4" xfId="23754"/>
    <cellStyle name="Normal 18 3 4" xfId="5517"/>
    <cellStyle name="Normal 18 3 4 2" xfId="15922"/>
    <cellStyle name="Normal 18 3 4 2 2" xfId="36741"/>
    <cellStyle name="Normal 18 3 4 3" xfId="26338"/>
    <cellStyle name="Normal 18 3 5" xfId="10765"/>
    <cellStyle name="Normal 18 3 5 2" xfId="31584"/>
    <cellStyle name="Normal 18 3 6" xfId="21181"/>
    <cellStyle name="Normal 18 4" xfId="677"/>
    <cellStyle name="Normal 18 4 2" xfId="3257"/>
    <cellStyle name="Normal 18 4 2 2" xfId="8417"/>
    <cellStyle name="Normal 18 4 2 2 2" xfId="18822"/>
    <cellStyle name="Normal 18 4 2 2 2 2" xfId="39641"/>
    <cellStyle name="Normal 18 4 2 2 3" xfId="29238"/>
    <cellStyle name="Normal 18 4 2 3" xfId="13665"/>
    <cellStyle name="Normal 18 4 2 3 2" xfId="34484"/>
    <cellStyle name="Normal 18 4 2 4" xfId="24081"/>
    <cellStyle name="Normal 18 4 3" xfId="5844"/>
    <cellStyle name="Normal 18 4 3 2" xfId="16249"/>
    <cellStyle name="Normal 18 4 3 2 2" xfId="37068"/>
    <cellStyle name="Normal 18 4 3 3" xfId="26665"/>
    <cellStyle name="Normal 18 4 4" xfId="11092"/>
    <cellStyle name="Normal 18 4 4 2" xfId="31911"/>
    <cellStyle name="Normal 18 4 5" xfId="21508"/>
    <cellStyle name="Normal 18 5" xfId="1528"/>
    <cellStyle name="Normal 18 5 2" xfId="4106"/>
    <cellStyle name="Normal 18 5 2 2" xfId="9266"/>
    <cellStyle name="Normal 18 5 2 2 2" xfId="19671"/>
    <cellStyle name="Normal 18 5 2 2 2 2" xfId="40490"/>
    <cellStyle name="Normal 18 5 2 2 3" xfId="30087"/>
    <cellStyle name="Normal 18 5 2 3" xfId="14514"/>
    <cellStyle name="Normal 18 5 2 3 2" xfId="35333"/>
    <cellStyle name="Normal 18 5 2 4" xfId="24930"/>
    <cellStyle name="Normal 18 5 3" xfId="6693"/>
    <cellStyle name="Normal 18 5 3 2" xfId="17098"/>
    <cellStyle name="Normal 18 5 3 2 2" xfId="37917"/>
    <cellStyle name="Normal 18 5 3 3" xfId="27514"/>
    <cellStyle name="Normal 18 5 4" xfId="11941"/>
    <cellStyle name="Normal 18 5 4 2" xfId="32760"/>
    <cellStyle name="Normal 18 5 5" xfId="22357"/>
    <cellStyle name="Normal 18 6" xfId="1980"/>
    <cellStyle name="Normal 18 6 2" xfId="4556"/>
    <cellStyle name="Normal 18 6 2 2" xfId="9716"/>
    <cellStyle name="Normal 18 6 2 2 2" xfId="20121"/>
    <cellStyle name="Normal 18 6 2 2 2 2" xfId="40940"/>
    <cellStyle name="Normal 18 6 2 2 3" xfId="30537"/>
    <cellStyle name="Normal 18 6 2 3" xfId="14964"/>
    <cellStyle name="Normal 18 6 2 3 2" xfId="35783"/>
    <cellStyle name="Normal 18 6 2 4" xfId="25380"/>
    <cellStyle name="Normal 18 6 3" xfId="7143"/>
    <cellStyle name="Normal 18 6 3 2" xfId="17548"/>
    <cellStyle name="Normal 18 6 3 2 2" xfId="38367"/>
    <cellStyle name="Normal 18 6 3 3" xfId="27964"/>
    <cellStyle name="Normal 18 6 4" xfId="12391"/>
    <cellStyle name="Normal 18 6 4 2" xfId="33210"/>
    <cellStyle name="Normal 18 6 5" xfId="22807"/>
    <cellStyle name="Normal 18 7" xfId="2430"/>
    <cellStyle name="Normal 18 7 2" xfId="5006"/>
    <cellStyle name="Normal 18 7 2 2" xfId="10166"/>
    <cellStyle name="Normal 18 7 2 2 2" xfId="20571"/>
    <cellStyle name="Normal 18 7 2 2 2 2" xfId="41390"/>
    <cellStyle name="Normal 18 7 2 2 3" xfId="30987"/>
    <cellStyle name="Normal 18 7 2 3" xfId="15414"/>
    <cellStyle name="Normal 18 7 2 3 2" xfId="36233"/>
    <cellStyle name="Normal 18 7 2 4" xfId="25830"/>
    <cellStyle name="Normal 18 7 3" xfId="7593"/>
    <cellStyle name="Normal 18 7 3 2" xfId="17998"/>
    <cellStyle name="Normal 18 7 3 2 2" xfId="38817"/>
    <cellStyle name="Normal 18 7 3 3" xfId="28414"/>
    <cellStyle name="Normal 18 7 4" xfId="12841"/>
    <cellStyle name="Normal 18 7 4 2" xfId="33660"/>
    <cellStyle name="Normal 18 7 5" xfId="23257"/>
    <cellStyle name="Normal 18 8" xfId="2673"/>
    <cellStyle name="Normal 18 8 2" xfId="7833"/>
    <cellStyle name="Normal 18 8 2 2" xfId="18238"/>
    <cellStyle name="Normal 18 8 2 2 2" xfId="39057"/>
    <cellStyle name="Normal 18 8 2 3" xfId="28654"/>
    <cellStyle name="Normal 18 8 3" xfId="13081"/>
    <cellStyle name="Normal 18 8 3 2" xfId="33900"/>
    <cellStyle name="Normal 18 8 4" xfId="23497"/>
    <cellStyle name="Normal 18 9" xfId="5260"/>
    <cellStyle name="Normal 18 9 2" xfId="15665"/>
    <cellStyle name="Normal 18 9 2 2" xfId="36484"/>
    <cellStyle name="Normal 18 9 3" xfId="26081"/>
    <cellStyle name="Normal 180" xfId="1244"/>
    <cellStyle name="Normal 180 2" xfId="3824"/>
    <cellStyle name="Normal 180 2 2" xfId="8984"/>
    <cellStyle name="Normal 180 2 2 2" xfId="19389"/>
    <cellStyle name="Normal 180 2 2 2 2" xfId="40208"/>
    <cellStyle name="Normal 180 2 2 3" xfId="29805"/>
    <cellStyle name="Normal 180 2 3" xfId="14232"/>
    <cellStyle name="Normal 180 2 3 2" xfId="35051"/>
    <cellStyle name="Normal 180 2 4" xfId="24648"/>
    <cellStyle name="Normal 180 3" xfId="6411"/>
    <cellStyle name="Normal 180 3 2" xfId="16816"/>
    <cellStyle name="Normal 180 3 2 2" xfId="37635"/>
    <cellStyle name="Normal 180 3 3" xfId="27232"/>
    <cellStyle name="Normal 180 4" xfId="11659"/>
    <cellStyle name="Normal 180 4 2" xfId="32478"/>
    <cellStyle name="Normal 180 5" xfId="22075"/>
    <cellStyle name="Normal 181" xfId="1245"/>
    <cellStyle name="Normal 181 2" xfId="3825"/>
    <cellStyle name="Normal 181 2 2" xfId="8985"/>
    <cellStyle name="Normal 181 2 2 2" xfId="19390"/>
    <cellStyle name="Normal 181 2 2 2 2" xfId="40209"/>
    <cellStyle name="Normal 181 2 2 3" xfId="29806"/>
    <cellStyle name="Normal 181 2 3" xfId="14233"/>
    <cellStyle name="Normal 181 2 3 2" xfId="35052"/>
    <cellStyle name="Normal 181 2 4" xfId="24649"/>
    <cellStyle name="Normal 181 3" xfId="6412"/>
    <cellStyle name="Normal 181 3 2" xfId="16817"/>
    <cellStyle name="Normal 181 3 2 2" xfId="37636"/>
    <cellStyle name="Normal 181 3 3" xfId="27233"/>
    <cellStyle name="Normal 181 4" xfId="11660"/>
    <cellStyle name="Normal 181 4 2" xfId="32479"/>
    <cellStyle name="Normal 181 5" xfId="22076"/>
    <cellStyle name="Normal 182" xfId="1246"/>
    <cellStyle name="Normal 182 2" xfId="3826"/>
    <cellStyle name="Normal 182 2 2" xfId="8986"/>
    <cellStyle name="Normal 182 2 2 2" xfId="19391"/>
    <cellStyle name="Normal 182 2 2 2 2" xfId="40210"/>
    <cellStyle name="Normal 182 2 2 3" xfId="29807"/>
    <cellStyle name="Normal 182 2 3" xfId="14234"/>
    <cellStyle name="Normal 182 2 3 2" xfId="35053"/>
    <cellStyle name="Normal 182 2 4" xfId="24650"/>
    <cellStyle name="Normal 182 3" xfId="6413"/>
    <cellStyle name="Normal 182 3 2" xfId="16818"/>
    <cellStyle name="Normal 182 3 2 2" xfId="37637"/>
    <cellStyle name="Normal 182 3 3" xfId="27234"/>
    <cellStyle name="Normal 182 4" xfId="11661"/>
    <cellStyle name="Normal 182 4 2" xfId="32480"/>
    <cellStyle name="Normal 182 5" xfId="22077"/>
    <cellStyle name="Normal 183" xfId="1250"/>
    <cellStyle name="Normal 183 2" xfId="3829"/>
    <cellStyle name="Normal 183 2 2" xfId="8989"/>
    <cellStyle name="Normal 183 2 2 2" xfId="19394"/>
    <cellStyle name="Normal 183 2 2 2 2" xfId="40213"/>
    <cellStyle name="Normal 183 2 2 3" xfId="29810"/>
    <cellStyle name="Normal 183 2 3" xfId="14237"/>
    <cellStyle name="Normal 183 2 3 2" xfId="35056"/>
    <cellStyle name="Normal 183 2 4" xfId="24653"/>
    <cellStyle name="Normal 183 3" xfId="6416"/>
    <cellStyle name="Normal 183 3 2" xfId="16821"/>
    <cellStyle name="Normal 183 3 2 2" xfId="37640"/>
    <cellStyle name="Normal 183 3 3" xfId="27237"/>
    <cellStyle name="Normal 183 4" xfId="11664"/>
    <cellStyle name="Normal 183 4 2" xfId="32483"/>
    <cellStyle name="Normal 183 5" xfId="22080"/>
    <cellStyle name="Normal 184" xfId="1251"/>
    <cellStyle name="Normal 184 2" xfId="3830"/>
    <cellStyle name="Normal 184 2 2" xfId="8990"/>
    <cellStyle name="Normal 184 2 2 2" xfId="19395"/>
    <cellStyle name="Normal 184 2 2 2 2" xfId="40214"/>
    <cellStyle name="Normal 184 2 2 3" xfId="29811"/>
    <cellStyle name="Normal 184 2 3" xfId="14238"/>
    <cellStyle name="Normal 184 2 3 2" xfId="35057"/>
    <cellStyle name="Normal 184 2 4" xfId="24654"/>
    <cellStyle name="Normal 184 3" xfId="6417"/>
    <cellStyle name="Normal 184 3 2" xfId="16822"/>
    <cellStyle name="Normal 184 3 2 2" xfId="37641"/>
    <cellStyle name="Normal 184 3 3" xfId="27238"/>
    <cellStyle name="Normal 184 4" xfId="11665"/>
    <cellStyle name="Normal 184 4 2" xfId="32484"/>
    <cellStyle name="Normal 184 5" xfId="22081"/>
    <cellStyle name="Normal 185" xfId="1252"/>
    <cellStyle name="Normal 185 2" xfId="3831"/>
    <cellStyle name="Normal 185 2 2" xfId="8991"/>
    <cellStyle name="Normal 185 2 2 2" xfId="19396"/>
    <cellStyle name="Normal 185 2 2 2 2" xfId="40215"/>
    <cellStyle name="Normal 185 2 2 3" xfId="29812"/>
    <cellStyle name="Normal 185 2 3" xfId="14239"/>
    <cellStyle name="Normal 185 2 3 2" xfId="35058"/>
    <cellStyle name="Normal 185 2 4" xfId="24655"/>
    <cellStyle name="Normal 185 3" xfId="6418"/>
    <cellStyle name="Normal 185 3 2" xfId="16823"/>
    <cellStyle name="Normal 185 3 2 2" xfId="37642"/>
    <cellStyle name="Normal 185 3 3" xfId="27239"/>
    <cellStyle name="Normal 185 4" xfId="11666"/>
    <cellStyle name="Normal 185 4 2" xfId="32485"/>
    <cellStyle name="Normal 185 5" xfId="22082"/>
    <cellStyle name="Normal 186" xfId="1253"/>
    <cellStyle name="Normal 186 2" xfId="3832"/>
    <cellStyle name="Normal 186 2 2" xfId="8992"/>
    <cellStyle name="Normal 186 2 2 2" xfId="19397"/>
    <cellStyle name="Normal 186 2 2 2 2" xfId="40216"/>
    <cellStyle name="Normal 186 2 2 3" xfId="29813"/>
    <cellStyle name="Normal 186 2 3" xfId="14240"/>
    <cellStyle name="Normal 186 2 3 2" xfId="35059"/>
    <cellStyle name="Normal 186 2 4" xfId="24656"/>
    <cellStyle name="Normal 186 3" xfId="6419"/>
    <cellStyle name="Normal 186 3 2" xfId="16824"/>
    <cellStyle name="Normal 186 3 2 2" xfId="37643"/>
    <cellStyle name="Normal 186 3 3" xfId="27240"/>
    <cellStyle name="Normal 186 4" xfId="11667"/>
    <cellStyle name="Normal 186 4 2" xfId="32486"/>
    <cellStyle name="Normal 186 5" xfId="22083"/>
    <cellStyle name="Normal 187" xfId="1254"/>
    <cellStyle name="Normal 187 2" xfId="3833"/>
    <cellStyle name="Normal 187 2 2" xfId="8993"/>
    <cellStyle name="Normal 187 2 2 2" xfId="19398"/>
    <cellStyle name="Normal 187 2 2 2 2" xfId="40217"/>
    <cellStyle name="Normal 187 2 2 3" xfId="29814"/>
    <cellStyle name="Normal 187 2 3" xfId="14241"/>
    <cellStyle name="Normal 187 2 3 2" xfId="35060"/>
    <cellStyle name="Normal 187 2 4" xfId="24657"/>
    <cellStyle name="Normal 187 3" xfId="6420"/>
    <cellStyle name="Normal 187 3 2" xfId="16825"/>
    <cellStyle name="Normal 187 3 2 2" xfId="37644"/>
    <cellStyle name="Normal 187 3 3" xfId="27241"/>
    <cellStyle name="Normal 187 4" xfId="11668"/>
    <cellStyle name="Normal 187 4 2" xfId="32487"/>
    <cellStyle name="Normal 187 5" xfId="22084"/>
    <cellStyle name="Normal 188" xfId="1255"/>
    <cellStyle name="Normal 188 2" xfId="3834"/>
    <cellStyle name="Normal 188 2 2" xfId="8994"/>
    <cellStyle name="Normal 188 2 2 2" xfId="19399"/>
    <cellStyle name="Normal 188 2 2 2 2" xfId="40218"/>
    <cellStyle name="Normal 188 2 2 3" xfId="29815"/>
    <cellStyle name="Normal 188 2 3" xfId="14242"/>
    <cellStyle name="Normal 188 2 3 2" xfId="35061"/>
    <cellStyle name="Normal 188 2 4" xfId="24658"/>
    <cellStyle name="Normal 188 3" xfId="6421"/>
    <cellStyle name="Normal 188 3 2" xfId="16826"/>
    <cellStyle name="Normal 188 3 2 2" xfId="37645"/>
    <cellStyle name="Normal 188 3 3" xfId="27242"/>
    <cellStyle name="Normal 188 4" xfId="11669"/>
    <cellStyle name="Normal 188 4 2" xfId="32488"/>
    <cellStyle name="Normal 188 5" xfId="22085"/>
    <cellStyle name="Normal 189" xfId="1256"/>
    <cellStyle name="Normal 189 2" xfId="3835"/>
    <cellStyle name="Normal 189 2 2" xfId="8995"/>
    <cellStyle name="Normal 189 2 2 2" xfId="19400"/>
    <cellStyle name="Normal 189 2 2 2 2" xfId="40219"/>
    <cellStyle name="Normal 189 2 2 3" xfId="29816"/>
    <cellStyle name="Normal 189 2 3" xfId="14243"/>
    <cellStyle name="Normal 189 2 3 2" xfId="35062"/>
    <cellStyle name="Normal 189 2 4" xfId="24659"/>
    <cellStyle name="Normal 189 3" xfId="6422"/>
    <cellStyle name="Normal 189 3 2" xfId="16827"/>
    <cellStyle name="Normal 189 3 2 2" xfId="37646"/>
    <cellStyle name="Normal 189 3 3" xfId="27243"/>
    <cellStyle name="Normal 189 4" xfId="11670"/>
    <cellStyle name="Normal 189 4 2" xfId="32489"/>
    <cellStyle name="Normal 189 5" xfId="22086"/>
    <cellStyle name="Normal 19" xfId="37"/>
    <cellStyle name="Normal 19 2" xfId="1654"/>
    <cellStyle name="Normal 190" xfId="1257"/>
    <cellStyle name="Normal 190 2" xfId="3836"/>
    <cellStyle name="Normal 190 2 2" xfId="8996"/>
    <cellStyle name="Normal 190 2 2 2" xfId="19401"/>
    <cellStyle name="Normal 190 2 2 2 2" xfId="40220"/>
    <cellStyle name="Normal 190 2 2 3" xfId="29817"/>
    <cellStyle name="Normal 190 2 3" xfId="14244"/>
    <cellStyle name="Normal 190 2 3 2" xfId="35063"/>
    <cellStyle name="Normal 190 2 4" xfId="24660"/>
    <cellStyle name="Normal 190 3" xfId="6423"/>
    <cellStyle name="Normal 190 3 2" xfId="16828"/>
    <cellStyle name="Normal 190 3 2 2" xfId="37647"/>
    <cellStyle name="Normal 190 3 3" xfId="27244"/>
    <cellStyle name="Normal 190 4" xfId="11671"/>
    <cellStyle name="Normal 190 4 2" xfId="32490"/>
    <cellStyle name="Normal 190 5" xfId="22087"/>
    <cellStyle name="Normal 191" xfId="1258"/>
    <cellStyle name="Normal 191 2" xfId="3837"/>
    <cellStyle name="Normal 191 2 2" xfId="8997"/>
    <cellStyle name="Normal 191 2 2 2" xfId="19402"/>
    <cellStyle name="Normal 191 2 2 2 2" xfId="40221"/>
    <cellStyle name="Normal 191 2 2 3" xfId="29818"/>
    <cellStyle name="Normal 191 2 3" xfId="14245"/>
    <cellStyle name="Normal 191 2 3 2" xfId="35064"/>
    <cellStyle name="Normal 191 2 4" xfId="24661"/>
    <cellStyle name="Normal 191 3" xfId="6424"/>
    <cellStyle name="Normal 191 3 2" xfId="16829"/>
    <cellStyle name="Normal 191 3 2 2" xfId="37648"/>
    <cellStyle name="Normal 191 3 3" xfId="27245"/>
    <cellStyle name="Normal 191 4" xfId="11672"/>
    <cellStyle name="Normal 191 4 2" xfId="32491"/>
    <cellStyle name="Normal 191 5" xfId="22088"/>
    <cellStyle name="Normal 192" xfId="1259"/>
    <cellStyle name="Normal 192 2" xfId="3838"/>
    <cellStyle name="Normal 192 2 2" xfId="8998"/>
    <cellStyle name="Normal 192 2 2 2" xfId="19403"/>
    <cellStyle name="Normal 192 2 2 2 2" xfId="40222"/>
    <cellStyle name="Normal 192 2 2 3" xfId="29819"/>
    <cellStyle name="Normal 192 2 3" xfId="14246"/>
    <cellStyle name="Normal 192 2 3 2" xfId="35065"/>
    <cellStyle name="Normal 192 2 4" xfId="24662"/>
    <cellStyle name="Normal 192 3" xfId="6425"/>
    <cellStyle name="Normal 192 3 2" xfId="16830"/>
    <cellStyle name="Normal 192 3 2 2" xfId="37649"/>
    <cellStyle name="Normal 192 3 3" xfId="27246"/>
    <cellStyle name="Normal 192 4" xfId="11673"/>
    <cellStyle name="Normal 192 4 2" xfId="32492"/>
    <cellStyle name="Normal 192 5" xfId="22089"/>
    <cellStyle name="Normal 193" xfId="1260"/>
    <cellStyle name="Normal 193 2" xfId="3839"/>
    <cellStyle name="Normal 193 2 2" xfId="8999"/>
    <cellStyle name="Normal 193 2 2 2" xfId="19404"/>
    <cellStyle name="Normal 193 2 2 2 2" xfId="40223"/>
    <cellStyle name="Normal 193 2 2 3" xfId="29820"/>
    <cellStyle name="Normal 193 2 3" xfId="14247"/>
    <cellStyle name="Normal 193 2 3 2" xfId="35066"/>
    <cellStyle name="Normal 193 2 4" xfId="24663"/>
    <cellStyle name="Normal 193 3" xfId="6426"/>
    <cellStyle name="Normal 193 3 2" xfId="16831"/>
    <cellStyle name="Normal 193 3 2 2" xfId="37650"/>
    <cellStyle name="Normal 193 3 3" xfId="27247"/>
    <cellStyle name="Normal 193 4" xfId="11674"/>
    <cellStyle name="Normal 193 4 2" xfId="32493"/>
    <cellStyle name="Normal 193 5" xfId="22090"/>
    <cellStyle name="Normal 194" xfId="1261"/>
    <cellStyle name="Normal 194 2" xfId="3840"/>
    <cellStyle name="Normal 194 2 2" xfId="9000"/>
    <cellStyle name="Normal 194 2 2 2" xfId="19405"/>
    <cellStyle name="Normal 194 2 2 2 2" xfId="40224"/>
    <cellStyle name="Normal 194 2 2 3" xfId="29821"/>
    <cellStyle name="Normal 194 2 3" xfId="14248"/>
    <cellStyle name="Normal 194 2 3 2" xfId="35067"/>
    <cellStyle name="Normal 194 2 4" xfId="24664"/>
    <cellStyle name="Normal 194 3" xfId="6427"/>
    <cellStyle name="Normal 194 3 2" xfId="16832"/>
    <cellStyle name="Normal 194 3 2 2" xfId="37651"/>
    <cellStyle name="Normal 194 3 3" xfId="27248"/>
    <cellStyle name="Normal 194 4" xfId="11675"/>
    <cellStyle name="Normal 194 4 2" xfId="32494"/>
    <cellStyle name="Normal 194 5" xfId="22091"/>
    <cellStyle name="Normal 195" xfId="1262"/>
    <cellStyle name="Normal 195 2" xfId="3841"/>
    <cellStyle name="Normal 195 2 2" xfId="9001"/>
    <cellStyle name="Normal 195 2 2 2" xfId="19406"/>
    <cellStyle name="Normal 195 2 2 2 2" xfId="40225"/>
    <cellStyle name="Normal 195 2 2 3" xfId="29822"/>
    <cellStyle name="Normal 195 2 3" xfId="14249"/>
    <cellStyle name="Normal 195 2 3 2" xfId="35068"/>
    <cellStyle name="Normal 195 2 4" xfId="24665"/>
    <cellStyle name="Normal 195 3" xfId="6428"/>
    <cellStyle name="Normal 195 3 2" xfId="16833"/>
    <cellStyle name="Normal 195 3 2 2" xfId="37652"/>
    <cellStyle name="Normal 195 3 3" xfId="27249"/>
    <cellStyle name="Normal 195 4" xfId="11676"/>
    <cellStyle name="Normal 195 4 2" xfId="32495"/>
    <cellStyle name="Normal 195 5" xfId="22092"/>
    <cellStyle name="Normal 196" xfId="1715"/>
    <cellStyle name="Normal 196 2" xfId="4291"/>
    <cellStyle name="Normal 196 2 2" xfId="9451"/>
    <cellStyle name="Normal 196 2 2 2" xfId="19856"/>
    <cellStyle name="Normal 196 2 2 2 2" xfId="40675"/>
    <cellStyle name="Normal 196 2 2 3" xfId="30272"/>
    <cellStyle name="Normal 196 2 3" xfId="14699"/>
    <cellStyle name="Normal 196 2 3 2" xfId="35518"/>
    <cellStyle name="Normal 196 2 4" xfId="25115"/>
    <cellStyle name="Normal 196 3" xfId="6878"/>
    <cellStyle name="Normal 196 3 2" xfId="17283"/>
    <cellStyle name="Normal 196 3 2 2" xfId="38102"/>
    <cellStyle name="Normal 196 3 3" xfId="27699"/>
    <cellStyle name="Normal 196 4" xfId="12126"/>
    <cellStyle name="Normal 196 4 2" xfId="32945"/>
    <cellStyle name="Normal 196 5" xfId="22542"/>
    <cellStyle name="Normal 197" xfId="2165"/>
    <cellStyle name="Normal 197 2" xfId="4741"/>
    <cellStyle name="Normal 197 2 2" xfId="9901"/>
    <cellStyle name="Normal 197 2 2 2" xfId="20306"/>
    <cellStyle name="Normal 197 2 2 2 2" xfId="41125"/>
    <cellStyle name="Normal 197 2 2 3" xfId="30722"/>
    <cellStyle name="Normal 197 2 3" xfId="15149"/>
    <cellStyle name="Normal 197 2 3 2" xfId="35968"/>
    <cellStyle name="Normal 197 2 4" xfId="25565"/>
    <cellStyle name="Normal 197 3" xfId="7328"/>
    <cellStyle name="Normal 197 3 2" xfId="17733"/>
    <cellStyle name="Normal 197 3 2 2" xfId="38552"/>
    <cellStyle name="Normal 197 3 3" xfId="28149"/>
    <cellStyle name="Normal 197 4" xfId="12576"/>
    <cellStyle name="Normal 197 4 2" xfId="33395"/>
    <cellStyle name="Normal 197 5" xfId="22992"/>
    <cellStyle name="Normal 198" xfId="2615"/>
    <cellStyle name="Normal 198 2" xfId="5191"/>
    <cellStyle name="Normal 198 2 2" xfId="10351"/>
    <cellStyle name="Normal 198 2 2 2" xfId="20756"/>
    <cellStyle name="Normal 198 2 2 2 2" xfId="41575"/>
    <cellStyle name="Normal 198 2 2 3" xfId="31172"/>
    <cellStyle name="Normal 198 2 3" xfId="15599"/>
    <cellStyle name="Normal 198 2 3 2" xfId="36418"/>
    <cellStyle name="Normal 198 2 4" xfId="26015"/>
    <cellStyle name="Normal 198 3" xfId="7778"/>
    <cellStyle name="Normal 198 3 2" xfId="18183"/>
    <cellStyle name="Normal 198 3 2 2" xfId="39002"/>
    <cellStyle name="Normal 198 3 3" xfId="28599"/>
    <cellStyle name="Normal 198 4" xfId="13026"/>
    <cellStyle name="Normal 198 4 2" xfId="33845"/>
    <cellStyle name="Normal 198 5" xfId="23442"/>
    <cellStyle name="Normal 199" xfId="2616"/>
    <cellStyle name="Normal 199 2" xfId="5192"/>
    <cellStyle name="Normal 199 2 2" xfId="10352"/>
    <cellStyle name="Normal 199 2 2 2" xfId="20757"/>
    <cellStyle name="Normal 199 2 2 2 2" xfId="41576"/>
    <cellStyle name="Normal 199 2 2 3" xfId="31173"/>
    <cellStyle name="Normal 199 2 3" xfId="15600"/>
    <cellStyle name="Normal 199 2 3 2" xfId="36419"/>
    <cellStyle name="Normal 199 2 4" xfId="26016"/>
    <cellStyle name="Normal 199 3" xfId="7779"/>
    <cellStyle name="Normal 199 3 2" xfId="18184"/>
    <cellStyle name="Normal 199 3 2 2" xfId="39003"/>
    <cellStyle name="Normal 199 3 3" xfId="28600"/>
    <cellStyle name="Normal 199 4" xfId="13027"/>
    <cellStyle name="Normal 199 4 2" xfId="33846"/>
    <cellStyle name="Normal 199 5" xfId="23443"/>
    <cellStyle name="Normal 2" xfId="38"/>
    <cellStyle name="Normal 2 10" xfId="20912"/>
    <cellStyle name="Normal 2 2" xfId="127"/>
    <cellStyle name="Normal 2 2 2" xfId="1655"/>
    <cellStyle name="Normal 2 3" xfId="193"/>
    <cellStyle name="Normal 2 3 2" xfId="455"/>
    <cellStyle name="Normal 2 3 2 2" xfId="1044"/>
    <cellStyle name="Normal 2 3 2 2 2" xfId="3624"/>
    <cellStyle name="Normal 2 3 2 2 2 2" xfId="8784"/>
    <cellStyle name="Normal 2 3 2 2 2 2 2" xfId="19189"/>
    <cellStyle name="Normal 2 3 2 2 2 2 2 2" xfId="40008"/>
    <cellStyle name="Normal 2 3 2 2 2 2 3" xfId="29605"/>
    <cellStyle name="Normal 2 3 2 2 2 3" xfId="14032"/>
    <cellStyle name="Normal 2 3 2 2 2 3 2" xfId="34851"/>
    <cellStyle name="Normal 2 3 2 2 2 4" xfId="24448"/>
    <cellStyle name="Normal 2 3 2 2 3" xfId="6211"/>
    <cellStyle name="Normal 2 3 2 2 3 2" xfId="16616"/>
    <cellStyle name="Normal 2 3 2 2 3 2 2" xfId="37435"/>
    <cellStyle name="Normal 2 3 2 2 3 3" xfId="27032"/>
    <cellStyle name="Normal 2 3 2 2 4" xfId="11459"/>
    <cellStyle name="Normal 2 3 2 2 4 2" xfId="32278"/>
    <cellStyle name="Normal 2 3 2 2 5" xfId="21875"/>
    <cellStyle name="Normal 2 3 2 3" xfId="3040"/>
    <cellStyle name="Normal 2 3 2 3 2" xfId="8200"/>
    <cellStyle name="Normal 2 3 2 3 2 2" xfId="18605"/>
    <cellStyle name="Normal 2 3 2 3 2 2 2" xfId="39424"/>
    <cellStyle name="Normal 2 3 2 3 2 3" xfId="29021"/>
    <cellStyle name="Normal 2 3 2 3 3" xfId="13448"/>
    <cellStyle name="Normal 2 3 2 3 3 2" xfId="34267"/>
    <cellStyle name="Normal 2 3 2 3 4" xfId="23864"/>
    <cellStyle name="Normal 2 3 2 4" xfId="5627"/>
    <cellStyle name="Normal 2 3 2 4 2" xfId="16032"/>
    <cellStyle name="Normal 2 3 2 4 2 2" xfId="36851"/>
    <cellStyle name="Normal 2 3 2 4 3" xfId="26448"/>
    <cellStyle name="Normal 2 3 2 5" xfId="10875"/>
    <cellStyle name="Normal 2 3 2 5 2" xfId="31694"/>
    <cellStyle name="Normal 2 3 2 6" xfId="21291"/>
    <cellStyle name="Normal 2 3 3" xfId="787"/>
    <cellStyle name="Normal 2 3 3 2" xfId="3367"/>
    <cellStyle name="Normal 2 3 3 2 2" xfId="8527"/>
    <cellStyle name="Normal 2 3 3 2 2 2" xfId="18932"/>
    <cellStyle name="Normal 2 3 3 2 2 2 2" xfId="39751"/>
    <cellStyle name="Normal 2 3 3 2 2 3" xfId="29348"/>
    <cellStyle name="Normal 2 3 3 2 3" xfId="13775"/>
    <cellStyle name="Normal 2 3 3 2 3 2" xfId="34594"/>
    <cellStyle name="Normal 2 3 3 2 4" xfId="24191"/>
    <cellStyle name="Normal 2 3 3 3" xfId="5954"/>
    <cellStyle name="Normal 2 3 3 3 2" xfId="16359"/>
    <cellStyle name="Normal 2 3 3 3 2 2" xfId="37178"/>
    <cellStyle name="Normal 2 3 3 3 3" xfId="26775"/>
    <cellStyle name="Normal 2 3 3 4" xfId="11202"/>
    <cellStyle name="Normal 2 3 3 4 2" xfId="32021"/>
    <cellStyle name="Normal 2 3 3 5" xfId="21618"/>
    <cellStyle name="Normal 2 3 4" xfId="2783"/>
    <cellStyle name="Normal 2 3 4 2" xfId="7943"/>
    <cellStyle name="Normal 2 3 4 2 2" xfId="18348"/>
    <cellStyle name="Normal 2 3 4 2 2 2" xfId="39167"/>
    <cellStyle name="Normal 2 3 4 2 3" xfId="28764"/>
    <cellStyle name="Normal 2 3 4 3" xfId="13191"/>
    <cellStyle name="Normal 2 3 4 3 2" xfId="34010"/>
    <cellStyle name="Normal 2 3 4 4" xfId="23607"/>
    <cellStyle name="Normal 2 3 5" xfId="5370"/>
    <cellStyle name="Normal 2 3 5 2" xfId="15775"/>
    <cellStyle name="Normal 2 3 5 2 2" xfId="36594"/>
    <cellStyle name="Normal 2 3 5 3" xfId="26191"/>
    <cellStyle name="Normal 2 3 6" xfId="10618"/>
    <cellStyle name="Normal 2 3 6 2" xfId="31437"/>
    <cellStyle name="Normal 2 3 7" xfId="21034"/>
    <cellStyle name="Normal 2 4" xfId="333"/>
    <cellStyle name="Normal 2 4 2" xfId="922"/>
    <cellStyle name="Normal 2 4 2 2" xfId="3502"/>
    <cellStyle name="Normal 2 4 2 2 2" xfId="8662"/>
    <cellStyle name="Normal 2 4 2 2 2 2" xfId="19067"/>
    <cellStyle name="Normal 2 4 2 2 2 2 2" xfId="39886"/>
    <cellStyle name="Normal 2 4 2 2 2 3" xfId="29483"/>
    <cellStyle name="Normal 2 4 2 2 3" xfId="13910"/>
    <cellStyle name="Normal 2 4 2 2 3 2" xfId="34729"/>
    <cellStyle name="Normal 2 4 2 2 4" xfId="24326"/>
    <cellStyle name="Normal 2 4 2 3" xfId="6089"/>
    <cellStyle name="Normal 2 4 2 3 2" xfId="16494"/>
    <cellStyle name="Normal 2 4 2 3 2 2" xfId="37313"/>
    <cellStyle name="Normal 2 4 2 3 3" xfId="26910"/>
    <cellStyle name="Normal 2 4 2 4" xfId="11337"/>
    <cellStyle name="Normal 2 4 2 4 2" xfId="32156"/>
    <cellStyle name="Normal 2 4 2 5" xfId="21753"/>
    <cellStyle name="Normal 2 4 3" xfId="2918"/>
    <cellStyle name="Normal 2 4 3 2" xfId="8078"/>
    <cellStyle name="Normal 2 4 3 2 2" xfId="18483"/>
    <cellStyle name="Normal 2 4 3 2 2 2" xfId="39302"/>
    <cellStyle name="Normal 2 4 3 2 3" xfId="28899"/>
    <cellStyle name="Normal 2 4 3 3" xfId="13326"/>
    <cellStyle name="Normal 2 4 3 3 2" xfId="34145"/>
    <cellStyle name="Normal 2 4 3 4" xfId="23742"/>
    <cellStyle name="Normal 2 4 4" xfId="5505"/>
    <cellStyle name="Normal 2 4 4 2" xfId="15910"/>
    <cellStyle name="Normal 2 4 4 2 2" xfId="36729"/>
    <cellStyle name="Normal 2 4 4 3" xfId="26326"/>
    <cellStyle name="Normal 2 4 5" xfId="10753"/>
    <cellStyle name="Normal 2 4 5 2" xfId="31572"/>
    <cellStyle name="Normal 2 4 6" xfId="21169"/>
    <cellStyle name="Normal 2 5" xfId="631"/>
    <cellStyle name="Normal 2 6" xfId="665"/>
    <cellStyle name="Normal 2 6 2" xfId="3245"/>
    <cellStyle name="Normal 2 6 2 2" xfId="8405"/>
    <cellStyle name="Normal 2 6 2 2 2" xfId="18810"/>
    <cellStyle name="Normal 2 6 2 2 2 2" xfId="39629"/>
    <cellStyle name="Normal 2 6 2 2 3" xfId="29226"/>
    <cellStyle name="Normal 2 6 2 3" xfId="13653"/>
    <cellStyle name="Normal 2 6 2 3 2" xfId="34472"/>
    <cellStyle name="Normal 2 6 2 4" xfId="24069"/>
    <cellStyle name="Normal 2 6 3" xfId="5832"/>
    <cellStyle name="Normal 2 6 3 2" xfId="16237"/>
    <cellStyle name="Normal 2 6 3 2 2" xfId="37056"/>
    <cellStyle name="Normal 2 6 3 3" xfId="26653"/>
    <cellStyle name="Normal 2 6 4" xfId="11080"/>
    <cellStyle name="Normal 2 6 4 2" xfId="31899"/>
    <cellStyle name="Normal 2 6 5" xfId="21496"/>
    <cellStyle name="Normal 2 7" xfId="2661"/>
    <cellStyle name="Normal 2 7 2" xfId="7821"/>
    <cellStyle name="Normal 2 7 2 2" xfId="18226"/>
    <cellStyle name="Normal 2 7 2 2 2" xfId="39045"/>
    <cellStyle name="Normal 2 7 2 3" xfId="28642"/>
    <cellStyle name="Normal 2 7 3" xfId="13069"/>
    <cellStyle name="Normal 2 7 3 2" xfId="33888"/>
    <cellStyle name="Normal 2 7 4" xfId="23485"/>
    <cellStyle name="Normal 2 8" xfId="5248"/>
    <cellStyle name="Normal 2 8 2" xfId="15653"/>
    <cellStyle name="Normal 2 8 2 2" xfId="36472"/>
    <cellStyle name="Normal 2 8 3" xfId="26069"/>
    <cellStyle name="Normal 2 9" xfId="10496"/>
    <cellStyle name="Normal 2 9 2" xfId="31315"/>
    <cellStyle name="Normal 20" xfId="64"/>
    <cellStyle name="Normal 20 2" xfId="208"/>
    <cellStyle name="Normal 20 2 2" xfId="468"/>
    <cellStyle name="Normal 20 2 2 2" xfId="1057"/>
    <cellStyle name="Normal 20 2 2 2 2" xfId="3637"/>
    <cellStyle name="Normal 20 2 2 2 2 2" xfId="8797"/>
    <cellStyle name="Normal 20 2 2 2 2 2 2" xfId="19202"/>
    <cellStyle name="Normal 20 2 2 2 2 2 2 2" xfId="40021"/>
    <cellStyle name="Normal 20 2 2 2 2 2 3" xfId="29618"/>
    <cellStyle name="Normal 20 2 2 2 2 3" xfId="14045"/>
    <cellStyle name="Normal 20 2 2 2 2 3 2" xfId="34864"/>
    <cellStyle name="Normal 20 2 2 2 2 4" xfId="24461"/>
    <cellStyle name="Normal 20 2 2 2 3" xfId="6224"/>
    <cellStyle name="Normal 20 2 2 2 3 2" xfId="16629"/>
    <cellStyle name="Normal 20 2 2 2 3 2 2" xfId="37448"/>
    <cellStyle name="Normal 20 2 2 2 3 3" xfId="27045"/>
    <cellStyle name="Normal 20 2 2 2 4" xfId="11472"/>
    <cellStyle name="Normal 20 2 2 2 4 2" xfId="32291"/>
    <cellStyle name="Normal 20 2 2 2 5" xfId="21888"/>
    <cellStyle name="Normal 20 2 2 3" xfId="3053"/>
    <cellStyle name="Normal 20 2 2 3 2" xfId="8213"/>
    <cellStyle name="Normal 20 2 2 3 2 2" xfId="18618"/>
    <cellStyle name="Normal 20 2 2 3 2 2 2" xfId="39437"/>
    <cellStyle name="Normal 20 2 2 3 2 3" xfId="29034"/>
    <cellStyle name="Normal 20 2 2 3 3" xfId="13461"/>
    <cellStyle name="Normal 20 2 2 3 3 2" xfId="34280"/>
    <cellStyle name="Normal 20 2 2 3 4" xfId="23877"/>
    <cellStyle name="Normal 20 2 2 4" xfId="5640"/>
    <cellStyle name="Normal 20 2 2 4 2" xfId="16045"/>
    <cellStyle name="Normal 20 2 2 4 2 2" xfId="36864"/>
    <cellStyle name="Normal 20 2 2 4 3" xfId="26461"/>
    <cellStyle name="Normal 20 2 2 5" xfId="10888"/>
    <cellStyle name="Normal 20 2 2 5 2" xfId="31707"/>
    <cellStyle name="Normal 20 2 2 6" xfId="21304"/>
    <cellStyle name="Normal 20 2 3" xfId="800"/>
    <cellStyle name="Normal 20 2 3 2" xfId="3380"/>
    <cellStyle name="Normal 20 2 3 2 2" xfId="8540"/>
    <cellStyle name="Normal 20 2 3 2 2 2" xfId="18945"/>
    <cellStyle name="Normal 20 2 3 2 2 2 2" xfId="39764"/>
    <cellStyle name="Normal 20 2 3 2 2 3" xfId="29361"/>
    <cellStyle name="Normal 20 2 3 2 3" xfId="13788"/>
    <cellStyle name="Normal 20 2 3 2 3 2" xfId="34607"/>
    <cellStyle name="Normal 20 2 3 2 4" xfId="24204"/>
    <cellStyle name="Normal 20 2 3 3" xfId="5967"/>
    <cellStyle name="Normal 20 2 3 3 2" xfId="16372"/>
    <cellStyle name="Normal 20 2 3 3 2 2" xfId="37191"/>
    <cellStyle name="Normal 20 2 3 3 3" xfId="26788"/>
    <cellStyle name="Normal 20 2 3 4" xfId="11215"/>
    <cellStyle name="Normal 20 2 3 4 2" xfId="32034"/>
    <cellStyle name="Normal 20 2 3 5" xfId="21631"/>
    <cellStyle name="Normal 20 2 4" xfId="2796"/>
    <cellStyle name="Normal 20 2 4 2" xfId="7956"/>
    <cellStyle name="Normal 20 2 4 2 2" xfId="18361"/>
    <cellStyle name="Normal 20 2 4 2 2 2" xfId="39180"/>
    <cellStyle name="Normal 20 2 4 2 3" xfId="28777"/>
    <cellStyle name="Normal 20 2 4 3" xfId="13204"/>
    <cellStyle name="Normal 20 2 4 3 2" xfId="34023"/>
    <cellStyle name="Normal 20 2 4 4" xfId="23620"/>
    <cellStyle name="Normal 20 2 5" xfId="5383"/>
    <cellStyle name="Normal 20 2 5 2" xfId="15788"/>
    <cellStyle name="Normal 20 2 5 2 2" xfId="36607"/>
    <cellStyle name="Normal 20 2 5 3" xfId="26204"/>
    <cellStyle name="Normal 20 2 6" xfId="10631"/>
    <cellStyle name="Normal 20 2 6 2" xfId="31450"/>
    <cellStyle name="Normal 20 2 7" xfId="21047"/>
    <cellStyle name="Normal 20 3" xfId="346"/>
    <cellStyle name="Normal 20 3 2" xfId="935"/>
    <cellStyle name="Normal 20 3 2 2" xfId="3515"/>
    <cellStyle name="Normal 20 3 2 2 2" xfId="8675"/>
    <cellStyle name="Normal 20 3 2 2 2 2" xfId="19080"/>
    <cellStyle name="Normal 20 3 2 2 2 2 2" xfId="39899"/>
    <cellStyle name="Normal 20 3 2 2 2 3" xfId="29496"/>
    <cellStyle name="Normal 20 3 2 2 3" xfId="13923"/>
    <cellStyle name="Normal 20 3 2 2 3 2" xfId="34742"/>
    <cellStyle name="Normal 20 3 2 2 4" xfId="24339"/>
    <cellStyle name="Normal 20 3 2 3" xfId="6102"/>
    <cellStyle name="Normal 20 3 2 3 2" xfId="16507"/>
    <cellStyle name="Normal 20 3 2 3 2 2" xfId="37326"/>
    <cellStyle name="Normal 20 3 2 3 3" xfId="26923"/>
    <cellStyle name="Normal 20 3 2 4" xfId="11350"/>
    <cellStyle name="Normal 20 3 2 4 2" xfId="32169"/>
    <cellStyle name="Normal 20 3 2 5" xfId="21766"/>
    <cellStyle name="Normal 20 3 3" xfId="2931"/>
    <cellStyle name="Normal 20 3 3 2" xfId="8091"/>
    <cellStyle name="Normal 20 3 3 2 2" xfId="18496"/>
    <cellStyle name="Normal 20 3 3 2 2 2" xfId="39315"/>
    <cellStyle name="Normal 20 3 3 2 3" xfId="28912"/>
    <cellStyle name="Normal 20 3 3 3" xfId="13339"/>
    <cellStyle name="Normal 20 3 3 3 2" xfId="34158"/>
    <cellStyle name="Normal 20 3 3 4" xfId="23755"/>
    <cellStyle name="Normal 20 3 4" xfId="5518"/>
    <cellStyle name="Normal 20 3 4 2" xfId="15923"/>
    <cellStyle name="Normal 20 3 4 2 2" xfId="36742"/>
    <cellStyle name="Normal 20 3 4 3" xfId="26339"/>
    <cellStyle name="Normal 20 3 5" xfId="10766"/>
    <cellStyle name="Normal 20 3 5 2" xfId="31585"/>
    <cellStyle name="Normal 20 3 6" xfId="21182"/>
    <cellStyle name="Normal 20 4" xfId="678"/>
    <cellStyle name="Normal 20 4 2" xfId="3258"/>
    <cellStyle name="Normal 20 4 2 2" xfId="8418"/>
    <cellStyle name="Normal 20 4 2 2 2" xfId="18823"/>
    <cellStyle name="Normal 20 4 2 2 2 2" xfId="39642"/>
    <cellStyle name="Normal 20 4 2 2 3" xfId="29239"/>
    <cellStyle name="Normal 20 4 2 3" xfId="13666"/>
    <cellStyle name="Normal 20 4 2 3 2" xfId="34485"/>
    <cellStyle name="Normal 20 4 2 4" xfId="24082"/>
    <cellStyle name="Normal 20 4 3" xfId="5845"/>
    <cellStyle name="Normal 20 4 3 2" xfId="16250"/>
    <cellStyle name="Normal 20 4 3 2 2" xfId="37069"/>
    <cellStyle name="Normal 20 4 3 3" xfId="26666"/>
    <cellStyle name="Normal 20 4 4" xfId="11093"/>
    <cellStyle name="Normal 20 4 4 2" xfId="31912"/>
    <cellStyle name="Normal 20 4 5" xfId="21509"/>
    <cellStyle name="Normal 20 5" xfId="2674"/>
    <cellStyle name="Normal 20 5 2" xfId="7834"/>
    <cellStyle name="Normal 20 5 2 2" xfId="18239"/>
    <cellStyle name="Normal 20 5 2 2 2" xfId="39058"/>
    <cellStyle name="Normal 20 5 2 3" xfId="28655"/>
    <cellStyle name="Normal 20 5 3" xfId="13082"/>
    <cellStyle name="Normal 20 5 3 2" xfId="33901"/>
    <cellStyle name="Normal 20 5 4" xfId="23498"/>
    <cellStyle name="Normal 20 6" xfId="5261"/>
    <cellStyle name="Normal 20 6 2" xfId="15666"/>
    <cellStyle name="Normal 20 6 2 2" xfId="36485"/>
    <cellStyle name="Normal 20 6 3" xfId="26082"/>
    <cellStyle name="Normal 20 7" xfId="10509"/>
    <cellStyle name="Normal 20 7 2" xfId="31328"/>
    <cellStyle name="Normal 20 8" xfId="20925"/>
    <cellStyle name="Normal 20 9" xfId="42112"/>
    <cellStyle name="Normal 200" xfId="2619"/>
    <cellStyle name="Normal 200 2" xfId="5195"/>
    <cellStyle name="Normal 200 2 2" xfId="10355"/>
    <cellStyle name="Normal 200 2 2 2" xfId="20760"/>
    <cellStyle name="Normal 200 2 2 2 2" xfId="41579"/>
    <cellStyle name="Normal 200 2 2 3" xfId="31176"/>
    <cellStyle name="Normal 200 2 3" xfId="15603"/>
    <cellStyle name="Normal 200 2 3 2" xfId="36422"/>
    <cellStyle name="Normal 200 2 4" xfId="26019"/>
    <cellStyle name="Normal 200 3" xfId="7782"/>
    <cellStyle name="Normal 200 3 2" xfId="18187"/>
    <cellStyle name="Normal 200 3 2 2" xfId="39006"/>
    <cellStyle name="Normal 200 3 3" xfId="28603"/>
    <cellStyle name="Normal 200 4" xfId="13030"/>
    <cellStyle name="Normal 200 4 2" xfId="33849"/>
    <cellStyle name="Normal 200 5" xfId="23446"/>
    <cellStyle name="Normal 201" xfId="2622"/>
    <cellStyle name="Normal 201 2" xfId="5198"/>
    <cellStyle name="Normal 201 2 2" xfId="10358"/>
    <cellStyle name="Normal 201 2 2 2" xfId="20763"/>
    <cellStyle name="Normal 201 2 2 2 2" xfId="41582"/>
    <cellStyle name="Normal 201 2 2 3" xfId="31179"/>
    <cellStyle name="Normal 201 2 3" xfId="15606"/>
    <cellStyle name="Normal 201 2 3 2" xfId="36425"/>
    <cellStyle name="Normal 201 2 4" xfId="26022"/>
    <cellStyle name="Normal 201 3" xfId="7785"/>
    <cellStyle name="Normal 201 3 2" xfId="18190"/>
    <cellStyle name="Normal 201 3 2 2" xfId="39009"/>
    <cellStyle name="Normal 201 3 3" xfId="28606"/>
    <cellStyle name="Normal 201 4" xfId="13033"/>
    <cellStyle name="Normal 201 4 2" xfId="33852"/>
    <cellStyle name="Normal 201 5" xfId="23449"/>
    <cellStyle name="Normal 202" xfId="2625"/>
    <cellStyle name="Normal 202 2" xfId="5201"/>
    <cellStyle name="Normal 202 2 2" xfId="10361"/>
    <cellStyle name="Normal 202 2 2 2" xfId="20766"/>
    <cellStyle name="Normal 202 2 2 2 2" xfId="41585"/>
    <cellStyle name="Normal 202 2 2 3" xfId="31182"/>
    <cellStyle name="Normal 202 2 3" xfId="15609"/>
    <cellStyle name="Normal 202 2 3 2" xfId="36428"/>
    <cellStyle name="Normal 202 2 4" xfId="26025"/>
    <cellStyle name="Normal 202 3" xfId="7788"/>
    <cellStyle name="Normal 202 3 2" xfId="18193"/>
    <cellStyle name="Normal 202 3 2 2" xfId="39012"/>
    <cellStyle name="Normal 202 3 3" xfId="28609"/>
    <cellStyle name="Normal 202 4" xfId="13036"/>
    <cellStyle name="Normal 202 4 2" xfId="33855"/>
    <cellStyle name="Normal 202 5" xfId="23452"/>
    <cellStyle name="Normal 203" xfId="2628"/>
    <cellStyle name="Normal 203 2" xfId="5204"/>
    <cellStyle name="Normal 203 2 2" xfId="10364"/>
    <cellStyle name="Normal 203 2 2 2" xfId="20769"/>
    <cellStyle name="Normal 203 2 2 2 2" xfId="41588"/>
    <cellStyle name="Normal 203 2 2 3" xfId="31185"/>
    <cellStyle name="Normal 203 2 3" xfId="15612"/>
    <cellStyle name="Normal 203 2 3 2" xfId="36431"/>
    <cellStyle name="Normal 203 2 4" xfId="26028"/>
    <cellStyle name="Normal 203 3" xfId="7791"/>
    <cellStyle name="Normal 203 3 2" xfId="18196"/>
    <cellStyle name="Normal 203 3 2 2" xfId="39015"/>
    <cellStyle name="Normal 203 3 3" xfId="28612"/>
    <cellStyle name="Normal 203 4" xfId="13039"/>
    <cellStyle name="Normal 203 4 2" xfId="33858"/>
    <cellStyle name="Normal 203 5" xfId="23455"/>
    <cellStyle name="Normal 204" xfId="2629"/>
    <cellStyle name="Normal 204 2" xfId="5205"/>
    <cellStyle name="Normal 204 2 2" xfId="10365"/>
    <cellStyle name="Normal 204 2 2 2" xfId="20770"/>
    <cellStyle name="Normal 204 2 2 2 2" xfId="41589"/>
    <cellStyle name="Normal 204 2 2 3" xfId="31186"/>
    <cellStyle name="Normal 204 2 3" xfId="15613"/>
    <cellStyle name="Normal 204 2 3 2" xfId="36432"/>
    <cellStyle name="Normal 204 2 4" xfId="26029"/>
    <cellStyle name="Normal 204 3" xfId="7792"/>
    <cellStyle name="Normal 204 3 2" xfId="18197"/>
    <cellStyle name="Normal 204 3 2 2" xfId="39016"/>
    <cellStyle name="Normal 204 3 3" xfId="28613"/>
    <cellStyle name="Normal 204 4" xfId="13040"/>
    <cellStyle name="Normal 204 4 2" xfId="33859"/>
    <cellStyle name="Normal 204 5" xfId="23456"/>
    <cellStyle name="Normal 205" xfId="2630"/>
    <cellStyle name="Normal 205 2" xfId="5206"/>
    <cellStyle name="Normal 205 2 2" xfId="10366"/>
    <cellStyle name="Normal 205 2 2 2" xfId="20771"/>
    <cellStyle name="Normal 205 2 2 2 2" xfId="41590"/>
    <cellStyle name="Normal 205 2 2 3" xfId="31187"/>
    <cellStyle name="Normal 205 2 3" xfId="15614"/>
    <cellStyle name="Normal 205 2 3 2" xfId="36433"/>
    <cellStyle name="Normal 205 2 4" xfId="26030"/>
    <cellStyle name="Normal 205 3" xfId="7793"/>
    <cellStyle name="Normal 205 3 2" xfId="18198"/>
    <cellStyle name="Normal 205 3 2 2" xfId="39017"/>
    <cellStyle name="Normal 205 3 3" xfId="28614"/>
    <cellStyle name="Normal 205 4" xfId="13041"/>
    <cellStyle name="Normal 205 4 2" xfId="33860"/>
    <cellStyle name="Normal 205 5" xfId="23457"/>
    <cellStyle name="Normal 206" xfId="2631"/>
    <cellStyle name="Normal 206 2" xfId="5207"/>
    <cellStyle name="Normal 206 2 2" xfId="10367"/>
    <cellStyle name="Normal 206 2 2 2" xfId="20772"/>
    <cellStyle name="Normal 206 2 2 2 2" xfId="41591"/>
    <cellStyle name="Normal 206 2 2 3" xfId="31188"/>
    <cellStyle name="Normal 206 2 3" xfId="15615"/>
    <cellStyle name="Normal 206 2 3 2" xfId="36434"/>
    <cellStyle name="Normal 206 2 4" xfId="26031"/>
    <cellStyle name="Normal 206 3" xfId="7794"/>
    <cellStyle name="Normal 206 3 2" xfId="18199"/>
    <cellStyle name="Normal 206 3 2 2" xfId="39018"/>
    <cellStyle name="Normal 206 3 3" xfId="28615"/>
    <cellStyle name="Normal 206 4" xfId="13042"/>
    <cellStyle name="Normal 206 4 2" xfId="33861"/>
    <cellStyle name="Normal 206 5" xfId="23458"/>
    <cellStyle name="Normal 207" xfId="2632"/>
    <cellStyle name="Normal 207 2" xfId="5208"/>
    <cellStyle name="Normal 207 2 2" xfId="10368"/>
    <cellStyle name="Normal 207 2 2 2" xfId="20773"/>
    <cellStyle name="Normal 207 2 2 2 2" xfId="41592"/>
    <cellStyle name="Normal 207 2 2 3" xfId="31189"/>
    <cellStyle name="Normal 207 2 3" xfId="15616"/>
    <cellStyle name="Normal 207 2 3 2" xfId="36435"/>
    <cellStyle name="Normal 207 2 4" xfId="26032"/>
    <cellStyle name="Normal 207 3" xfId="7795"/>
    <cellStyle name="Normal 207 3 2" xfId="18200"/>
    <cellStyle name="Normal 207 3 2 2" xfId="39019"/>
    <cellStyle name="Normal 207 3 3" xfId="28616"/>
    <cellStyle name="Normal 207 4" xfId="13043"/>
    <cellStyle name="Normal 207 4 2" xfId="33862"/>
    <cellStyle name="Normal 207 5" xfId="23459"/>
    <cellStyle name="Normal 208" xfId="2633"/>
    <cellStyle name="Normal 208 2" xfId="5209"/>
    <cellStyle name="Normal 208 2 2" xfId="10369"/>
    <cellStyle name="Normal 208 2 2 2" xfId="20774"/>
    <cellStyle name="Normal 208 2 2 2 2" xfId="41593"/>
    <cellStyle name="Normal 208 2 2 3" xfId="31190"/>
    <cellStyle name="Normal 208 2 3" xfId="15617"/>
    <cellStyle name="Normal 208 2 3 2" xfId="36436"/>
    <cellStyle name="Normal 208 2 4" xfId="26033"/>
    <cellStyle name="Normal 208 3" xfId="7796"/>
    <cellStyle name="Normal 208 3 2" xfId="18201"/>
    <cellStyle name="Normal 208 3 2 2" xfId="39020"/>
    <cellStyle name="Normal 208 3 3" xfId="28617"/>
    <cellStyle name="Normal 208 4" xfId="13044"/>
    <cellStyle name="Normal 208 4 2" xfId="33863"/>
    <cellStyle name="Normal 208 5" xfId="23460"/>
    <cellStyle name="Normal 209" xfId="2634"/>
    <cellStyle name="Normal 209 2" xfId="5210"/>
    <cellStyle name="Normal 209 2 2" xfId="10370"/>
    <cellStyle name="Normal 209 2 2 2" xfId="20775"/>
    <cellStyle name="Normal 209 2 2 2 2" xfId="41594"/>
    <cellStyle name="Normal 209 2 2 3" xfId="31191"/>
    <cellStyle name="Normal 209 2 3" xfId="15618"/>
    <cellStyle name="Normal 209 2 3 2" xfId="36437"/>
    <cellStyle name="Normal 209 2 4" xfId="26034"/>
    <cellStyle name="Normal 209 3" xfId="7797"/>
    <cellStyle name="Normal 209 3 2" xfId="18202"/>
    <cellStyle name="Normal 209 3 2 2" xfId="39021"/>
    <cellStyle name="Normal 209 3 3" xfId="28618"/>
    <cellStyle name="Normal 209 4" xfId="13045"/>
    <cellStyle name="Normal 209 4 2" xfId="33864"/>
    <cellStyle name="Normal 209 5" xfId="23461"/>
    <cellStyle name="Normal 21" xfId="65"/>
    <cellStyle name="Normal 21 2" xfId="209"/>
    <cellStyle name="Normal 21 2 2" xfId="469"/>
    <cellStyle name="Normal 21 2 2 2" xfId="1058"/>
    <cellStyle name="Normal 21 2 2 2 2" xfId="3638"/>
    <cellStyle name="Normal 21 2 2 2 2 2" xfId="8798"/>
    <cellStyle name="Normal 21 2 2 2 2 2 2" xfId="19203"/>
    <cellStyle name="Normal 21 2 2 2 2 2 2 2" xfId="40022"/>
    <cellStyle name="Normal 21 2 2 2 2 2 3" xfId="29619"/>
    <cellStyle name="Normal 21 2 2 2 2 3" xfId="14046"/>
    <cellStyle name="Normal 21 2 2 2 2 3 2" xfId="34865"/>
    <cellStyle name="Normal 21 2 2 2 2 4" xfId="24462"/>
    <cellStyle name="Normal 21 2 2 2 3" xfId="6225"/>
    <cellStyle name="Normal 21 2 2 2 3 2" xfId="16630"/>
    <cellStyle name="Normal 21 2 2 2 3 2 2" xfId="37449"/>
    <cellStyle name="Normal 21 2 2 2 3 3" xfId="27046"/>
    <cellStyle name="Normal 21 2 2 2 4" xfId="11473"/>
    <cellStyle name="Normal 21 2 2 2 4 2" xfId="32292"/>
    <cellStyle name="Normal 21 2 2 2 5" xfId="21889"/>
    <cellStyle name="Normal 21 2 2 3" xfId="3054"/>
    <cellStyle name="Normal 21 2 2 3 2" xfId="8214"/>
    <cellStyle name="Normal 21 2 2 3 2 2" xfId="18619"/>
    <cellStyle name="Normal 21 2 2 3 2 2 2" xfId="39438"/>
    <cellStyle name="Normal 21 2 2 3 2 3" xfId="29035"/>
    <cellStyle name="Normal 21 2 2 3 3" xfId="13462"/>
    <cellStyle name="Normal 21 2 2 3 3 2" xfId="34281"/>
    <cellStyle name="Normal 21 2 2 3 4" xfId="23878"/>
    <cellStyle name="Normal 21 2 2 4" xfId="5641"/>
    <cellStyle name="Normal 21 2 2 4 2" xfId="16046"/>
    <cellStyle name="Normal 21 2 2 4 2 2" xfId="36865"/>
    <cellStyle name="Normal 21 2 2 4 3" xfId="26462"/>
    <cellStyle name="Normal 21 2 2 5" xfId="10889"/>
    <cellStyle name="Normal 21 2 2 5 2" xfId="31708"/>
    <cellStyle name="Normal 21 2 2 6" xfId="21305"/>
    <cellStyle name="Normal 21 2 3" xfId="801"/>
    <cellStyle name="Normal 21 2 3 2" xfId="3381"/>
    <cellStyle name="Normal 21 2 3 2 2" xfId="8541"/>
    <cellStyle name="Normal 21 2 3 2 2 2" xfId="18946"/>
    <cellStyle name="Normal 21 2 3 2 2 2 2" xfId="39765"/>
    <cellStyle name="Normal 21 2 3 2 2 3" xfId="29362"/>
    <cellStyle name="Normal 21 2 3 2 3" xfId="13789"/>
    <cellStyle name="Normal 21 2 3 2 3 2" xfId="34608"/>
    <cellStyle name="Normal 21 2 3 2 4" xfId="24205"/>
    <cellStyle name="Normal 21 2 3 3" xfId="5968"/>
    <cellStyle name="Normal 21 2 3 3 2" xfId="16373"/>
    <cellStyle name="Normal 21 2 3 3 2 2" xfId="37192"/>
    <cellStyle name="Normal 21 2 3 3 3" xfId="26789"/>
    <cellStyle name="Normal 21 2 3 4" xfId="11216"/>
    <cellStyle name="Normal 21 2 3 4 2" xfId="32035"/>
    <cellStyle name="Normal 21 2 3 5" xfId="21632"/>
    <cellStyle name="Normal 21 2 4" xfId="2797"/>
    <cellStyle name="Normal 21 2 4 2" xfId="7957"/>
    <cellStyle name="Normal 21 2 4 2 2" xfId="18362"/>
    <cellStyle name="Normal 21 2 4 2 2 2" xfId="39181"/>
    <cellStyle name="Normal 21 2 4 2 3" xfId="28778"/>
    <cellStyle name="Normal 21 2 4 3" xfId="13205"/>
    <cellStyle name="Normal 21 2 4 3 2" xfId="34024"/>
    <cellStyle name="Normal 21 2 4 4" xfId="23621"/>
    <cellStyle name="Normal 21 2 5" xfId="5384"/>
    <cellStyle name="Normal 21 2 5 2" xfId="15789"/>
    <cellStyle name="Normal 21 2 5 2 2" xfId="36608"/>
    <cellStyle name="Normal 21 2 5 3" xfId="26205"/>
    <cellStyle name="Normal 21 2 6" xfId="10632"/>
    <cellStyle name="Normal 21 2 6 2" xfId="31451"/>
    <cellStyle name="Normal 21 2 7" xfId="21048"/>
    <cellStyle name="Normal 21 3" xfId="347"/>
    <cellStyle name="Normal 21 3 2" xfId="936"/>
    <cellStyle name="Normal 21 3 2 2" xfId="3516"/>
    <cellStyle name="Normal 21 3 2 2 2" xfId="8676"/>
    <cellStyle name="Normal 21 3 2 2 2 2" xfId="19081"/>
    <cellStyle name="Normal 21 3 2 2 2 2 2" xfId="39900"/>
    <cellStyle name="Normal 21 3 2 2 2 3" xfId="29497"/>
    <cellStyle name="Normal 21 3 2 2 3" xfId="13924"/>
    <cellStyle name="Normal 21 3 2 2 3 2" xfId="34743"/>
    <cellStyle name="Normal 21 3 2 2 4" xfId="24340"/>
    <cellStyle name="Normal 21 3 2 3" xfId="6103"/>
    <cellStyle name="Normal 21 3 2 3 2" xfId="16508"/>
    <cellStyle name="Normal 21 3 2 3 2 2" xfId="37327"/>
    <cellStyle name="Normal 21 3 2 3 3" xfId="26924"/>
    <cellStyle name="Normal 21 3 2 4" xfId="11351"/>
    <cellStyle name="Normal 21 3 2 4 2" xfId="32170"/>
    <cellStyle name="Normal 21 3 2 5" xfId="21767"/>
    <cellStyle name="Normal 21 3 3" xfId="2932"/>
    <cellStyle name="Normal 21 3 3 2" xfId="8092"/>
    <cellStyle name="Normal 21 3 3 2 2" xfId="18497"/>
    <cellStyle name="Normal 21 3 3 2 2 2" xfId="39316"/>
    <cellStyle name="Normal 21 3 3 2 3" xfId="28913"/>
    <cellStyle name="Normal 21 3 3 3" xfId="13340"/>
    <cellStyle name="Normal 21 3 3 3 2" xfId="34159"/>
    <cellStyle name="Normal 21 3 3 4" xfId="23756"/>
    <cellStyle name="Normal 21 3 4" xfId="5519"/>
    <cellStyle name="Normal 21 3 4 2" xfId="15924"/>
    <cellStyle name="Normal 21 3 4 2 2" xfId="36743"/>
    <cellStyle name="Normal 21 3 4 3" xfId="26340"/>
    <cellStyle name="Normal 21 3 5" xfId="10767"/>
    <cellStyle name="Normal 21 3 5 2" xfId="31586"/>
    <cellStyle name="Normal 21 3 6" xfId="21183"/>
    <cellStyle name="Normal 21 4" xfId="679"/>
    <cellStyle name="Normal 21 4 2" xfId="3259"/>
    <cellStyle name="Normal 21 4 2 2" xfId="8419"/>
    <cellStyle name="Normal 21 4 2 2 2" xfId="18824"/>
    <cellStyle name="Normal 21 4 2 2 2 2" xfId="39643"/>
    <cellStyle name="Normal 21 4 2 2 3" xfId="29240"/>
    <cellStyle name="Normal 21 4 2 3" xfId="13667"/>
    <cellStyle name="Normal 21 4 2 3 2" xfId="34486"/>
    <cellStyle name="Normal 21 4 2 4" xfId="24083"/>
    <cellStyle name="Normal 21 4 3" xfId="5846"/>
    <cellStyle name="Normal 21 4 3 2" xfId="16251"/>
    <cellStyle name="Normal 21 4 3 2 2" xfId="37070"/>
    <cellStyle name="Normal 21 4 3 3" xfId="26667"/>
    <cellStyle name="Normal 21 4 4" xfId="11094"/>
    <cellStyle name="Normal 21 4 4 2" xfId="31913"/>
    <cellStyle name="Normal 21 4 5" xfId="21510"/>
    <cellStyle name="Normal 21 5" xfId="2675"/>
    <cellStyle name="Normal 21 5 2" xfId="7835"/>
    <cellStyle name="Normal 21 5 2 2" xfId="18240"/>
    <cellStyle name="Normal 21 5 2 2 2" xfId="39059"/>
    <cellStyle name="Normal 21 5 2 3" xfId="28656"/>
    <cellStyle name="Normal 21 5 3" xfId="13083"/>
    <cellStyle name="Normal 21 5 3 2" xfId="33902"/>
    <cellStyle name="Normal 21 5 4" xfId="23499"/>
    <cellStyle name="Normal 21 6" xfId="5262"/>
    <cellStyle name="Normal 21 6 2" xfId="15667"/>
    <cellStyle name="Normal 21 6 2 2" xfId="36486"/>
    <cellStyle name="Normal 21 6 3" xfId="26083"/>
    <cellStyle name="Normal 21 7" xfId="10510"/>
    <cellStyle name="Normal 21 7 2" xfId="31329"/>
    <cellStyle name="Normal 21 8" xfId="20926"/>
    <cellStyle name="Normal 21 9" xfId="42113"/>
    <cellStyle name="Normal 210" xfId="2635"/>
    <cellStyle name="Normal 210 2" xfId="5211"/>
    <cellStyle name="Normal 210 2 2" xfId="10371"/>
    <cellStyle name="Normal 210 2 2 2" xfId="20776"/>
    <cellStyle name="Normal 210 2 2 2 2" xfId="41595"/>
    <cellStyle name="Normal 210 2 2 3" xfId="31192"/>
    <cellStyle name="Normal 210 2 3" xfId="15619"/>
    <cellStyle name="Normal 210 2 3 2" xfId="36438"/>
    <cellStyle name="Normal 210 2 4" xfId="26035"/>
    <cellStyle name="Normal 210 3" xfId="7798"/>
    <cellStyle name="Normal 210 3 2" xfId="18203"/>
    <cellStyle name="Normal 210 3 2 2" xfId="39022"/>
    <cellStyle name="Normal 210 3 3" xfId="28619"/>
    <cellStyle name="Normal 210 4" xfId="13046"/>
    <cellStyle name="Normal 210 4 2" xfId="33865"/>
    <cellStyle name="Normal 210 5" xfId="23462"/>
    <cellStyle name="Normal 211" xfId="2636"/>
    <cellStyle name="Normal 211 2" xfId="5212"/>
    <cellStyle name="Normal 211 2 2" xfId="10372"/>
    <cellStyle name="Normal 211 2 2 2" xfId="20777"/>
    <cellStyle name="Normal 211 2 2 2 2" xfId="41596"/>
    <cellStyle name="Normal 211 2 2 3" xfId="31193"/>
    <cellStyle name="Normal 211 2 3" xfId="15620"/>
    <cellStyle name="Normal 211 2 3 2" xfId="36439"/>
    <cellStyle name="Normal 211 2 4" xfId="26036"/>
    <cellStyle name="Normal 211 3" xfId="7799"/>
    <cellStyle name="Normal 211 3 2" xfId="18204"/>
    <cellStyle name="Normal 211 3 2 2" xfId="39023"/>
    <cellStyle name="Normal 211 3 3" xfId="28620"/>
    <cellStyle name="Normal 211 4" xfId="13047"/>
    <cellStyle name="Normal 211 4 2" xfId="33866"/>
    <cellStyle name="Normal 211 5" xfId="23463"/>
    <cellStyle name="Normal 212" xfId="2637"/>
    <cellStyle name="Normal 212 2" xfId="5213"/>
    <cellStyle name="Normal 212 2 2" xfId="10373"/>
    <cellStyle name="Normal 212 2 2 2" xfId="20778"/>
    <cellStyle name="Normal 212 2 2 2 2" xfId="41597"/>
    <cellStyle name="Normal 212 2 2 3" xfId="31194"/>
    <cellStyle name="Normal 212 2 3" xfId="15621"/>
    <cellStyle name="Normal 212 2 3 2" xfId="36440"/>
    <cellStyle name="Normal 212 2 4" xfId="26037"/>
    <cellStyle name="Normal 212 3" xfId="7800"/>
    <cellStyle name="Normal 212 3 2" xfId="18205"/>
    <cellStyle name="Normal 212 3 2 2" xfId="39024"/>
    <cellStyle name="Normal 212 3 3" xfId="28621"/>
    <cellStyle name="Normal 212 4" xfId="13048"/>
    <cellStyle name="Normal 212 4 2" xfId="33867"/>
    <cellStyle name="Normal 212 5" xfId="23464"/>
    <cellStyle name="Normal 213" xfId="2638"/>
    <cellStyle name="Normal 213 2" xfId="5214"/>
    <cellStyle name="Normal 213 2 2" xfId="10374"/>
    <cellStyle name="Normal 213 2 2 2" xfId="20779"/>
    <cellStyle name="Normal 213 2 2 2 2" xfId="41598"/>
    <cellStyle name="Normal 213 2 2 3" xfId="31195"/>
    <cellStyle name="Normal 213 2 3" xfId="15622"/>
    <cellStyle name="Normal 213 2 3 2" xfId="36441"/>
    <cellStyle name="Normal 213 2 4" xfId="26038"/>
    <cellStyle name="Normal 213 3" xfId="7801"/>
    <cellStyle name="Normal 213 3 2" xfId="18206"/>
    <cellStyle name="Normal 213 3 2 2" xfId="39025"/>
    <cellStyle name="Normal 213 3 3" xfId="28622"/>
    <cellStyle name="Normal 213 4" xfId="13049"/>
    <cellStyle name="Normal 213 4 2" xfId="33868"/>
    <cellStyle name="Normal 213 5" xfId="23465"/>
    <cellStyle name="Normal 214" xfId="2639"/>
    <cellStyle name="Normal 214 2" xfId="5215"/>
    <cellStyle name="Normal 214 2 2" xfId="10375"/>
    <cellStyle name="Normal 214 2 2 2" xfId="20780"/>
    <cellStyle name="Normal 214 2 2 2 2" xfId="41599"/>
    <cellStyle name="Normal 214 2 2 3" xfId="31196"/>
    <cellStyle name="Normal 214 2 3" xfId="15623"/>
    <cellStyle name="Normal 214 2 3 2" xfId="36442"/>
    <cellStyle name="Normal 214 2 4" xfId="26039"/>
    <cellStyle name="Normal 214 3" xfId="7802"/>
    <cellStyle name="Normal 214 3 2" xfId="18207"/>
    <cellStyle name="Normal 214 3 2 2" xfId="39026"/>
    <cellStyle name="Normal 214 3 3" xfId="28623"/>
    <cellStyle name="Normal 214 4" xfId="13050"/>
    <cellStyle name="Normal 214 4 2" xfId="33869"/>
    <cellStyle name="Normal 214 5" xfId="23466"/>
    <cellStyle name="Normal 215" xfId="2640"/>
    <cellStyle name="Normal 215 2" xfId="5216"/>
    <cellStyle name="Normal 215 2 2" xfId="10376"/>
    <cellStyle name="Normal 215 2 2 2" xfId="20781"/>
    <cellStyle name="Normal 215 2 2 2 2" xfId="41600"/>
    <cellStyle name="Normal 215 2 2 3" xfId="31197"/>
    <cellStyle name="Normal 215 2 3" xfId="15624"/>
    <cellStyle name="Normal 215 2 3 2" xfId="36443"/>
    <cellStyle name="Normal 215 2 4" xfId="26040"/>
    <cellStyle name="Normal 215 3" xfId="7803"/>
    <cellStyle name="Normal 215 3 2" xfId="18208"/>
    <cellStyle name="Normal 215 3 2 2" xfId="39027"/>
    <cellStyle name="Normal 215 3 3" xfId="28624"/>
    <cellStyle name="Normal 215 4" xfId="13051"/>
    <cellStyle name="Normal 215 4 2" xfId="33870"/>
    <cellStyle name="Normal 215 5" xfId="23467"/>
    <cellStyle name="Normal 216" xfId="2641"/>
    <cellStyle name="Normal 216 2" xfId="5217"/>
    <cellStyle name="Normal 216 2 2" xfId="10377"/>
    <cellStyle name="Normal 216 2 2 2" xfId="20782"/>
    <cellStyle name="Normal 216 2 2 2 2" xfId="41601"/>
    <cellStyle name="Normal 216 2 2 3" xfId="31198"/>
    <cellStyle name="Normal 216 2 3" xfId="15625"/>
    <cellStyle name="Normal 216 2 3 2" xfId="36444"/>
    <cellStyle name="Normal 216 2 4" xfId="26041"/>
    <cellStyle name="Normal 216 3" xfId="7804"/>
    <cellStyle name="Normal 216 3 2" xfId="18209"/>
    <cellStyle name="Normal 216 3 2 2" xfId="39028"/>
    <cellStyle name="Normal 216 3 3" xfId="28625"/>
    <cellStyle name="Normal 216 4" xfId="13052"/>
    <cellStyle name="Normal 216 4 2" xfId="33871"/>
    <cellStyle name="Normal 216 5" xfId="23468"/>
    <cellStyle name="Normal 217" xfId="2642"/>
    <cellStyle name="Normal 217 2" xfId="5218"/>
    <cellStyle name="Normal 217 2 2" xfId="10378"/>
    <cellStyle name="Normal 217 2 2 2" xfId="20783"/>
    <cellStyle name="Normal 217 2 2 2 2" xfId="41602"/>
    <cellStyle name="Normal 217 2 2 3" xfId="31199"/>
    <cellStyle name="Normal 217 2 3" xfId="15626"/>
    <cellStyle name="Normal 217 2 3 2" xfId="36445"/>
    <cellStyle name="Normal 217 2 4" xfId="26042"/>
    <cellStyle name="Normal 217 3" xfId="7805"/>
    <cellStyle name="Normal 217 3 2" xfId="18210"/>
    <cellStyle name="Normal 217 3 2 2" xfId="39029"/>
    <cellStyle name="Normal 217 3 3" xfId="28626"/>
    <cellStyle name="Normal 217 4" xfId="13053"/>
    <cellStyle name="Normal 217 4 2" xfId="33872"/>
    <cellStyle name="Normal 217 5" xfId="23469"/>
    <cellStyle name="Normal 218" xfId="2643"/>
    <cellStyle name="Normal 218 2" xfId="5219"/>
    <cellStyle name="Normal 218 2 2" xfId="10379"/>
    <cellStyle name="Normal 218 2 2 2" xfId="20784"/>
    <cellStyle name="Normal 218 2 2 2 2" xfId="41603"/>
    <cellStyle name="Normal 218 2 2 3" xfId="31200"/>
    <cellStyle name="Normal 218 2 3" xfId="15627"/>
    <cellStyle name="Normal 218 2 3 2" xfId="36446"/>
    <cellStyle name="Normal 218 2 4" xfId="26043"/>
    <cellStyle name="Normal 218 3" xfId="7806"/>
    <cellStyle name="Normal 218 3 2" xfId="18211"/>
    <cellStyle name="Normal 218 3 2 2" xfId="39030"/>
    <cellStyle name="Normal 218 3 3" xfId="28627"/>
    <cellStyle name="Normal 218 4" xfId="13054"/>
    <cellStyle name="Normal 218 4 2" xfId="33873"/>
    <cellStyle name="Normal 218 5" xfId="23470"/>
    <cellStyle name="Normal 219" xfId="2644"/>
    <cellStyle name="Normal 219 2" xfId="5220"/>
    <cellStyle name="Normal 219 2 2" xfId="10380"/>
    <cellStyle name="Normal 219 2 2 2" xfId="20785"/>
    <cellStyle name="Normal 219 2 2 2 2" xfId="41604"/>
    <cellStyle name="Normal 219 2 2 3" xfId="31201"/>
    <cellStyle name="Normal 219 2 3" xfId="15628"/>
    <cellStyle name="Normal 219 2 3 2" xfId="36447"/>
    <cellStyle name="Normal 219 2 4" xfId="26044"/>
    <cellStyle name="Normal 219 3" xfId="7807"/>
    <cellStyle name="Normal 219 3 2" xfId="18212"/>
    <cellStyle name="Normal 219 3 2 2" xfId="39031"/>
    <cellStyle name="Normal 219 3 3" xfId="28628"/>
    <cellStyle name="Normal 219 4" xfId="13055"/>
    <cellStyle name="Normal 219 4 2" xfId="33874"/>
    <cellStyle name="Normal 219 5" xfId="23471"/>
    <cellStyle name="Normal 22" xfId="66"/>
    <cellStyle name="Normal 22 2" xfId="210"/>
    <cellStyle name="Normal 22 2 2" xfId="470"/>
    <cellStyle name="Normal 22 2 2 2" xfId="1059"/>
    <cellStyle name="Normal 22 2 2 2 2" xfId="3639"/>
    <cellStyle name="Normal 22 2 2 2 2 2" xfId="8799"/>
    <cellStyle name="Normal 22 2 2 2 2 2 2" xfId="19204"/>
    <cellStyle name="Normal 22 2 2 2 2 2 2 2" xfId="40023"/>
    <cellStyle name="Normal 22 2 2 2 2 2 3" xfId="29620"/>
    <cellStyle name="Normal 22 2 2 2 2 3" xfId="14047"/>
    <cellStyle name="Normal 22 2 2 2 2 3 2" xfId="34866"/>
    <cellStyle name="Normal 22 2 2 2 2 4" xfId="24463"/>
    <cellStyle name="Normal 22 2 2 2 3" xfId="6226"/>
    <cellStyle name="Normal 22 2 2 2 3 2" xfId="16631"/>
    <cellStyle name="Normal 22 2 2 2 3 2 2" xfId="37450"/>
    <cellStyle name="Normal 22 2 2 2 3 3" xfId="27047"/>
    <cellStyle name="Normal 22 2 2 2 4" xfId="11474"/>
    <cellStyle name="Normal 22 2 2 2 4 2" xfId="32293"/>
    <cellStyle name="Normal 22 2 2 2 5" xfId="21890"/>
    <cellStyle name="Normal 22 2 2 3" xfId="3055"/>
    <cellStyle name="Normal 22 2 2 3 2" xfId="8215"/>
    <cellStyle name="Normal 22 2 2 3 2 2" xfId="18620"/>
    <cellStyle name="Normal 22 2 2 3 2 2 2" xfId="39439"/>
    <cellStyle name="Normal 22 2 2 3 2 3" xfId="29036"/>
    <cellStyle name="Normal 22 2 2 3 3" xfId="13463"/>
    <cellStyle name="Normal 22 2 2 3 3 2" xfId="34282"/>
    <cellStyle name="Normal 22 2 2 3 4" xfId="23879"/>
    <cellStyle name="Normal 22 2 2 4" xfId="5642"/>
    <cellStyle name="Normal 22 2 2 4 2" xfId="16047"/>
    <cellStyle name="Normal 22 2 2 4 2 2" xfId="36866"/>
    <cellStyle name="Normal 22 2 2 4 3" xfId="26463"/>
    <cellStyle name="Normal 22 2 2 5" xfId="10890"/>
    <cellStyle name="Normal 22 2 2 5 2" xfId="31709"/>
    <cellStyle name="Normal 22 2 2 6" xfId="21306"/>
    <cellStyle name="Normal 22 2 3" xfId="802"/>
    <cellStyle name="Normal 22 2 3 2" xfId="3382"/>
    <cellStyle name="Normal 22 2 3 2 2" xfId="8542"/>
    <cellStyle name="Normal 22 2 3 2 2 2" xfId="18947"/>
    <cellStyle name="Normal 22 2 3 2 2 2 2" xfId="39766"/>
    <cellStyle name="Normal 22 2 3 2 2 3" xfId="29363"/>
    <cellStyle name="Normal 22 2 3 2 3" xfId="13790"/>
    <cellStyle name="Normal 22 2 3 2 3 2" xfId="34609"/>
    <cellStyle name="Normal 22 2 3 2 4" xfId="24206"/>
    <cellStyle name="Normal 22 2 3 3" xfId="5969"/>
    <cellStyle name="Normal 22 2 3 3 2" xfId="16374"/>
    <cellStyle name="Normal 22 2 3 3 2 2" xfId="37193"/>
    <cellStyle name="Normal 22 2 3 3 3" xfId="26790"/>
    <cellStyle name="Normal 22 2 3 4" xfId="11217"/>
    <cellStyle name="Normal 22 2 3 4 2" xfId="32036"/>
    <cellStyle name="Normal 22 2 3 5" xfId="21633"/>
    <cellStyle name="Normal 22 2 4" xfId="2798"/>
    <cellStyle name="Normal 22 2 4 2" xfId="7958"/>
    <cellStyle name="Normal 22 2 4 2 2" xfId="18363"/>
    <cellStyle name="Normal 22 2 4 2 2 2" xfId="39182"/>
    <cellStyle name="Normal 22 2 4 2 3" xfId="28779"/>
    <cellStyle name="Normal 22 2 4 3" xfId="13206"/>
    <cellStyle name="Normal 22 2 4 3 2" xfId="34025"/>
    <cellStyle name="Normal 22 2 4 4" xfId="23622"/>
    <cellStyle name="Normal 22 2 5" xfId="5385"/>
    <cellStyle name="Normal 22 2 5 2" xfId="15790"/>
    <cellStyle name="Normal 22 2 5 2 2" xfId="36609"/>
    <cellStyle name="Normal 22 2 5 3" xfId="26206"/>
    <cellStyle name="Normal 22 2 6" xfId="10633"/>
    <cellStyle name="Normal 22 2 6 2" xfId="31452"/>
    <cellStyle name="Normal 22 2 7" xfId="21049"/>
    <cellStyle name="Normal 22 3" xfId="348"/>
    <cellStyle name="Normal 22 3 2" xfId="937"/>
    <cellStyle name="Normal 22 3 2 2" xfId="3517"/>
    <cellStyle name="Normal 22 3 2 2 2" xfId="8677"/>
    <cellStyle name="Normal 22 3 2 2 2 2" xfId="19082"/>
    <cellStyle name="Normal 22 3 2 2 2 2 2" xfId="39901"/>
    <cellStyle name="Normal 22 3 2 2 2 3" xfId="29498"/>
    <cellStyle name="Normal 22 3 2 2 3" xfId="13925"/>
    <cellStyle name="Normal 22 3 2 2 3 2" xfId="34744"/>
    <cellStyle name="Normal 22 3 2 2 4" xfId="24341"/>
    <cellStyle name="Normal 22 3 2 3" xfId="6104"/>
    <cellStyle name="Normal 22 3 2 3 2" xfId="16509"/>
    <cellStyle name="Normal 22 3 2 3 2 2" xfId="37328"/>
    <cellStyle name="Normal 22 3 2 3 3" xfId="26925"/>
    <cellStyle name="Normal 22 3 2 4" xfId="11352"/>
    <cellStyle name="Normal 22 3 2 4 2" xfId="32171"/>
    <cellStyle name="Normal 22 3 2 5" xfId="21768"/>
    <cellStyle name="Normal 22 3 3" xfId="2933"/>
    <cellStyle name="Normal 22 3 3 2" xfId="8093"/>
    <cellStyle name="Normal 22 3 3 2 2" xfId="18498"/>
    <cellStyle name="Normal 22 3 3 2 2 2" xfId="39317"/>
    <cellStyle name="Normal 22 3 3 2 3" xfId="28914"/>
    <cellStyle name="Normal 22 3 3 3" xfId="13341"/>
    <cellStyle name="Normal 22 3 3 3 2" xfId="34160"/>
    <cellStyle name="Normal 22 3 3 4" xfId="23757"/>
    <cellStyle name="Normal 22 3 4" xfId="5520"/>
    <cellStyle name="Normal 22 3 4 2" xfId="15925"/>
    <cellStyle name="Normal 22 3 4 2 2" xfId="36744"/>
    <cellStyle name="Normal 22 3 4 3" xfId="26341"/>
    <cellStyle name="Normal 22 3 5" xfId="10768"/>
    <cellStyle name="Normal 22 3 5 2" xfId="31587"/>
    <cellStyle name="Normal 22 3 6" xfId="21184"/>
    <cellStyle name="Normal 22 4" xfId="680"/>
    <cellStyle name="Normal 22 4 2" xfId="3260"/>
    <cellStyle name="Normal 22 4 2 2" xfId="8420"/>
    <cellStyle name="Normal 22 4 2 2 2" xfId="18825"/>
    <cellStyle name="Normal 22 4 2 2 2 2" xfId="39644"/>
    <cellStyle name="Normal 22 4 2 2 3" xfId="29241"/>
    <cellStyle name="Normal 22 4 2 3" xfId="13668"/>
    <cellStyle name="Normal 22 4 2 3 2" xfId="34487"/>
    <cellStyle name="Normal 22 4 2 4" xfId="24084"/>
    <cellStyle name="Normal 22 4 3" xfId="5847"/>
    <cellStyle name="Normal 22 4 3 2" xfId="16252"/>
    <cellStyle name="Normal 22 4 3 2 2" xfId="37071"/>
    <cellStyle name="Normal 22 4 3 3" xfId="26668"/>
    <cellStyle name="Normal 22 4 4" xfId="11095"/>
    <cellStyle name="Normal 22 4 4 2" xfId="31914"/>
    <cellStyle name="Normal 22 4 5" xfId="21511"/>
    <cellStyle name="Normal 22 5" xfId="2676"/>
    <cellStyle name="Normal 22 5 2" xfId="7836"/>
    <cellStyle name="Normal 22 5 2 2" xfId="18241"/>
    <cellStyle name="Normal 22 5 2 2 2" xfId="39060"/>
    <cellStyle name="Normal 22 5 2 3" xfId="28657"/>
    <cellStyle name="Normal 22 5 3" xfId="13084"/>
    <cellStyle name="Normal 22 5 3 2" xfId="33903"/>
    <cellStyle name="Normal 22 5 4" xfId="23500"/>
    <cellStyle name="Normal 22 6" xfId="5263"/>
    <cellStyle name="Normal 22 6 2" xfId="15668"/>
    <cellStyle name="Normal 22 6 2 2" xfId="36487"/>
    <cellStyle name="Normal 22 6 3" xfId="26084"/>
    <cellStyle name="Normal 22 7" xfId="10511"/>
    <cellStyle name="Normal 22 7 2" xfId="31330"/>
    <cellStyle name="Normal 22 8" xfId="20927"/>
    <cellStyle name="Normal 220" xfId="2646"/>
    <cellStyle name="Normal 221" xfId="2645"/>
    <cellStyle name="Normal 221 2" xfId="7808"/>
    <cellStyle name="Normal 221 2 2" xfId="18213"/>
    <cellStyle name="Normal 221 2 2 2" xfId="39032"/>
    <cellStyle name="Normal 221 2 3" xfId="28629"/>
    <cellStyle name="Normal 221 3" xfId="13056"/>
    <cellStyle name="Normal 221 3 2" xfId="33875"/>
    <cellStyle name="Normal 221 4" xfId="23472"/>
    <cellStyle name="Normal 222" xfId="5221"/>
    <cellStyle name="Normal 222 2" xfId="10381"/>
    <cellStyle name="Normal 222 2 2" xfId="20786"/>
    <cellStyle name="Normal 222 2 2 2" xfId="41605"/>
    <cellStyle name="Normal 222 2 3" xfId="31202"/>
    <cellStyle name="Normal 222 3" xfId="15629"/>
    <cellStyle name="Normal 222 3 2" xfId="36448"/>
    <cellStyle name="Normal 222 4" xfId="26045"/>
    <cellStyle name="Normal 223" xfId="5222"/>
    <cellStyle name="Normal 223 2" xfId="10382"/>
    <cellStyle name="Normal 223 2 2" xfId="20787"/>
    <cellStyle name="Normal 223 2 2 2" xfId="41606"/>
    <cellStyle name="Normal 223 2 3" xfId="31203"/>
    <cellStyle name="Normal 223 3" xfId="15630"/>
    <cellStyle name="Normal 223 3 2" xfId="36449"/>
    <cellStyle name="Normal 223 4" xfId="26046"/>
    <cellStyle name="Normal 224" xfId="5223"/>
    <cellStyle name="Normal 224 2" xfId="10383"/>
    <cellStyle name="Normal 224 2 2" xfId="20788"/>
    <cellStyle name="Normal 224 2 2 2" xfId="41607"/>
    <cellStyle name="Normal 224 2 3" xfId="31204"/>
    <cellStyle name="Normal 224 3" xfId="15631"/>
    <cellStyle name="Normal 224 3 2" xfId="36450"/>
    <cellStyle name="Normal 224 4" xfId="26047"/>
    <cellStyle name="Normal 225" xfId="5224"/>
    <cellStyle name="Normal 225 2" xfId="10384"/>
    <cellStyle name="Normal 225 2 2" xfId="20789"/>
    <cellStyle name="Normal 225 2 2 2" xfId="41608"/>
    <cellStyle name="Normal 225 2 3" xfId="31205"/>
    <cellStyle name="Normal 225 3" xfId="15632"/>
    <cellStyle name="Normal 225 3 2" xfId="36451"/>
    <cellStyle name="Normal 225 4" xfId="26048"/>
    <cellStyle name="Normal 226" xfId="5225"/>
    <cellStyle name="Normal 226 2" xfId="10385"/>
    <cellStyle name="Normal 226 2 2" xfId="20790"/>
    <cellStyle name="Normal 226 2 2 2" xfId="41609"/>
    <cellStyle name="Normal 226 2 3" xfId="31206"/>
    <cellStyle name="Normal 226 3" xfId="15633"/>
    <cellStyle name="Normal 226 3 2" xfId="36452"/>
    <cellStyle name="Normal 226 4" xfId="26049"/>
    <cellStyle name="Normal 227" xfId="5226"/>
    <cellStyle name="Normal 227 2" xfId="10386"/>
    <cellStyle name="Normal 227 2 2" xfId="20791"/>
    <cellStyle name="Normal 227 2 2 2" xfId="41610"/>
    <cellStyle name="Normal 227 2 3" xfId="31207"/>
    <cellStyle name="Normal 227 3" xfId="15634"/>
    <cellStyle name="Normal 227 3 2" xfId="36453"/>
    <cellStyle name="Normal 227 4" xfId="26050"/>
    <cellStyle name="Normal 228" xfId="5227"/>
    <cellStyle name="Normal 228 2" xfId="10387"/>
    <cellStyle name="Normal 228 2 2" xfId="20792"/>
    <cellStyle name="Normal 228 2 2 2" xfId="41611"/>
    <cellStyle name="Normal 228 2 3" xfId="31208"/>
    <cellStyle name="Normal 228 3" xfId="15635"/>
    <cellStyle name="Normal 228 3 2" xfId="36454"/>
    <cellStyle name="Normal 228 4" xfId="26051"/>
    <cellStyle name="Normal 229" xfId="5228"/>
    <cellStyle name="Normal 229 2" xfId="10388"/>
    <cellStyle name="Normal 229 2 2" xfId="20793"/>
    <cellStyle name="Normal 229 2 2 2" xfId="41612"/>
    <cellStyle name="Normal 229 2 3" xfId="31209"/>
    <cellStyle name="Normal 229 3" xfId="15636"/>
    <cellStyle name="Normal 229 3 2" xfId="36455"/>
    <cellStyle name="Normal 229 4" xfId="26052"/>
    <cellStyle name="Normal 23" xfId="67"/>
    <cellStyle name="Normal 23 2" xfId="211"/>
    <cellStyle name="Normal 23 2 2" xfId="471"/>
    <cellStyle name="Normal 23 2 2 2" xfId="1060"/>
    <cellStyle name="Normal 23 2 2 2 2" xfId="3640"/>
    <cellStyle name="Normal 23 2 2 2 2 2" xfId="8800"/>
    <cellStyle name="Normal 23 2 2 2 2 2 2" xfId="19205"/>
    <cellStyle name="Normal 23 2 2 2 2 2 2 2" xfId="40024"/>
    <cellStyle name="Normal 23 2 2 2 2 2 3" xfId="29621"/>
    <cellStyle name="Normal 23 2 2 2 2 3" xfId="14048"/>
    <cellStyle name="Normal 23 2 2 2 2 3 2" xfId="34867"/>
    <cellStyle name="Normal 23 2 2 2 2 4" xfId="24464"/>
    <cellStyle name="Normal 23 2 2 2 3" xfId="6227"/>
    <cellStyle name="Normal 23 2 2 2 3 2" xfId="16632"/>
    <cellStyle name="Normal 23 2 2 2 3 2 2" xfId="37451"/>
    <cellStyle name="Normal 23 2 2 2 3 3" xfId="27048"/>
    <cellStyle name="Normal 23 2 2 2 4" xfId="11475"/>
    <cellStyle name="Normal 23 2 2 2 4 2" xfId="32294"/>
    <cellStyle name="Normal 23 2 2 2 5" xfId="21891"/>
    <cellStyle name="Normal 23 2 2 3" xfId="3056"/>
    <cellStyle name="Normal 23 2 2 3 2" xfId="8216"/>
    <cellStyle name="Normal 23 2 2 3 2 2" xfId="18621"/>
    <cellStyle name="Normal 23 2 2 3 2 2 2" xfId="39440"/>
    <cellStyle name="Normal 23 2 2 3 2 3" xfId="29037"/>
    <cellStyle name="Normal 23 2 2 3 3" xfId="13464"/>
    <cellStyle name="Normal 23 2 2 3 3 2" xfId="34283"/>
    <cellStyle name="Normal 23 2 2 3 4" xfId="23880"/>
    <cellStyle name="Normal 23 2 2 4" xfId="5643"/>
    <cellStyle name="Normal 23 2 2 4 2" xfId="16048"/>
    <cellStyle name="Normal 23 2 2 4 2 2" xfId="36867"/>
    <cellStyle name="Normal 23 2 2 4 3" xfId="26464"/>
    <cellStyle name="Normal 23 2 2 5" xfId="10891"/>
    <cellStyle name="Normal 23 2 2 5 2" xfId="31710"/>
    <cellStyle name="Normal 23 2 2 6" xfId="21307"/>
    <cellStyle name="Normal 23 2 3" xfId="803"/>
    <cellStyle name="Normal 23 2 3 2" xfId="3383"/>
    <cellStyle name="Normal 23 2 3 2 2" xfId="8543"/>
    <cellStyle name="Normal 23 2 3 2 2 2" xfId="18948"/>
    <cellStyle name="Normal 23 2 3 2 2 2 2" xfId="39767"/>
    <cellStyle name="Normal 23 2 3 2 2 3" xfId="29364"/>
    <cellStyle name="Normal 23 2 3 2 3" xfId="13791"/>
    <cellStyle name="Normal 23 2 3 2 3 2" xfId="34610"/>
    <cellStyle name="Normal 23 2 3 2 4" xfId="24207"/>
    <cellStyle name="Normal 23 2 3 3" xfId="5970"/>
    <cellStyle name="Normal 23 2 3 3 2" xfId="16375"/>
    <cellStyle name="Normal 23 2 3 3 2 2" xfId="37194"/>
    <cellStyle name="Normal 23 2 3 3 3" xfId="26791"/>
    <cellStyle name="Normal 23 2 3 4" xfId="11218"/>
    <cellStyle name="Normal 23 2 3 4 2" xfId="32037"/>
    <cellStyle name="Normal 23 2 3 5" xfId="21634"/>
    <cellStyle name="Normal 23 2 4" xfId="2799"/>
    <cellStyle name="Normal 23 2 4 2" xfId="7959"/>
    <cellStyle name="Normal 23 2 4 2 2" xfId="18364"/>
    <cellStyle name="Normal 23 2 4 2 2 2" xfId="39183"/>
    <cellStyle name="Normal 23 2 4 2 3" xfId="28780"/>
    <cellStyle name="Normal 23 2 4 3" xfId="13207"/>
    <cellStyle name="Normal 23 2 4 3 2" xfId="34026"/>
    <cellStyle name="Normal 23 2 4 4" xfId="23623"/>
    <cellStyle name="Normal 23 2 5" xfId="5386"/>
    <cellStyle name="Normal 23 2 5 2" xfId="15791"/>
    <cellStyle name="Normal 23 2 5 2 2" xfId="36610"/>
    <cellStyle name="Normal 23 2 5 3" xfId="26207"/>
    <cellStyle name="Normal 23 2 6" xfId="10634"/>
    <cellStyle name="Normal 23 2 6 2" xfId="31453"/>
    <cellStyle name="Normal 23 2 7" xfId="21050"/>
    <cellStyle name="Normal 23 3" xfId="349"/>
    <cellStyle name="Normal 23 3 2" xfId="938"/>
    <cellStyle name="Normal 23 3 2 2" xfId="3518"/>
    <cellStyle name="Normal 23 3 2 2 2" xfId="8678"/>
    <cellStyle name="Normal 23 3 2 2 2 2" xfId="19083"/>
    <cellStyle name="Normal 23 3 2 2 2 2 2" xfId="39902"/>
    <cellStyle name="Normal 23 3 2 2 2 3" xfId="29499"/>
    <cellStyle name="Normal 23 3 2 2 3" xfId="13926"/>
    <cellStyle name="Normal 23 3 2 2 3 2" xfId="34745"/>
    <cellStyle name="Normal 23 3 2 2 4" xfId="24342"/>
    <cellStyle name="Normal 23 3 2 3" xfId="6105"/>
    <cellStyle name="Normal 23 3 2 3 2" xfId="16510"/>
    <cellStyle name="Normal 23 3 2 3 2 2" xfId="37329"/>
    <cellStyle name="Normal 23 3 2 3 3" xfId="26926"/>
    <cellStyle name="Normal 23 3 2 4" xfId="11353"/>
    <cellStyle name="Normal 23 3 2 4 2" xfId="32172"/>
    <cellStyle name="Normal 23 3 2 5" xfId="21769"/>
    <cellStyle name="Normal 23 3 3" xfId="2934"/>
    <cellStyle name="Normal 23 3 3 2" xfId="8094"/>
    <cellStyle name="Normal 23 3 3 2 2" xfId="18499"/>
    <cellStyle name="Normal 23 3 3 2 2 2" xfId="39318"/>
    <cellStyle name="Normal 23 3 3 2 3" xfId="28915"/>
    <cellStyle name="Normal 23 3 3 3" xfId="13342"/>
    <cellStyle name="Normal 23 3 3 3 2" xfId="34161"/>
    <cellStyle name="Normal 23 3 3 4" xfId="23758"/>
    <cellStyle name="Normal 23 3 4" xfId="5521"/>
    <cellStyle name="Normal 23 3 4 2" xfId="15926"/>
    <cellStyle name="Normal 23 3 4 2 2" xfId="36745"/>
    <cellStyle name="Normal 23 3 4 3" xfId="26342"/>
    <cellStyle name="Normal 23 3 5" xfId="10769"/>
    <cellStyle name="Normal 23 3 5 2" xfId="31588"/>
    <cellStyle name="Normal 23 3 6" xfId="21185"/>
    <cellStyle name="Normal 23 4" xfId="681"/>
    <cellStyle name="Normal 23 4 2" xfId="3261"/>
    <cellStyle name="Normal 23 4 2 2" xfId="8421"/>
    <cellStyle name="Normal 23 4 2 2 2" xfId="18826"/>
    <cellStyle name="Normal 23 4 2 2 2 2" xfId="39645"/>
    <cellStyle name="Normal 23 4 2 2 3" xfId="29242"/>
    <cellStyle name="Normal 23 4 2 3" xfId="13669"/>
    <cellStyle name="Normal 23 4 2 3 2" xfId="34488"/>
    <cellStyle name="Normal 23 4 2 4" xfId="24085"/>
    <cellStyle name="Normal 23 4 3" xfId="5848"/>
    <cellStyle name="Normal 23 4 3 2" xfId="16253"/>
    <cellStyle name="Normal 23 4 3 2 2" xfId="37072"/>
    <cellStyle name="Normal 23 4 3 3" xfId="26669"/>
    <cellStyle name="Normal 23 4 4" xfId="11096"/>
    <cellStyle name="Normal 23 4 4 2" xfId="31915"/>
    <cellStyle name="Normal 23 4 5" xfId="21512"/>
    <cellStyle name="Normal 23 5" xfId="2677"/>
    <cellStyle name="Normal 23 5 2" xfId="7837"/>
    <cellStyle name="Normal 23 5 2 2" xfId="18242"/>
    <cellStyle name="Normal 23 5 2 2 2" xfId="39061"/>
    <cellStyle name="Normal 23 5 2 3" xfId="28658"/>
    <cellStyle name="Normal 23 5 3" xfId="13085"/>
    <cellStyle name="Normal 23 5 3 2" xfId="33904"/>
    <cellStyle name="Normal 23 5 4" xfId="23501"/>
    <cellStyle name="Normal 23 6" xfId="5264"/>
    <cellStyle name="Normal 23 6 2" xfId="15669"/>
    <cellStyle name="Normal 23 6 2 2" xfId="36488"/>
    <cellStyle name="Normal 23 6 3" xfId="26085"/>
    <cellStyle name="Normal 23 7" xfId="10512"/>
    <cellStyle name="Normal 23 7 2" xfId="31331"/>
    <cellStyle name="Normal 23 8" xfId="20928"/>
    <cellStyle name="Normal 230" xfId="5229"/>
    <cellStyle name="Normal 230 2" xfId="10389"/>
    <cellStyle name="Normal 230 2 2" xfId="20794"/>
    <cellStyle name="Normal 230 2 2 2" xfId="41613"/>
    <cellStyle name="Normal 230 2 3" xfId="31210"/>
    <cellStyle name="Normal 230 3" xfId="15637"/>
    <cellStyle name="Normal 230 3 2" xfId="36456"/>
    <cellStyle name="Normal 230 4" xfId="26053"/>
    <cellStyle name="Normal 231" xfId="5230"/>
    <cellStyle name="Normal 231 2" xfId="10390"/>
    <cellStyle name="Normal 231 2 2" xfId="20795"/>
    <cellStyle name="Normal 231 2 2 2" xfId="41614"/>
    <cellStyle name="Normal 231 2 3" xfId="31211"/>
    <cellStyle name="Normal 231 3" xfId="15638"/>
    <cellStyle name="Normal 231 3 2" xfId="36457"/>
    <cellStyle name="Normal 231 4" xfId="26054"/>
    <cellStyle name="Normal 232" xfId="5231"/>
    <cellStyle name="Normal 232 2" xfId="10391"/>
    <cellStyle name="Normal 232 2 2" xfId="20796"/>
    <cellStyle name="Normal 232 2 2 2" xfId="41615"/>
    <cellStyle name="Normal 232 2 3" xfId="31212"/>
    <cellStyle name="Normal 232 3" xfId="15639"/>
    <cellStyle name="Normal 232 3 2" xfId="36458"/>
    <cellStyle name="Normal 232 4" xfId="26055"/>
    <cellStyle name="Normal 233" xfId="5233"/>
    <cellStyle name="Normal 234" xfId="5232"/>
    <cellStyle name="Normal 234 2" xfId="15640"/>
    <cellStyle name="Normal 234 2 2" xfId="36459"/>
    <cellStyle name="Normal 234 3" xfId="26056"/>
    <cellStyle name="Normal 235" xfId="10392"/>
    <cellStyle name="Normal 235 2" xfId="20797"/>
    <cellStyle name="Normal 235 2 2" xfId="41616"/>
    <cellStyle name="Normal 235 3" xfId="31213"/>
    <cellStyle name="Normal 236" xfId="10393"/>
    <cellStyle name="Normal 236 2" xfId="20798"/>
    <cellStyle name="Normal 236 2 2" xfId="41617"/>
    <cellStyle name="Normal 236 3" xfId="31214"/>
    <cellStyle name="Normal 237" xfId="10394"/>
    <cellStyle name="Normal 237 2" xfId="20799"/>
    <cellStyle name="Normal 237 2 2" xfId="41618"/>
    <cellStyle name="Normal 237 3" xfId="31215"/>
    <cellStyle name="Normal 238" xfId="10395"/>
    <cellStyle name="Normal 238 2" xfId="20800"/>
    <cellStyle name="Normal 238 2 2" xfId="41619"/>
    <cellStyle name="Normal 238 3" xfId="31216"/>
    <cellStyle name="Normal 239" xfId="10396"/>
    <cellStyle name="Normal 239 2" xfId="20801"/>
    <cellStyle name="Normal 239 2 2" xfId="41620"/>
    <cellStyle name="Normal 239 3" xfId="31217"/>
    <cellStyle name="Normal 24" xfId="68"/>
    <cellStyle name="Normal 24 2" xfId="212"/>
    <cellStyle name="Normal 24 2 2" xfId="472"/>
    <cellStyle name="Normal 24 2 2 2" xfId="1061"/>
    <cellStyle name="Normal 24 2 2 2 2" xfId="3641"/>
    <cellStyle name="Normal 24 2 2 2 2 2" xfId="8801"/>
    <cellStyle name="Normal 24 2 2 2 2 2 2" xfId="19206"/>
    <cellStyle name="Normal 24 2 2 2 2 2 2 2" xfId="40025"/>
    <cellStyle name="Normal 24 2 2 2 2 2 3" xfId="29622"/>
    <cellStyle name="Normal 24 2 2 2 2 3" xfId="14049"/>
    <cellStyle name="Normal 24 2 2 2 2 3 2" xfId="34868"/>
    <cellStyle name="Normal 24 2 2 2 2 4" xfId="24465"/>
    <cellStyle name="Normal 24 2 2 2 3" xfId="6228"/>
    <cellStyle name="Normal 24 2 2 2 3 2" xfId="16633"/>
    <cellStyle name="Normal 24 2 2 2 3 2 2" xfId="37452"/>
    <cellStyle name="Normal 24 2 2 2 3 3" xfId="27049"/>
    <cellStyle name="Normal 24 2 2 2 4" xfId="11476"/>
    <cellStyle name="Normal 24 2 2 2 4 2" xfId="32295"/>
    <cellStyle name="Normal 24 2 2 2 5" xfId="21892"/>
    <cellStyle name="Normal 24 2 2 3" xfId="3057"/>
    <cellStyle name="Normal 24 2 2 3 2" xfId="8217"/>
    <cellStyle name="Normal 24 2 2 3 2 2" xfId="18622"/>
    <cellStyle name="Normal 24 2 2 3 2 2 2" xfId="39441"/>
    <cellStyle name="Normal 24 2 2 3 2 3" xfId="29038"/>
    <cellStyle name="Normal 24 2 2 3 3" xfId="13465"/>
    <cellStyle name="Normal 24 2 2 3 3 2" xfId="34284"/>
    <cellStyle name="Normal 24 2 2 3 4" xfId="23881"/>
    <cellStyle name="Normal 24 2 2 4" xfId="5644"/>
    <cellStyle name="Normal 24 2 2 4 2" xfId="16049"/>
    <cellStyle name="Normal 24 2 2 4 2 2" xfId="36868"/>
    <cellStyle name="Normal 24 2 2 4 3" xfId="26465"/>
    <cellStyle name="Normal 24 2 2 5" xfId="10892"/>
    <cellStyle name="Normal 24 2 2 5 2" xfId="31711"/>
    <cellStyle name="Normal 24 2 2 6" xfId="21308"/>
    <cellStyle name="Normal 24 2 3" xfId="804"/>
    <cellStyle name="Normal 24 2 3 2" xfId="3384"/>
    <cellStyle name="Normal 24 2 3 2 2" xfId="8544"/>
    <cellStyle name="Normal 24 2 3 2 2 2" xfId="18949"/>
    <cellStyle name="Normal 24 2 3 2 2 2 2" xfId="39768"/>
    <cellStyle name="Normal 24 2 3 2 2 3" xfId="29365"/>
    <cellStyle name="Normal 24 2 3 2 3" xfId="13792"/>
    <cellStyle name="Normal 24 2 3 2 3 2" xfId="34611"/>
    <cellStyle name="Normal 24 2 3 2 4" xfId="24208"/>
    <cellStyle name="Normal 24 2 3 3" xfId="5971"/>
    <cellStyle name="Normal 24 2 3 3 2" xfId="16376"/>
    <cellStyle name="Normal 24 2 3 3 2 2" xfId="37195"/>
    <cellStyle name="Normal 24 2 3 3 3" xfId="26792"/>
    <cellStyle name="Normal 24 2 3 4" xfId="11219"/>
    <cellStyle name="Normal 24 2 3 4 2" xfId="32038"/>
    <cellStyle name="Normal 24 2 3 5" xfId="21635"/>
    <cellStyle name="Normal 24 2 4" xfId="2800"/>
    <cellStyle name="Normal 24 2 4 2" xfId="7960"/>
    <cellStyle name="Normal 24 2 4 2 2" xfId="18365"/>
    <cellStyle name="Normal 24 2 4 2 2 2" xfId="39184"/>
    <cellStyle name="Normal 24 2 4 2 3" xfId="28781"/>
    <cellStyle name="Normal 24 2 4 3" xfId="13208"/>
    <cellStyle name="Normal 24 2 4 3 2" xfId="34027"/>
    <cellStyle name="Normal 24 2 4 4" xfId="23624"/>
    <cellStyle name="Normal 24 2 5" xfId="5387"/>
    <cellStyle name="Normal 24 2 5 2" xfId="15792"/>
    <cellStyle name="Normal 24 2 5 2 2" xfId="36611"/>
    <cellStyle name="Normal 24 2 5 3" xfId="26208"/>
    <cellStyle name="Normal 24 2 6" xfId="10635"/>
    <cellStyle name="Normal 24 2 6 2" xfId="31454"/>
    <cellStyle name="Normal 24 2 7" xfId="21051"/>
    <cellStyle name="Normal 24 3" xfId="350"/>
    <cellStyle name="Normal 24 3 2" xfId="939"/>
    <cellStyle name="Normal 24 3 2 2" xfId="3519"/>
    <cellStyle name="Normal 24 3 2 2 2" xfId="8679"/>
    <cellStyle name="Normal 24 3 2 2 2 2" xfId="19084"/>
    <cellStyle name="Normal 24 3 2 2 2 2 2" xfId="39903"/>
    <cellStyle name="Normal 24 3 2 2 2 3" xfId="29500"/>
    <cellStyle name="Normal 24 3 2 2 3" xfId="13927"/>
    <cellStyle name="Normal 24 3 2 2 3 2" xfId="34746"/>
    <cellStyle name="Normal 24 3 2 2 4" xfId="24343"/>
    <cellStyle name="Normal 24 3 2 3" xfId="6106"/>
    <cellStyle name="Normal 24 3 2 3 2" xfId="16511"/>
    <cellStyle name="Normal 24 3 2 3 2 2" xfId="37330"/>
    <cellStyle name="Normal 24 3 2 3 3" xfId="26927"/>
    <cellStyle name="Normal 24 3 2 4" xfId="11354"/>
    <cellStyle name="Normal 24 3 2 4 2" xfId="32173"/>
    <cellStyle name="Normal 24 3 2 5" xfId="21770"/>
    <cellStyle name="Normal 24 3 3" xfId="2935"/>
    <cellStyle name="Normal 24 3 3 2" xfId="8095"/>
    <cellStyle name="Normal 24 3 3 2 2" xfId="18500"/>
    <cellStyle name="Normal 24 3 3 2 2 2" xfId="39319"/>
    <cellStyle name="Normal 24 3 3 2 3" xfId="28916"/>
    <cellStyle name="Normal 24 3 3 3" xfId="13343"/>
    <cellStyle name="Normal 24 3 3 3 2" xfId="34162"/>
    <cellStyle name="Normal 24 3 3 4" xfId="23759"/>
    <cellStyle name="Normal 24 3 4" xfId="5522"/>
    <cellStyle name="Normal 24 3 4 2" xfId="15927"/>
    <cellStyle name="Normal 24 3 4 2 2" xfId="36746"/>
    <cellStyle name="Normal 24 3 4 3" xfId="26343"/>
    <cellStyle name="Normal 24 3 5" xfId="10770"/>
    <cellStyle name="Normal 24 3 5 2" xfId="31589"/>
    <cellStyle name="Normal 24 3 6" xfId="21186"/>
    <cellStyle name="Normal 24 4" xfId="682"/>
    <cellStyle name="Normal 24 4 2" xfId="3262"/>
    <cellStyle name="Normal 24 4 2 2" xfId="8422"/>
    <cellStyle name="Normal 24 4 2 2 2" xfId="18827"/>
    <cellStyle name="Normal 24 4 2 2 2 2" xfId="39646"/>
    <cellStyle name="Normal 24 4 2 2 3" xfId="29243"/>
    <cellStyle name="Normal 24 4 2 3" xfId="13670"/>
    <cellStyle name="Normal 24 4 2 3 2" xfId="34489"/>
    <cellStyle name="Normal 24 4 2 4" xfId="24086"/>
    <cellStyle name="Normal 24 4 3" xfId="5849"/>
    <cellStyle name="Normal 24 4 3 2" xfId="16254"/>
    <cellStyle name="Normal 24 4 3 2 2" xfId="37073"/>
    <cellStyle name="Normal 24 4 3 3" xfId="26670"/>
    <cellStyle name="Normal 24 4 4" xfId="11097"/>
    <cellStyle name="Normal 24 4 4 2" xfId="31916"/>
    <cellStyle name="Normal 24 4 5" xfId="21513"/>
    <cellStyle name="Normal 24 5" xfId="2678"/>
    <cellStyle name="Normal 24 5 2" xfId="7838"/>
    <cellStyle name="Normal 24 5 2 2" xfId="18243"/>
    <cellStyle name="Normal 24 5 2 2 2" xfId="39062"/>
    <cellStyle name="Normal 24 5 2 3" xfId="28659"/>
    <cellStyle name="Normal 24 5 3" xfId="13086"/>
    <cellStyle name="Normal 24 5 3 2" xfId="33905"/>
    <cellStyle name="Normal 24 5 4" xfId="23502"/>
    <cellStyle name="Normal 24 6" xfId="5265"/>
    <cellStyle name="Normal 24 6 2" xfId="15670"/>
    <cellStyle name="Normal 24 6 2 2" xfId="36489"/>
    <cellStyle name="Normal 24 6 3" xfId="26086"/>
    <cellStyle name="Normal 24 7" xfId="10513"/>
    <cellStyle name="Normal 24 7 2" xfId="31332"/>
    <cellStyle name="Normal 24 8" xfId="20929"/>
    <cellStyle name="Normal 240" xfId="10397"/>
    <cellStyle name="Normal 240 2" xfId="20802"/>
    <cellStyle name="Normal 240 2 2" xfId="41621"/>
    <cellStyle name="Normal 240 3" xfId="31218"/>
    <cellStyle name="Normal 241" xfId="10398"/>
    <cellStyle name="Normal 241 2" xfId="20804"/>
    <cellStyle name="Normal 241 2 2" xfId="41622"/>
    <cellStyle name="Normal 241 3" xfId="31220"/>
    <cellStyle name="Normal 242" xfId="10399"/>
    <cellStyle name="Normal 242 2" xfId="20805"/>
    <cellStyle name="Normal 242 2 2" xfId="41623"/>
    <cellStyle name="Normal 242 3" xfId="31221"/>
    <cellStyle name="Normal 243" xfId="10400"/>
    <cellStyle name="Normal 243 2" xfId="20806"/>
    <cellStyle name="Normal 243 2 2" xfId="41624"/>
    <cellStyle name="Normal 243 3" xfId="31222"/>
    <cellStyle name="Normal 244" xfId="10401"/>
    <cellStyle name="Normal 244 2" xfId="20807"/>
    <cellStyle name="Normal 244 2 2" xfId="41625"/>
    <cellStyle name="Normal 244 3" xfId="31223"/>
    <cellStyle name="Normal 245" xfId="10402"/>
    <cellStyle name="Normal 245 2" xfId="20808"/>
    <cellStyle name="Normal 245 2 2" xfId="41626"/>
    <cellStyle name="Normal 245 3" xfId="31224"/>
    <cellStyle name="Normal 246" xfId="10403"/>
    <cellStyle name="Normal 246 2" xfId="20809"/>
    <cellStyle name="Normal 246 2 2" xfId="41627"/>
    <cellStyle name="Normal 246 3" xfId="31225"/>
    <cellStyle name="Normal 247" xfId="10404"/>
    <cellStyle name="Normal 247 2" xfId="20810"/>
    <cellStyle name="Normal 247 2 2" xfId="41628"/>
    <cellStyle name="Normal 247 3" xfId="31226"/>
    <cellStyle name="Normal 248" xfId="10405"/>
    <cellStyle name="Normal 248 2" xfId="20811"/>
    <cellStyle name="Normal 248 2 2" xfId="41629"/>
    <cellStyle name="Normal 248 3" xfId="31227"/>
    <cellStyle name="Normal 249" xfId="10406"/>
    <cellStyle name="Normal 249 2" xfId="20812"/>
    <cellStyle name="Normal 249 2 2" xfId="41630"/>
    <cellStyle name="Normal 249 3" xfId="31228"/>
    <cellStyle name="Normal 25" xfId="69"/>
    <cellStyle name="Normal 25 2" xfId="213"/>
    <cellStyle name="Normal 25 2 2" xfId="473"/>
    <cellStyle name="Normal 25 2 2 2" xfId="1062"/>
    <cellStyle name="Normal 25 2 2 2 2" xfId="3642"/>
    <cellStyle name="Normal 25 2 2 2 2 2" xfId="8802"/>
    <cellStyle name="Normal 25 2 2 2 2 2 2" xfId="19207"/>
    <cellStyle name="Normal 25 2 2 2 2 2 2 2" xfId="40026"/>
    <cellStyle name="Normal 25 2 2 2 2 2 3" xfId="29623"/>
    <cellStyle name="Normal 25 2 2 2 2 3" xfId="14050"/>
    <cellStyle name="Normal 25 2 2 2 2 3 2" xfId="34869"/>
    <cellStyle name="Normal 25 2 2 2 2 4" xfId="24466"/>
    <cellStyle name="Normal 25 2 2 2 3" xfId="6229"/>
    <cellStyle name="Normal 25 2 2 2 3 2" xfId="16634"/>
    <cellStyle name="Normal 25 2 2 2 3 2 2" xfId="37453"/>
    <cellStyle name="Normal 25 2 2 2 3 3" xfId="27050"/>
    <cellStyle name="Normal 25 2 2 2 4" xfId="11477"/>
    <cellStyle name="Normal 25 2 2 2 4 2" xfId="32296"/>
    <cellStyle name="Normal 25 2 2 2 5" xfId="21893"/>
    <cellStyle name="Normal 25 2 2 3" xfId="3058"/>
    <cellStyle name="Normal 25 2 2 3 2" xfId="8218"/>
    <cellStyle name="Normal 25 2 2 3 2 2" xfId="18623"/>
    <cellStyle name="Normal 25 2 2 3 2 2 2" xfId="39442"/>
    <cellStyle name="Normal 25 2 2 3 2 3" xfId="29039"/>
    <cellStyle name="Normal 25 2 2 3 3" xfId="13466"/>
    <cellStyle name="Normal 25 2 2 3 3 2" xfId="34285"/>
    <cellStyle name="Normal 25 2 2 3 4" xfId="23882"/>
    <cellStyle name="Normal 25 2 2 4" xfId="5645"/>
    <cellStyle name="Normal 25 2 2 4 2" xfId="16050"/>
    <cellStyle name="Normal 25 2 2 4 2 2" xfId="36869"/>
    <cellStyle name="Normal 25 2 2 4 3" xfId="26466"/>
    <cellStyle name="Normal 25 2 2 5" xfId="10893"/>
    <cellStyle name="Normal 25 2 2 5 2" xfId="31712"/>
    <cellStyle name="Normal 25 2 2 6" xfId="21309"/>
    <cellStyle name="Normal 25 2 3" xfId="805"/>
    <cellStyle name="Normal 25 2 3 2" xfId="3385"/>
    <cellStyle name="Normal 25 2 3 2 2" xfId="8545"/>
    <cellStyle name="Normal 25 2 3 2 2 2" xfId="18950"/>
    <cellStyle name="Normal 25 2 3 2 2 2 2" xfId="39769"/>
    <cellStyle name="Normal 25 2 3 2 2 3" xfId="29366"/>
    <cellStyle name="Normal 25 2 3 2 3" xfId="13793"/>
    <cellStyle name="Normal 25 2 3 2 3 2" xfId="34612"/>
    <cellStyle name="Normal 25 2 3 2 4" xfId="24209"/>
    <cellStyle name="Normal 25 2 3 3" xfId="5972"/>
    <cellStyle name="Normal 25 2 3 3 2" xfId="16377"/>
    <cellStyle name="Normal 25 2 3 3 2 2" xfId="37196"/>
    <cellStyle name="Normal 25 2 3 3 3" xfId="26793"/>
    <cellStyle name="Normal 25 2 3 4" xfId="11220"/>
    <cellStyle name="Normal 25 2 3 4 2" xfId="32039"/>
    <cellStyle name="Normal 25 2 3 5" xfId="21636"/>
    <cellStyle name="Normal 25 2 4" xfId="2801"/>
    <cellStyle name="Normal 25 2 4 2" xfId="7961"/>
    <cellStyle name="Normal 25 2 4 2 2" xfId="18366"/>
    <cellStyle name="Normal 25 2 4 2 2 2" xfId="39185"/>
    <cellStyle name="Normal 25 2 4 2 3" xfId="28782"/>
    <cellStyle name="Normal 25 2 4 3" xfId="13209"/>
    <cellStyle name="Normal 25 2 4 3 2" xfId="34028"/>
    <cellStyle name="Normal 25 2 4 4" xfId="23625"/>
    <cellStyle name="Normal 25 2 5" xfId="5388"/>
    <cellStyle name="Normal 25 2 5 2" xfId="15793"/>
    <cellStyle name="Normal 25 2 5 2 2" xfId="36612"/>
    <cellStyle name="Normal 25 2 5 3" xfId="26209"/>
    <cellStyle name="Normal 25 2 6" xfId="10636"/>
    <cellStyle name="Normal 25 2 6 2" xfId="31455"/>
    <cellStyle name="Normal 25 2 7" xfId="21052"/>
    <cellStyle name="Normal 25 3" xfId="351"/>
    <cellStyle name="Normal 25 3 2" xfId="940"/>
    <cellStyle name="Normal 25 3 2 2" xfId="3520"/>
    <cellStyle name="Normal 25 3 2 2 2" xfId="8680"/>
    <cellStyle name="Normal 25 3 2 2 2 2" xfId="19085"/>
    <cellStyle name="Normal 25 3 2 2 2 2 2" xfId="39904"/>
    <cellStyle name="Normal 25 3 2 2 2 3" xfId="29501"/>
    <cellStyle name="Normal 25 3 2 2 3" xfId="13928"/>
    <cellStyle name="Normal 25 3 2 2 3 2" xfId="34747"/>
    <cellStyle name="Normal 25 3 2 2 4" xfId="24344"/>
    <cellStyle name="Normal 25 3 2 3" xfId="6107"/>
    <cellStyle name="Normal 25 3 2 3 2" xfId="16512"/>
    <cellStyle name="Normal 25 3 2 3 2 2" xfId="37331"/>
    <cellStyle name="Normal 25 3 2 3 3" xfId="26928"/>
    <cellStyle name="Normal 25 3 2 4" xfId="11355"/>
    <cellStyle name="Normal 25 3 2 4 2" xfId="32174"/>
    <cellStyle name="Normal 25 3 2 5" xfId="21771"/>
    <cellStyle name="Normal 25 3 3" xfId="2936"/>
    <cellStyle name="Normal 25 3 3 2" xfId="8096"/>
    <cellStyle name="Normal 25 3 3 2 2" xfId="18501"/>
    <cellStyle name="Normal 25 3 3 2 2 2" xfId="39320"/>
    <cellStyle name="Normal 25 3 3 2 3" xfId="28917"/>
    <cellStyle name="Normal 25 3 3 3" xfId="13344"/>
    <cellStyle name="Normal 25 3 3 3 2" xfId="34163"/>
    <cellStyle name="Normal 25 3 3 4" xfId="23760"/>
    <cellStyle name="Normal 25 3 4" xfId="5523"/>
    <cellStyle name="Normal 25 3 4 2" xfId="15928"/>
    <cellStyle name="Normal 25 3 4 2 2" xfId="36747"/>
    <cellStyle name="Normal 25 3 4 3" xfId="26344"/>
    <cellStyle name="Normal 25 3 5" xfId="10771"/>
    <cellStyle name="Normal 25 3 5 2" xfId="31590"/>
    <cellStyle name="Normal 25 3 6" xfId="21187"/>
    <cellStyle name="Normal 25 4" xfId="683"/>
    <cellStyle name="Normal 25 4 2" xfId="3263"/>
    <cellStyle name="Normal 25 4 2 2" xfId="8423"/>
    <cellStyle name="Normal 25 4 2 2 2" xfId="18828"/>
    <cellStyle name="Normal 25 4 2 2 2 2" xfId="39647"/>
    <cellStyle name="Normal 25 4 2 2 3" xfId="29244"/>
    <cellStyle name="Normal 25 4 2 3" xfId="13671"/>
    <cellStyle name="Normal 25 4 2 3 2" xfId="34490"/>
    <cellStyle name="Normal 25 4 2 4" xfId="24087"/>
    <cellStyle name="Normal 25 4 3" xfId="5850"/>
    <cellStyle name="Normal 25 4 3 2" xfId="16255"/>
    <cellStyle name="Normal 25 4 3 2 2" xfId="37074"/>
    <cellStyle name="Normal 25 4 3 3" xfId="26671"/>
    <cellStyle name="Normal 25 4 4" xfId="11098"/>
    <cellStyle name="Normal 25 4 4 2" xfId="31917"/>
    <cellStyle name="Normal 25 4 5" xfId="21514"/>
    <cellStyle name="Normal 25 5" xfId="2679"/>
    <cellStyle name="Normal 25 5 2" xfId="7839"/>
    <cellStyle name="Normal 25 5 2 2" xfId="18244"/>
    <cellStyle name="Normal 25 5 2 2 2" xfId="39063"/>
    <cellStyle name="Normal 25 5 2 3" xfId="28660"/>
    <cellStyle name="Normal 25 5 3" xfId="13087"/>
    <cellStyle name="Normal 25 5 3 2" xfId="33906"/>
    <cellStyle name="Normal 25 5 4" xfId="23503"/>
    <cellStyle name="Normal 25 6" xfId="5266"/>
    <cellStyle name="Normal 25 6 2" xfId="15671"/>
    <cellStyle name="Normal 25 6 2 2" xfId="36490"/>
    <cellStyle name="Normal 25 6 3" xfId="26087"/>
    <cellStyle name="Normal 25 7" xfId="10514"/>
    <cellStyle name="Normal 25 7 2" xfId="31333"/>
    <cellStyle name="Normal 25 8" xfId="20930"/>
    <cellStyle name="Normal 250" xfId="10407"/>
    <cellStyle name="Normal 250 2" xfId="20813"/>
    <cellStyle name="Normal 250 2 2" xfId="41631"/>
    <cellStyle name="Normal 250 3" xfId="31229"/>
    <cellStyle name="Normal 251" xfId="10408"/>
    <cellStyle name="Normal 251 2" xfId="20814"/>
    <cellStyle name="Normal 251 2 2" xfId="41632"/>
    <cellStyle name="Normal 251 3" xfId="31230"/>
    <cellStyle name="Normal 252" xfId="10409"/>
    <cellStyle name="Normal 252 2" xfId="20815"/>
    <cellStyle name="Normal 252 2 2" xfId="41633"/>
    <cellStyle name="Normal 252 3" xfId="31231"/>
    <cellStyle name="Normal 253" xfId="10410"/>
    <cellStyle name="Normal 253 2" xfId="20816"/>
    <cellStyle name="Normal 253 2 2" xfId="41634"/>
    <cellStyle name="Normal 253 3" xfId="31232"/>
    <cellStyle name="Normal 254" xfId="10411"/>
    <cellStyle name="Normal 254 2" xfId="20817"/>
    <cellStyle name="Normal 254 2 2" xfId="41635"/>
    <cellStyle name="Normal 254 3" xfId="31233"/>
    <cellStyle name="Normal 255" xfId="10412"/>
    <cellStyle name="Normal 255 2" xfId="20818"/>
    <cellStyle name="Normal 255 2 2" xfId="41636"/>
    <cellStyle name="Normal 255 3" xfId="31234"/>
    <cellStyle name="Normal 256" xfId="10413"/>
    <cellStyle name="Normal 256 2" xfId="20819"/>
    <cellStyle name="Normal 256 2 2" xfId="41637"/>
    <cellStyle name="Normal 256 3" xfId="31235"/>
    <cellStyle name="Normal 257" xfId="10414"/>
    <cellStyle name="Normal 257 2" xfId="20820"/>
    <cellStyle name="Normal 257 2 2" xfId="41638"/>
    <cellStyle name="Normal 257 3" xfId="31236"/>
    <cellStyle name="Normal 258" xfId="10415"/>
    <cellStyle name="Normal 258 2" xfId="20821"/>
    <cellStyle name="Normal 258 2 2" xfId="41639"/>
    <cellStyle name="Normal 258 3" xfId="31237"/>
    <cellStyle name="Normal 259" xfId="10416"/>
    <cellStyle name="Normal 259 2" xfId="20822"/>
    <cellStyle name="Normal 259 2 2" xfId="41640"/>
    <cellStyle name="Normal 259 3" xfId="31238"/>
    <cellStyle name="Normal 26" xfId="70"/>
    <cellStyle name="Normal 26 2" xfId="214"/>
    <cellStyle name="Normal 26 2 2" xfId="474"/>
    <cellStyle name="Normal 26 2 2 2" xfId="1063"/>
    <cellStyle name="Normal 26 2 2 2 2" xfId="3643"/>
    <cellStyle name="Normal 26 2 2 2 2 2" xfId="8803"/>
    <cellStyle name="Normal 26 2 2 2 2 2 2" xfId="19208"/>
    <cellStyle name="Normal 26 2 2 2 2 2 2 2" xfId="40027"/>
    <cellStyle name="Normal 26 2 2 2 2 2 3" xfId="29624"/>
    <cellStyle name="Normal 26 2 2 2 2 3" xfId="14051"/>
    <cellStyle name="Normal 26 2 2 2 2 3 2" xfId="34870"/>
    <cellStyle name="Normal 26 2 2 2 2 4" xfId="24467"/>
    <cellStyle name="Normal 26 2 2 2 3" xfId="6230"/>
    <cellStyle name="Normal 26 2 2 2 3 2" xfId="16635"/>
    <cellStyle name="Normal 26 2 2 2 3 2 2" xfId="37454"/>
    <cellStyle name="Normal 26 2 2 2 3 3" xfId="27051"/>
    <cellStyle name="Normal 26 2 2 2 4" xfId="11478"/>
    <cellStyle name="Normal 26 2 2 2 4 2" xfId="32297"/>
    <cellStyle name="Normal 26 2 2 2 5" xfId="21894"/>
    <cellStyle name="Normal 26 2 2 3" xfId="3059"/>
    <cellStyle name="Normal 26 2 2 3 2" xfId="8219"/>
    <cellStyle name="Normal 26 2 2 3 2 2" xfId="18624"/>
    <cellStyle name="Normal 26 2 2 3 2 2 2" xfId="39443"/>
    <cellStyle name="Normal 26 2 2 3 2 3" xfId="29040"/>
    <cellStyle name="Normal 26 2 2 3 3" xfId="13467"/>
    <cellStyle name="Normal 26 2 2 3 3 2" xfId="34286"/>
    <cellStyle name="Normal 26 2 2 3 4" xfId="23883"/>
    <cellStyle name="Normal 26 2 2 4" xfId="5646"/>
    <cellStyle name="Normal 26 2 2 4 2" xfId="16051"/>
    <cellStyle name="Normal 26 2 2 4 2 2" xfId="36870"/>
    <cellStyle name="Normal 26 2 2 4 3" xfId="26467"/>
    <cellStyle name="Normal 26 2 2 5" xfId="10894"/>
    <cellStyle name="Normal 26 2 2 5 2" xfId="31713"/>
    <cellStyle name="Normal 26 2 2 6" xfId="21310"/>
    <cellStyle name="Normal 26 2 3" xfId="806"/>
    <cellStyle name="Normal 26 2 3 2" xfId="3386"/>
    <cellStyle name="Normal 26 2 3 2 2" xfId="8546"/>
    <cellStyle name="Normal 26 2 3 2 2 2" xfId="18951"/>
    <cellStyle name="Normal 26 2 3 2 2 2 2" xfId="39770"/>
    <cellStyle name="Normal 26 2 3 2 2 3" xfId="29367"/>
    <cellStyle name="Normal 26 2 3 2 3" xfId="13794"/>
    <cellStyle name="Normal 26 2 3 2 3 2" xfId="34613"/>
    <cellStyle name="Normal 26 2 3 2 4" xfId="24210"/>
    <cellStyle name="Normal 26 2 3 3" xfId="5973"/>
    <cellStyle name="Normal 26 2 3 3 2" xfId="16378"/>
    <cellStyle name="Normal 26 2 3 3 2 2" xfId="37197"/>
    <cellStyle name="Normal 26 2 3 3 3" xfId="26794"/>
    <cellStyle name="Normal 26 2 3 4" xfId="11221"/>
    <cellStyle name="Normal 26 2 3 4 2" xfId="32040"/>
    <cellStyle name="Normal 26 2 3 5" xfId="21637"/>
    <cellStyle name="Normal 26 2 4" xfId="2802"/>
    <cellStyle name="Normal 26 2 4 2" xfId="7962"/>
    <cellStyle name="Normal 26 2 4 2 2" xfId="18367"/>
    <cellStyle name="Normal 26 2 4 2 2 2" xfId="39186"/>
    <cellStyle name="Normal 26 2 4 2 3" xfId="28783"/>
    <cellStyle name="Normal 26 2 4 3" xfId="13210"/>
    <cellStyle name="Normal 26 2 4 3 2" xfId="34029"/>
    <cellStyle name="Normal 26 2 4 4" xfId="23626"/>
    <cellStyle name="Normal 26 2 5" xfId="5389"/>
    <cellStyle name="Normal 26 2 5 2" xfId="15794"/>
    <cellStyle name="Normal 26 2 5 2 2" xfId="36613"/>
    <cellStyle name="Normal 26 2 5 3" xfId="26210"/>
    <cellStyle name="Normal 26 2 6" xfId="10637"/>
    <cellStyle name="Normal 26 2 6 2" xfId="31456"/>
    <cellStyle name="Normal 26 2 7" xfId="21053"/>
    <cellStyle name="Normal 26 3" xfId="352"/>
    <cellStyle name="Normal 26 3 2" xfId="941"/>
    <cellStyle name="Normal 26 3 2 2" xfId="3521"/>
    <cellStyle name="Normal 26 3 2 2 2" xfId="8681"/>
    <cellStyle name="Normal 26 3 2 2 2 2" xfId="19086"/>
    <cellStyle name="Normal 26 3 2 2 2 2 2" xfId="39905"/>
    <cellStyle name="Normal 26 3 2 2 2 3" xfId="29502"/>
    <cellStyle name="Normal 26 3 2 2 3" xfId="13929"/>
    <cellStyle name="Normal 26 3 2 2 3 2" xfId="34748"/>
    <cellStyle name="Normal 26 3 2 2 4" xfId="24345"/>
    <cellStyle name="Normal 26 3 2 3" xfId="6108"/>
    <cellStyle name="Normal 26 3 2 3 2" xfId="16513"/>
    <cellStyle name="Normal 26 3 2 3 2 2" xfId="37332"/>
    <cellStyle name="Normal 26 3 2 3 3" xfId="26929"/>
    <cellStyle name="Normal 26 3 2 4" xfId="11356"/>
    <cellStyle name="Normal 26 3 2 4 2" xfId="32175"/>
    <cellStyle name="Normal 26 3 2 5" xfId="21772"/>
    <cellStyle name="Normal 26 3 3" xfId="2937"/>
    <cellStyle name="Normal 26 3 3 2" xfId="8097"/>
    <cellStyle name="Normal 26 3 3 2 2" xfId="18502"/>
    <cellStyle name="Normal 26 3 3 2 2 2" xfId="39321"/>
    <cellStyle name="Normal 26 3 3 2 3" xfId="28918"/>
    <cellStyle name="Normal 26 3 3 3" xfId="13345"/>
    <cellStyle name="Normal 26 3 3 3 2" xfId="34164"/>
    <cellStyle name="Normal 26 3 3 4" xfId="23761"/>
    <cellStyle name="Normal 26 3 4" xfId="5524"/>
    <cellStyle name="Normal 26 3 4 2" xfId="15929"/>
    <cellStyle name="Normal 26 3 4 2 2" xfId="36748"/>
    <cellStyle name="Normal 26 3 4 3" xfId="26345"/>
    <cellStyle name="Normal 26 3 5" xfId="10772"/>
    <cellStyle name="Normal 26 3 5 2" xfId="31591"/>
    <cellStyle name="Normal 26 3 6" xfId="21188"/>
    <cellStyle name="Normal 26 4" xfId="684"/>
    <cellStyle name="Normal 26 4 2" xfId="3264"/>
    <cellStyle name="Normal 26 4 2 2" xfId="8424"/>
    <cellStyle name="Normal 26 4 2 2 2" xfId="18829"/>
    <cellStyle name="Normal 26 4 2 2 2 2" xfId="39648"/>
    <cellStyle name="Normal 26 4 2 2 3" xfId="29245"/>
    <cellStyle name="Normal 26 4 2 3" xfId="13672"/>
    <cellStyle name="Normal 26 4 2 3 2" xfId="34491"/>
    <cellStyle name="Normal 26 4 2 4" xfId="24088"/>
    <cellStyle name="Normal 26 4 3" xfId="5851"/>
    <cellStyle name="Normal 26 4 3 2" xfId="16256"/>
    <cellStyle name="Normal 26 4 3 2 2" xfId="37075"/>
    <cellStyle name="Normal 26 4 3 3" xfId="26672"/>
    <cellStyle name="Normal 26 4 4" xfId="11099"/>
    <cellStyle name="Normal 26 4 4 2" xfId="31918"/>
    <cellStyle name="Normal 26 4 5" xfId="21515"/>
    <cellStyle name="Normal 26 5" xfId="2680"/>
    <cellStyle name="Normal 26 5 2" xfId="7840"/>
    <cellStyle name="Normal 26 5 2 2" xfId="18245"/>
    <cellStyle name="Normal 26 5 2 2 2" xfId="39064"/>
    <cellStyle name="Normal 26 5 2 3" xfId="28661"/>
    <cellStyle name="Normal 26 5 3" xfId="13088"/>
    <cellStyle name="Normal 26 5 3 2" xfId="33907"/>
    <cellStyle name="Normal 26 5 4" xfId="23504"/>
    <cellStyle name="Normal 26 6" xfId="5267"/>
    <cellStyle name="Normal 26 6 2" xfId="15672"/>
    <cellStyle name="Normal 26 6 2 2" xfId="36491"/>
    <cellStyle name="Normal 26 6 3" xfId="26088"/>
    <cellStyle name="Normal 26 7" xfId="10515"/>
    <cellStyle name="Normal 26 7 2" xfId="31334"/>
    <cellStyle name="Normal 26 8" xfId="20931"/>
    <cellStyle name="Normal 260" xfId="10417"/>
    <cellStyle name="Normal 260 2" xfId="20823"/>
    <cellStyle name="Normal 260 2 2" xfId="41641"/>
    <cellStyle name="Normal 260 3" xfId="31239"/>
    <cellStyle name="Normal 261" xfId="10418"/>
    <cellStyle name="Normal 261 2" xfId="20824"/>
    <cellStyle name="Normal 261 2 2" xfId="41642"/>
    <cellStyle name="Normal 261 3" xfId="31240"/>
    <cellStyle name="Normal 262" xfId="10419"/>
    <cellStyle name="Normal 262 2" xfId="20825"/>
    <cellStyle name="Normal 262 2 2" xfId="41643"/>
    <cellStyle name="Normal 262 3" xfId="31241"/>
    <cellStyle name="Normal 263" xfId="10420"/>
    <cellStyle name="Normal 263 2" xfId="20826"/>
    <cellStyle name="Normal 263 2 2" xfId="41644"/>
    <cellStyle name="Normal 263 3" xfId="31242"/>
    <cellStyle name="Normal 264" xfId="10421"/>
    <cellStyle name="Normal 264 2" xfId="20827"/>
    <cellStyle name="Normal 264 2 2" xfId="41645"/>
    <cellStyle name="Normal 264 3" xfId="31243"/>
    <cellStyle name="Normal 265" xfId="10422"/>
    <cellStyle name="Normal 265 2" xfId="20828"/>
    <cellStyle name="Normal 265 2 2" xfId="41646"/>
    <cellStyle name="Normal 265 3" xfId="31244"/>
    <cellStyle name="Normal 266" xfId="10423"/>
    <cellStyle name="Normal 266 2" xfId="20829"/>
    <cellStyle name="Normal 266 2 2" xfId="41647"/>
    <cellStyle name="Normal 266 3" xfId="31245"/>
    <cellStyle name="Normal 267" xfId="10424"/>
    <cellStyle name="Normal 267 2" xfId="20830"/>
    <cellStyle name="Normal 267 2 2" xfId="41648"/>
    <cellStyle name="Normal 267 3" xfId="31246"/>
    <cellStyle name="Normal 268" xfId="10425"/>
    <cellStyle name="Normal 268 2" xfId="20831"/>
    <cellStyle name="Normal 268 2 2" xfId="41649"/>
    <cellStyle name="Normal 268 3" xfId="31247"/>
    <cellStyle name="Normal 269" xfId="10426"/>
    <cellStyle name="Normal 269 2" xfId="20832"/>
    <cellStyle name="Normal 269 2 2" xfId="41650"/>
    <cellStyle name="Normal 269 3" xfId="31248"/>
    <cellStyle name="Normal 27" xfId="71"/>
    <cellStyle name="Normal 27 2" xfId="215"/>
    <cellStyle name="Normal 27 2 2" xfId="475"/>
    <cellStyle name="Normal 27 2 2 2" xfId="1064"/>
    <cellStyle name="Normal 27 2 2 2 2" xfId="3644"/>
    <cellStyle name="Normal 27 2 2 2 2 2" xfId="8804"/>
    <cellStyle name="Normal 27 2 2 2 2 2 2" xfId="19209"/>
    <cellStyle name="Normal 27 2 2 2 2 2 2 2" xfId="40028"/>
    <cellStyle name="Normal 27 2 2 2 2 2 3" xfId="29625"/>
    <cellStyle name="Normal 27 2 2 2 2 3" xfId="14052"/>
    <cellStyle name="Normal 27 2 2 2 2 3 2" xfId="34871"/>
    <cellStyle name="Normal 27 2 2 2 2 4" xfId="24468"/>
    <cellStyle name="Normal 27 2 2 2 3" xfId="6231"/>
    <cellStyle name="Normal 27 2 2 2 3 2" xfId="16636"/>
    <cellStyle name="Normal 27 2 2 2 3 2 2" xfId="37455"/>
    <cellStyle name="Normal 27 2 2 2 3 3" xfId="27052"/>
    <cellStyle name="Normal 27 2 2 2 4" xfId="11479"/>
    <cellStyle name="Normal 27 2 2 2 4 2" xfId="32298"/>
    <cellStyle name="Normal 27 2 2 2 5" xfId="21895"/>
    <cellStyle name="Normal 27 2 2 3" xfId="3060"/>
    <cellStyle name="Normal 27 2 2 3 2" xfId="8220"/>
    <cellStyle name="Normal 27 2 2 3 2 2" xfId="18625"/>
    <cellStyle name="Normal 27 2 2 3 2 2 2" xfId="39444"/>
    <cellStyle name="Normal 27 2 2 3 2 3" xfId="29041"/>
    <cellStyle name="Normal 27 2 2 3 3" xfId="13468"/>
    <cellStyle name="Normal 27 2 2 3 3 2" xfId="34287"/>
    <cellStyle name="Normal 27 2 2 3 4" xfId="23884"/>
    <cellStyle name="Normal 27 2 2 4" xfId="5647"/>
    <cellStyle name="Normal 27 2 2 4 2" xfId="16052"/>
    <cellStyle name="Normal 27 2 2 4 2 2" xfId="36871"/>
    <cellStyle name="Normal 27 2 2 4 3" xfId="26468"/>
    <cellStyle name="Normal 27 2 2 5" xfId="10895"/>
    <cellStyle name="Normal 27 2 2 5 2" xfId="31714"/>
    <cellStyle name="Normal 27 2 2 6" xfId="21311"/>
    <cellStyle name="Normal 27 2 3" xfId="807"/>
    <cellStyle name="Normal 27 2 3 2" xfId="3387"/>
    <cellStyle name="Normal 27 2 3 2 2" xfId="8547"/>
    <cellStyle name="Normal 27 2 3 2 2 2" xfId="18952"/>
    <cellStyle name="Normal 27 2 3 2 2 2 2" xfId="39771"/>
    <cellStyle name="Normal 27 2 3 2 2 3" xfId="29368"/>
    <cellStyle name="Normal 27 2 3 2 3" xfId="13795"/>
    <cellStyle name="Normal 27 2 3 2 3 2" xfId="34614"/>
    <cellStyle name="Normal 27 2 3 2 4" xfId="24211"/>
    <cellStyle name="Normal 27 2 3 3" xfId="5974"/>
    <cellStyle name="Normal 27 2 3 3 2" xfId="16379"/>
    <cellStyle name="Normal 27 2 3 3 2 2" xfId="37198"/>
    <cellStyle name="Normal 27 2 3 3 3" xfId="26795"/>
    <cellStyle name="Normal 27 2 3 4" xfId="11222"/>
    <cellStyle name="Normal 27 2 3 4 2" xfId="32041"/>
    <cellStyle name="Normal 27 2 3 5" xfId="21638"/>
    <cellStyle name="Normal 27 2 4" xfId="2803"/>
    <cellStyle name="Normal 27 2 4 2" xfId="7963"/>
    <cellStyle name="Normal 27 2 4 2 2" xfId="18368"/>
    <cellStyle name="Normal 27 2 4 2 2 2" xfId="39187"/>
    <cellStyle name="Normal 27 2 4 2 3" xfId="28784"/>
    <cellStyle name="Normal 27 2 4 3" xfId="13211"/>
    <cellStyle name="Normal 27 2 4 3 2" xfId="34030"/>
    <cellStyle name="Normal 27 2 4 4" xfId="23627"/>
    <cellStyle name="Normal 27 2 5" xfId="5390"/>
    <cellStyle name="Normal 27 2 5 2" xfId="15795"/>
    <cellStyle name="Normal 27 2 5 2 2" xfId="36614"/>
    <cellStyle name="Normal 27 2 5 3" xfId="26211"/>
    <cellStyle name="Normal 27 2 6" xfId="10638"/>
    <cellStyle name="Normal 27 2 6 2" xfId="31457"/>
    <cellStyle name="Normal 27 2 7" xfId="21054"/>
    <cellStyle name="Normal 27 3" xfId="353"/>
    <cellStyle name="Normal 27 3 2" xfId="942"/>
    <cellStyle name="Normal 27 3 2 2" xfId="3522"/>
    <cellStyle name="Normal 27 3 2 2 2" xfId="8682"/>
    <cellStyle name="Normal 27 3 2 2 2 2" xfId="19087"/>
    <cellStyle name="Normal 27 3 2 2 2 2 2" xfId="39906"/>
    <cellStyle name="Normal 27 3 2 2 2 3" xfId="29503"/>
    <cellStyle name="Normal 27 3 2 2 3" xfId="13930"/>
    <cellStyle name="Normal 27 3 2 2 3 2" xfId="34749"/>
    <cellStyle name="Normal 27 3 2 2 4" xfId="24346"/>
    <cellStyle name="Normal 27 3 2 3" xfId="6109"/>
    <cellStyle name="Normal 27 3 2 3 2" xfId="16514"/>
    <cellStyle name="Normal 27 3 2 3 2 2" xfId="37333"/>
    <cellStyle name="Normal 27 3 2 3 3" xfId="26930"/>
    <cellStyle name="Normal 27 3 2 4" xfId="11357"/>
    <cellStyle name="Normal 27 3 2 4 2" xfId="32176"/>
    <cellStyle name="Normal 27 3 2 5" xfId="21773"/>
    <cellStyle name="Normal 27 3 3" xfId="2938"/>
    <cellStyle name="Normal 27 3 3 2" xfId="8098"/>
    <cellStyle name="Normal 27 3 3 2 2" xfId="18503"/>
    <cellStyle name="Normal 27 3 3 2 2 2" xfId="39322"/>
    <cellStyle name="Normal 27 3 3 2 3" xfId="28919"/>
    <cellStyle name="Normal 27 3 3 3" xfId="13346"/>
    <cellStyle name="Normal 27 3 3 3 2" xfId="34165"/>
    <cellStyle name="Normal 27 3 3 4" xfId="23762"/>
    <cellStyle name="Normal 27 3 4" xfId="5525"/>
    <cellStyle name="Normal 27 3 4 2" xfId="15930"/>
    <cellStyle name="Normal 27 3 4 2 2" xfId="36749"/>
    <cellStyle name="Normal 27 3 4 3" xfId="26346"/>
    <cellStyle name="Normal 27 3 5" xfId="10773"/>
    <cellStyle name="Normal 27 3 5 2" xfId="31592"/>
    <cellStyle name="Normal 27 3 6" xfId="21189"/>
    <cellStyle name="Normal 27 4" xfId="685"/>
    <cellStyle name="Normal 27 4 2" xfId="3265"/>
    <cellStyle name="Normal 27 4 2 2" xfId="8425"/>
    <cellStyle name="Normal 27 4 2 2 2" xfId="18830"/>
    <cellStyle name="Normal 27 4 2 2 2 2" xfId="39649"/>
    <cellStyle name="Normal 27 4 2 2 3" xfId="29246"/>
    <cellStyle name="Normal 27 4 2 3" xfId="13673"/>
    <cellStyle name="Normal 27 4 2 3 2" xfId="34492"/>
    <cellStyle name="Normal 27 4 2 4" xfId="24089"/>
    <cellStyle name="Normal 27 4 3" xfId="5852"/>
    <cellStyle name="Normal 27 4 3 2" xfId="16257"/>
    <cellStyle name="Normal 27 4 3 2 2" xfId="37076"/>
    <cellStyle name="Normal 27 4 3 3" xfId="26673"/>
    <cellStyle name="Normal 27 4 4" xfId="11100"/>
    <cellStyle name="Normal 27 4 4 2" xfId="31919"/>
    <cellStyle name="Normal 27 4 5" xfId="21516"/>
    <cellStyle name="Normal 27 5" xfId="2681"/>
    <cellStyle name="Normal 27 5 2" xfId="7841"/>
    <cellStyle name="Normal 27 5 2 2" xfId="18246"/>
    <cellStyle name="Normal 27 5 2 2 2" xfId="39065"/>
    <cellStyle name="Normal 27 5 2 3" xfId="28662"/>
    <cellStyle name="Normal 27 5 3" xfId="13089"/>
    <cellStyle name="Normal 27 5 3 2" xfId="33908"/>
    <cellStyle name="Normal 27 5 4" xfId="23505"/>
    <cellStyle name="Normal 27 6" xfId="5268"/>
    <cellStyle name="Normal 27 6 2" xfId="15673"/>
    <cellStyle name="Normal 27 6 2 2" xfId="36492"/>
    <cellStyle name="Normal 27 6 3" xfId="26089"/>
    <cellStyle name="Normal 27 7" xfId="10516"/>
    <cellStyle name="Normal 27 7 2" xfId="31335"/>
    <cellStyle name="Normal 27 8" xfId="20932"/>
    <cellStyle name="Normal 270" xfId="10427"/>
    <cellStyle name="Normal 270 2" xfId="20833"/>
    <cellStyle name="Normal 270 2 2" xfId="41651"/>
    <cellStyle name="Normal 270 3" xfId="31249"/>
    <cellStyle name="Normal 271" xfId="10428"/>
    <cellStyle name="Normal 271 2" xfId="20834"/>
    <cellStyle name="Normal 271 2 2" xfId="41652"/>
    <cellStyle name="Normal 271 3" xfId="31250"/>
    <cellStyle name="Normal 272" xfId="10429"/>
    <cellStyle name="Normal 272 2" xfId="20835"/>
    <cellStyle name="Normal 272 2 2" xfId="41653"/>
    <cellStyle name="Normal 272 3" xfId="31251"/>
    <cellStyle name="Normal 273" xfId="10430"/>
    <cellStyle name="Normal 273 2" xfId="20836"/>
    <cellStyle name="Normal 273 2 2" xfId="41654"/>
    <cellStyle name="Normal 273 3" xfId="31252"/>
    <cellStyle name="Normal 274" xfId="10431"/>
    <cellStyle name="Normal 274 2" xfId="20837"/>
    <cellStyle name="Normal 274 2 2" xfId="41655"/>
    <cellStyle name="Normal 274 3" xfId="31253"/>
    <cellStyle name="Normal 275" xfId="10432"/>
    <cellStyle name="Normal 275 2" xfId="20838"/>
    <cellStyle name="Normal 275 2 2" xfId="41656"/>
    <cellStyle name="Normal 275 3" xfId="31254"/>
    <cellStyle name="Normal 276" xfId="10433"/>
    <cellStyle name="Normal 276 2" xfId="20839"/>
    <cellStyle name="Normal 276 2 2" xfId="41657"/>
    <cellStyle name="Normal 276 3" xfId="31255"/>
    <cellStyle name="Normal 277" xfId="10434"/>
    <cellStyle name="Normal 277 2" xfId="20840"/>
    <cellStyle name="Normal 277 2 2" xfId="41658"/>
    <cellStyle name="Normal 277 3" xfId="31256"/>
    <cellStyle name="Normal 278" xfId="10435"/>
    <cellStyle name="Normal 278 2" xfId="20841"/>
    <cellStyle name="Normal 278 2 2" xfId="41659"/>
    <cellStyle name="Normal 278 3" xfId="31257"/>
    <cellStyle name="Normal 279" xfId="10436"/>
    <cellStyle name="Normal 279 2" xfId="20842"/>
    <cellStyle name="Normal 279 2 2" xfId="41660"/>
    <cellStyle name="Normal 279 3" xfId="31258"/>
    <cellStyle name="Normal 28" xfId="72"/>
    <cellStyle name="Normal 28 2" xfId="216"/>
    <cellStyle name="Normal 28 2 2" xfId="476"/>
    <cellStyle name="Normal 28 2 2 2" xfId="1065"/>
    <cellStyle name="Normal 28 2 2 2 2" xfId="3645"/>
    <cellStyle name="Normal 28 2 2 2 2 2" xfId="8805"/>
    <cellStyle name="Normal 28 2 2 2 2 2 2" xfId="19210"/>
    <cellStyle name="Normal 28 2 2 2 2 2 2 2" xfId="40029"/>
    <cellStyle name="Normal 28 2 2 2 2 2 3" xfId="29626"/>
    <cellStyle name="Normal 28 2 2 2 2 3" xfId="14053"/>
    <cellStyle name="Normal 28 2 2 2 2 3 2" xfId="34872"/>
    <cellStyle name="Normal 28 2 2 2 2 4" xfId="24469"/>
    <cellStyle name="Normal 28 2 2 2 3" xfId="6232"/>
    <cellStyle name="Normal 28 2 2 2 3 2" xfId="16637"/>
    <cellStyle name="Normal 28 2 2 2 3 2 2" xfId="37456"/>
    <cellStyle name="Normal 28 2 2 2 3 3" xfId="27053"/>
    <cellStyle name="Normal 28 2 2 2 4" xfId="11480"/>
    <cellStyle name="Normal 28 2 2 2 4 2" xfId="32299"/>
    <cellStyle name="Normal 28 2 2 2 5" xfId="21896"/>
    <cellStyle name="Normal 28 2 2 3" xfId="3061"/>
    <cellStyle name="Normal 28 2 2 3 2" xfId="8221"/>
    <cellStyle name="Normal 28 2 2 3 2 2" xfId="18626"/>
    <cellStyle name="Normal 28 2 2 3 2 2 2" xfId="39445"/>
    <cellStyle name="Normal 28 2 2 3 2 3" xfId="29042"/>
    <cellStyle name="Normal 28 2 2 3 3" xfId="13469"/>
    <cellStyle name="Normal 28 2 2 3 3 2" xfId="34288"/>
    <cellStyle name="Normal 28 2 2 3 4" xfId="23885"/>
    <cellStyle name="Normal 28 2 2 4" xfId="5648"/>
    <cellStyle name="Normal 28 2 2 4 2" xfId="16053"/>
    <cellStyle name="Normal 28 2 2 4 2 2" xfId="36872"/>
    <cellStyle name="Normal 28 2 2 4 3" xfId="26469"/>
    <cellStyle name="Normal 28 2 2 5" xfId="10896"/>
    <cellStyle name="Normal 28 2 2 5 2" xfId="31715"/>
    <cellStyle name="Normal 28 2 2 6" xfId="21312"/>
    <cellStyle name="Normal 28 2 3" xfId="808"/>
    <cellStyle name="Normal 28 2 3 2" xfId="3388"/>
    <cellStyle name="Normal 28 2 3 2 2" xfId="8548"/>
    <cellStyle name="Normal 28 2 3 2 2 2" xfId="18953"/>
    <cellStyle name="Normal 28 2 3 2 2 2 2" xfId="39772"/>
    <cellStyle name="Normal 28 2 3 2 2 3" xfId="29369"/>
    <cellStyle name="Normal 28 2 3 2 3" xfId="13796"/>
    <cellStyle name="Normal 28 2 3 2 3 2" xfId="34615"/>
    <cellStyle name="Normal 28 2 3 2 4" xfId="24212"/>
    <cellStyle name="Normal 28 2 3 3" xfId="5975"/>
    <cellStyle name="Normal 28 2 3 3 2" xfId="16380"/>
    <cellStyle name="Normal 28 2 3 3 2 2" xfId="37199"/>
    <cellStyle name="Normal 28 2 3 3 3" xfId="26796"/>
    <cellStyle name="Normal 28 2 3 4" xfId="11223"/>
    <cellStyle name="Normal 28 2 3 4 2" xfId="32042"/>
    <cellStyle name="Normal 28 2 3 5" xfId="21639"/>
    <cellStyle name="Normal 28 2 4" xfId="2804"/>
    <cellStyle name="Normal 28 2 4 2" xfId="7964"/>
    <cellStyle name="Normal 28 2 4 2 2" xfId="18369"/>
    <cellStyle name="Normal 28 2 4 2 2 2" xfId="39188"/>
    <cellStyle name="Normal 28 2 4 2 3" xfId="28785"/>
    <cellStyle name="Normal 28 2 4 3" xfId="13212"/>
    <cellStyle name="Normal 28 2 4 3 2" xfId="34031"/>
    <cellStyle name="Normal 28 2 4 4" xfId="23628"/>
    <cellStyle name="Normal 28 2 5" xfId="5391"/>
    <cellStyle name="Normal 28 2 5 2" xfId="15796"/>
    <cellStyle name="Normal 28 2 5 2 2" xfId="36615"/>
    <cellStyle name="Normal 28 2 5 3" xfId="26212"/>
    <cellStyle name="Normal 28 2 6" xfId="10639"/>
    <cellStyle name="Normal 28 2 6 2" xfId="31458"/>
    <cellStyle name="Normal 28 2 7" xfId="21055"/>
    <cellStyle name="Normal 28 3" xfId="354"/>
    <cellStyle name="Normal 28 3 2" xfId="943"/>
    <cellStyle name="Normal 28 3 2 2" xfId="3523"/>
    <cellStyle name="Normal 28 3 2 2 2" xfId="8683"/>
    <cellStyle name="Normal 28 3 2 2 2 2" xfId="19088"/>
    <cellStyle name="Normal 28 3 2 2 2 2 2" xfId="39907"/>
    <cellStyle name="Normal 28 3 2 2 2 3" xfId="29504"/>
    <cellStyle name="Normal 28 3 2 2 3" xfId="13931"/>
    <cellStyle name="Normal 28 3 2 2 3 2" xfId="34750"/>
    <cellStyle name="Normal 28 3 2 2 4" xfId="24347"/>
    <cellStyle name="Normal 28 3 2 3" xfId="6110"/>
    <cellStyle name="Normal 28 3 2 3 2" xfId="16515"/>
    <cellStyle name="Normal 28 3 2 3 2 2" xfId="37334"/>
    <cellStyle name="Normal 28 3 2 3 3" xfId="26931"/>
    <cellStyle name="Normal 28 3 2 4" xfId="11358"/>
    <cellStyle name="Normal 28 3 2 4 2" xfId="32177"/>
    <cellStyle name="Normal 28 3 2 5" xfId="21774"/>
    <cellStyle name="Normal 28 3 3" xfId="2939"/>
    <cellStyle name="Normal 28 3 3 2" xfId="8099"/>
    <cellStyle name="Normal 28 3 3 2 2" xfId="18504"/>
    <cellStyle name="Normal 28 3 3 2 2 2" xfId="39323"/>
    <cellStyle name="Normal 28 3 3 2 3" xfId="28920"/>
    <cellStyle name="Normal 28 3 3 3" xfId="13347"/>
    <cellStyle name="Normal 28 3 3 3 2" xfId="34166"/>
    <cellStyle name="Normal 28 3 3 4" xfId="23763"/>
    <cellStyle name="Normal 28 3 4" xfId="5526"/>
    <cellStyle name="Normal 28 3 4 2" xfId="15931"/>
    <cellStyle name="Normal 28 3 4 2 2" xfId="36750"/>
    <cellStyle name="Normal 28 3 4 3" xfId="26347"/>
    <cellStyle name="Normal 28 3 5" xfId="10774"/>
    <cellStyle name="Normal 28 3 5 2" xfId="31593"/>
    <cellStyle name="Normal 28 3 6" xfId="21190"/>
    <cellStyle name="Normal 28 4" xfId="686"/>
    <cellStyle name="Normal 28 4 2" xfId="3266"/>
    <cellStyle name="Normal 28 4 2 2" xfId="8426"/>
    <cellStyle name="Normal 28 4 2 2 2" xfId="18831"/>
    <cellStyle name="Normal 28 4 2 2 2 2" xfId="39650"/>
    <cellStyle name="Normal 28 4 2 2 3" xfId="29247"/>
    <cellStyle name="Normal 28 4 2 3" xfId="13674"/>
    <cellStyle name="Normal 28 4 2 3 2" xfId="34493"/>
    <cellStyle name="Normal 28 4 2 4" xfId="24090"/>
    <cellStyle name="Normal 28 4 3" xfId="5853"/>
    <cellStyle name="Normal 28 4 3 2" xfId="16258"/>
    <cellStyle name="Normal 28 4 3 2 2" xfId="37077"/>
    <cellStyle name="Normal 28 4 3 3" xfId="26674"/>
    <cellStyle name="Normal 28 4 4" xfId="11101"/>
    <cellStyle name="Normal 28 4 4 2" xfId="31920"/>
    <cellStyle name="Normal 28 4 5" xfId="21517"/>
    <cellStyle name="Normal 28 5" xfId="2682"/>
    <cellStyle name="Normal 28 5 2" xfId="7842"/>
    <cellStyle name="Normal 28 5 2 2" xfId="18247"/>
    <cellStyle name="Normal 28 5 2 2 2" xfId="39066"/>
    <cellStyle name="Normal 28 5 2 3" xfId="28663"/>
    <cellStyle name="Normal 28 5 3" xfId="13090"/>
    <cellStyle name="Normal 28 5 3 2" xfId="33909"/>
    <cellStyle name="Normal 28 5 4" xfId="23506"/>
    <cellStyle name="Normal 28 6" xfId="5269"/>
    <cellStyle name="Normal 28 6 2" xfId="15674"/>
    <cellStyle name="Normal 28 6 2 2" xfId="36493"/>
    <cellStyle name="Normal 28 6 3" xfId="26090"/>
    <cellStyle name="Normal 28 7" xfId="10517"/>
    <cellStyle name="Normal 28 7 2" xfId="31336"/>
    <cellStyle name="Normal 28 8" xfId="20933"/>
    <cellStyle name="Normal 280" xfId="10437"/>
    <cellStyle name="Normal 280 2" xfId="20843"/>
    <cellStyle name="Normal 280 2 2" xfId="41661"/>
    <cellStyle name="Normal 280 3" xfId="31259"/>
    <cellStyle name="Normal 281" xfId="10438"/>
    <cellStyle name="Normal 281 2" xfId="20844"/>
    <cellStyle name="Normal 281 2 2" xfId="41662"/>
    <cellStyle name="Normal 281 3" xfId="31260"/>
    <cellStyle name="Normal 282" xfId="10439"/>
    <cellStyle name="Normal 282 2" xfId="20845"/>
    <cellStyle name="Normal 282 2 2" xfId="41663"/>
    <cellStyle name="Normal 282 3" xfId="31261"/>
    <cellStyle name="Normal 283" xfId="10440"/>
    <cellStyle name="Normal 283 2" xfId="20846"/>
    <cellStyle name="Normal 283 2 2" xfId="41664"/>
    <cellStyle name="Normal 283 3" xfId="31262"/>
    <cellStyle name="Normal 284" xfId="10441"/>
    <cellStyle name="Normal 284 2" xfId="20847"/>
    <cellStyle name="Normal 284 2 2" xfId="41665"/>
    <cellStyle name="Normal 284 3" xfId="31263"/>
    <cellStyle name="Normal 285" xfId="10442"/>
    <cellStyle name="Normal 285 2" xfId="20848"/>
    <cellStyle name="Normal 285 2 2" xfId="41666"/>
    <cellStyle name="Normal 285 3" xfId="31264"/>
    <cellStyle name="Normal 286" xfId="10443"/>
    <cellStyle name="Normal 286 2" xfId="20849"/>
    <cellStyle name="Normal 286 2 2" xfId="41667"/>
    <cellStyle name="Normal 286 3" xfId="31265"/>
    <cellStyle name="Normal 287" xfId="10444"/>
    <cellStyle name="Normal 287 2" xfId="20850"/>
    <cellStyle name="Normal 287 2 2" xfId="41668"/>
    <cellStyle name="Normal 287 3" xfId="31266"/>
    <cellStyle name="Normal 288" xfId="10445"/>
    <cellStyle name="Normal 288 2" xfId="20851"/>
    <cellStyle name="Normal 288 2 2" xfId="41669"/>
    <cellStyle name="Normal 288 3" xfId="31267"/>
    <cellStyle name="Normal 289" xfId="10446"/>
    <cellStyle name="Normal 289 2" xfId="20852"/>
    <cellStyle name="Normal 289 2 2" xfId="41670"/>
    <cellStyle name="Normal 289 3" xfId="31268"/>
    <cellStyle name="Normal 29" xfId="73"/>
    <cellStyle name="Normal 29 2" xfId="217"/>
    <cellStyle name="Normal 29 2 2" xfId="477"/>
    <cellStyle name="Normal 29 2 2 2" xfId="1066"/>
    <cellStyle name="Normal 29 2 2 2 2" xfId="3646"/>
    <cellStyle name="Normal 29 2 2 2 2 2" xfId="8806"/>
    <cellStyle name="Normal 29 2 2 2 2 2 2" xfId="19211"/>
    <cellStyle name="Normal 29 2 2 2 2 2 2 2" xfId="40030"/>
    <cellStyle name="Normal 29 2 2 2 2 2 3" xfId="29627"/>
    <cellStyle name="Normal 29 2 2 2 2 3" xfId="14054"/>
    <cellStyle name="Normal 29 2 2 2 2 3 2" xfId="34873"/>
    <cellStyle name="Normal 29 2 2 2 2 4" xfId="24470"/>
    <cellStyle name="Normal 29 2 2 2 3" xfId="6233"/>
    <cellStyle name="Normal 29 2 2 2 3 2" xfId="16638"/>
    <cellStyle name="Normal 29 2 2 2 3 2 2" xfId="37457"/>
    <cellStyle name="Normal 29 2 2 2 3 3" xfId="27054"/>
    <cellStyle name="Normal 29 2 2 2 4" xfId="11481"/>
    <cellStyle name="Normal 29 2 2 2 4 2" xfId="32300"/>
    <cellStyle name="Normal 29 2 2 2 5" xfId="21897"/>
    <cellStyle name="Normal 29 2 2 3" xfId="3062"/>
    <cellStyle name="Normal 29 2 2 3 2" xfId="8222"/>
    <cellStyle name="Normal 29 2 2 3 2 2" xfId="18627"/>
    <cellStyle name="Normal 29 2 2 3 2 2 2" xfId="39446"/>
    <cellStyle name="Normal 29 2 2 3 2 3" xfId="29043"/>
    <cellStyle name="Normal 29 2 2 3 3" xfId="13470"/>
    <cellStyle name="Normal 29 2 2 3 3 2" xfId="34289"/>
    <cellStyle name="Normal 29 2 2 3 4" xfId="23886"/>
    <cellStyle name="Normal 29 2 2 4" xfId="5649"/>
    <cellStyle name="Normal 29 2 2 4 2" xfId="16054"/>
    <cellStyle name="Normal 29 2 2 4 2 2" xfId="36873"/>
    <cellStyle name="Normal 29 2 2 4 3" xfId="26470"/>
    <cellStyle name="Normal 29 2 2 5" xfId="10897"/>
    <cellStyle name="Normal 29 2 2 5 2" xfId="31716"/>
    <cellStyle name="Normal 29 2 2 6" xfId="21313"/>
    <cellStyle name="Normal 29 2 3" xfId="809"/>
    <cellStyle name="Normal 29 2 3 2" xfId="3389"/>
    <cellStyle name="Normal 29 2 3 2 2" xfId="8549"/>
    <cellStyle name="Normal 29 2 3 2 2 2" xfId="18954"/>
    <cellStyle name="Normal 29 2 3 2 2 2 2" xfId="39773"/>
    <cellStyle name="Normal 29 2 3 2 2 3" xfId="29370"/>
    <cellStyle name="Normal 29 2 3 2 3" xfId="13797"/>
    <cellStyle name="Normal 29 2 3 2 3 2" xfId="34616"/>
    <cellStyle name="Normal 29 2 3 2 4" xfId="24213"/>
    <cellStyle name="Normal 29 2 3 3" xfId="5976"/>
    <cellStyle name="Normal 29 2 3 3 2" xfId="16381"/>
    <cellStyle name="Normal 29 2 3 3 2 2" xfId="37200"/>
    <cellStyle name="Normal 29 2 3 3 3" xfId="26797"/>
    <cellStyle name="Normal 29 2 3 4" xfId="11224"/>
    <cellStyle name="Normal 29 2 3 4 2" xfId="32043"/>
    <cellStyle name="Normal 29 2 3 5" xfId="21640"/>
    <cellStyle name="Normal 29 2 4" xfId="2805"/>
    <cellStyle name="Normal 29 2 4 2" xfId="7965"/>
    <cellStyle name="Normal 29 2 4 2 2" xfId="18370"/>
    <cellStyle name="Normal 29 2 4 2 2 2" xfId="39189"/>
    <cellStyle name="Normal 29 2 4 2 3" xfId="28786"/>
    <cellStyle name="Normal 29 2 4 3" xfId="13213"/>
    <cellStyle name="Normal 29 2 4 3 2" xfId="34032"/>
    <cellStyle name="Normal 29 2 4 4" xfId="23629"/>
    <cellStyle name="Normal 29 2 5" xfId="5392"/>
    <cellStyle name="Normal 29 2 5 2" xfId="15797"/>
    <cellStyle name="Normal 29 2 5 2 2" xfId="36616"/>
    <cellStyle name="Normal 29 2 5 3" xfId="26213"/>
    <cellStyle name="Normal 29 2 6" xfId="10640"/>
    <cellStyle name="Normal 29 2 6 2" xfId="31459"/>
    <cellStyle name="Normal 29 2 7" xfId="21056"/>
    <cellStyle name="Normal 29 3" xfId="355"/>
    <cellStyle name="Normal 29 3 2" xfId="944"/>
    <cellStyle name="Normal 29 3 2 2" xfId="3524"/>
    <cellStyle name="Normal 29 3 2 2 2" xfId="8684"/>
    <cellStyle name="Normal 29 3 2 2 2 2" xfId="19089"/>
    <cellStyle name="Normal 29 3 2 2 2 2 2" xfId="39908"/>
    <cellStyle name="Normal 29 3 2 2 2 3" xfId="29505"/>
    <cellStyle name="Normal 29 3 2 2 3" xfId="13932"/>
    <cellStyle name="Normal 29 3 2 2 3 2" xfId="34751"/>
    <cellStyle name="Normal 29 3 2 2 4" xfId="24348"/>
    <cellStyle name="Normal 29 3 2 3" xfId="6111"/>
    <cellStyle name="Normal 29 3 2 3 2" xfId="16516"/>
    <cellStyle name="Normal 29 3 2 3 2 2" xfId="37335"/>
    <cellStyle name="Normal 29 3 2 3 3" xfId="26932"/>
    <cellStyle name="Normal 29 3 2 4" xfId="11359"/>
    <cellStyle name="Normal 29 3 2 4 2" xfId="32178"/>
    <cellStyle name="Normal 29 3 2 5" xfId="21775"/>
    <cellStyle name="Normal 29 3 3" xfId="2940"/>
    <cellStyle name="Normal 29 3 3 2" xfId="8100"/>
    <cellStyle name="Normal 29 3 3 2 2" xfId="18505"/>
    <cellStyle name="Normal 29 3 3 2 2 2" xfId="39324"/>
    <cellStyle name="Normal 29 3 3 2 3" xfId="28921"/>
    <cellStyle name="Normal 29 3 3 3" xfId="13348"/>
    <cellStyle name="Normal 29 3 3 3 2" xfId="34167"/>
    <cellStyle name="Normal 29 3 3 4" xfId="23764"/>
    <cellStyle name="Normal 29 3 4" xfId="5527"/>
    <cellStyle name="Normal 29 3 4 2" xfId="15932"/>
    <cellStyle name="Normal 29 3 4 2 2" xfId="36751"/>
    <cellStyle name="Normal 29 3 4 3" xfId="26348"/>
    <cellStyle name="Normal 29 3 5" xfId="10775"/>
    <cellStyle name="Normal 29 3 5 2" xfId="31594"/>
    <cellStyle name="Normal 29 3 6" xfId="21191"/>
    <cellStyle name="Normal 29 4" xfId="687"/>
    <cellStyle name="Normal 29 4 2" xfId="3267"/>
    <cellStyle name="Normal 29 4 2 2" xfId="8427"/>
    <cellStyle name="Normal 29 4 2 2 2" xfId="18832"/>
    <cellStyle name="Normal 29 4 2 2 2 2" xfId="39651"/>
    <cellStyle name="Normal 29 4 2 2 3" xfId="29248"/>
    <cellStyle name="Normal 29 4 2 3" xfId="13675"/>
    <cellStyle name="Normal 29 4 2 3 2" xfId="34494"/>
    <cellStyle name="Normal 29 4 2 4" xfId="24091"/>
    <cellStyle name="Normal 29 4 3" xfId="5854"/>
    <cellStyle name="Normal 29 4 3 2" xfId="16259"/>
    <cellStyle name="Normal 29 4 3 2 2" xfId="37078"/>
    <cellStyle name="Normal 29 4 3 3" xfId="26675"/>
    <cellStyle name="Normal 29 4 4" xfId="11102"/>
    <cellStyle name="Normal 29 4 4 2" xfId="31921"/>
    <cellStyle name="Normal 29 4 5" xfId="21518"/>
    <cellStyle name="Normal 29 5" xfId="2683"/>
    <cellStyle name="Normal 29 5 2" xfId="7843"/>
    <cellStyle name="Normal 29 5 2 2" xfId="18248"/>
    <cellStyle name="Normal 29 5 2 2 2" xfId="39067"/>
    <cellStyle name="Normal 29 5 2 3" xfId="28664"/>
    <cellStyle name="Normal 29 5 3" xfId="13091"/>
    <cellStyle name="Normal 29 5 3 2" xfId="33910"/>
    <cellStyle name="Normal 29 5 4" xfId="23507"/>
    <cellStyle name="Normal 29 6" xfId="5270"/>
    <cellStyle name="Normal 29 6 2" xfId="15675"/>
    <cellStyle name="Normal 29 6 2 2" xfId="36494"/>
    <cellStyle name="Normal 29 6 3" xfId="26091"/>
    <cellStyle name="Normal 29 7" xfId="10518"/>
    <cellStyle name="Normal 29 7 2" xfId="31337"/>
    <cellStyle name="Normal 29 8" xfId="20934"/>
    <cellStyle name="Normal 290" xfId="10447"/>
    <cellStyle name="Normal 290 2" xfId="20853"/>
    <cellStyle name="Normal 290 2 2" xfId="41671"/>
    <cellStyle name="Normal 290 3" xfId="31269"/>
    <cellStyle name="Normal 291" xfId="10448"/>
    <cellStyle name="Normal 291 2" xfId="20854"/>
    <cellStyle name="Normal 291 2 2" xfId="41672"/>
    <cellStyle name="Normal 291 3" xfId="31270"/>
    <cellStyle name="Normal 292" xfId="10449"/>
    <cellStyle name="Normal 292 2" xfId="20855"/>
    <cellStyle name="Normal 292 2 2" xfId="41673"/>
    <cellStyle name="Normal 292 3" xfId="31271"/>
    <cellStyle name="Normal 293" xfId="10450"/>
    <cellStyle name="Normal 293 2" xfId="20856"/>
    <cellStyle name="Normal 293 2 2" xfId="41674"/>
    <cellStyle name="Normal 293 3" xfId="31272"/>
    <cellStyle name="Normal 294" xfId="10451"/>
    <cellStyle name="Normal 294 2" xfId="20857"/>
    <cellStyle name="Normal 294 2 2" xfId="41675"/>
    <cellStyle name="Normal 294 3" xfId="31273"/>
    <cellStyle name="Normal 295" xfId="10452"/>
    <cellStyle name="Normal 295 2" xfId="20858"/>
    <cellStyle name="Normal 295 2 2" xfId="41676"/>
    <cellStyle name="Normal 295 3" xfId="31274"/>
    <cellStyle name="Normal 296" xfId="10453"/>
    <cellStyle name="Normal 296 2" xfId="20859"/>
    <cellStyle name="Normal 296 2 2" xfId="41677"/>
    <cellStyle name="Normal 296 3" xfId="31275"/>
    <cellStyle name="Normal 297" xfId="10454"/>
    <cellStyle name="Normal 297 2" xfId="20860"/>
    <cellStyle name="Normal 297 2 2" xfId="41678"/>
    <cellStyle name="Normal 297 3" xfId="31276"/>
    <cellStyle name="Normal 298" xfId="10455"/>
    <cellStyle name="Normal 298 2" xfId="20861"/>
    <cellStyle name="Normal 298 2 2" xfId="41679"/>
    <cellStyle name="Normal 298 3" xfId="31277"/>
    <cellStyle name="Normal 299" xfId="10456"/>
    <cellStyle name="Normal 299 2" xfId="20862"/>
    <cellStyle name="Normal 299 2 2" xfId="41680"/>
    <cellStyle name="Normal 299 3" xfId="31278"/>
    <cellStyle name="Normal 3" xfId="39"/>
    <cellStyle name="Normal 3 2" xfId="125"/>
    <cellStyle name="Normal 3 3" xfId="134"/>
    <cellStyle name="Normal 3 3 10" xfId="10571"/>
    <cellStyle name="Normal 3 3 10 2" xfId="31390"/>
    <cellStyle name="Normal 3 3 11" xfId="20987"/>
    <cellStyle name="Normal 3 3 12" xfId="42115"/>
    <cellStyle name="Normal 3 3 2" xfId="270"/>
    <cellStyle name="Normal 3 3 2 2" xfId="530"/>
    <cellStyle name="Normal 3 3 2 2 2" xfId="1119"/>
    <cellStyle name="Normal 3 3 2 2 2 2" xfId="3699"/>
    <cellStyle name="Normal 3 3 2 2 2 2 2" xfId="8859"/>
    <cellStyle name="Normal 3 3 2 2 2 2 2 2" xfId="19264"/>
    <cellStyle name="Normal 3 3 2 2 2 2 2 2 2" xfId="40083"/>
    <cellStyle name="Normal 3 3 2 2 2 2 2 3" xfId="29680"/>
    <cellStyle name="Normal 3 3 2 2 2 2 3" xfId="14107"/>
    <cellStyle name="Normal 3 3 2 2 2 2 3 2" xfId="34926"/>
    <cellStyle name="Normal 3 3 2 2 2 2 4" xfId="24523"/>
    <cellStyle name="Normal 3 3 2 2 2 3" xfId="6286"/>
    <cellStyle name="Normal 3 3 2 2 2 3 2" xfId="16691"/>
    <cellStyle name="Normal 3 3 2 2 2 3 2 2" xfId="37510"/>
    <cellStyle name="Normal 3 3 2 2 2 3 3" xfId="27107"/>
    <cellStyle name="Normal 3 3 2 2 2 4" xfId="11534"/>
    <cellStyle name="Normal 3 3 2 2 2 4 2" xfId="32353"/>
    <cellStyle name="Normal 3 3 2 2 2 5" xfId="21950"/>
    <cellStyle name="Normal 3 3 2 2 3" xfId="3115"/>
    <cellStyle name="Normal 3 3 2 2 3 2" xfId="8275"/>
    <cellStyle name="Normal 3 3 2 2 3 2 2" xfId="18680"/>
    <cellStyle name="Normal 3 3 2 2 3 2 2 2" xfId="39499"/>
    <cellStyle name="Normal 3 3 2 2 3 2 3" xfId="29096"/>
    <cellStyle name="Normal 3 3 2 2 3 3" xfId="13523"/>
    <cellStyle name="Normal 3 3 2 2 3 3 2" xfId="34342"/>
    <cellStyle name="Normal 3 3 2 2 3 4" xfId="23939"/>
    <cellStyle name="Normal 3 3 2 2 4" xfId="5702"/>
    <cellStyle name="Normal 3 3 2 2 4 2" xfId="16107"/>
    <cellStyle name="Normal 3 3 2 2 4 2 2" xfId="36926"/>
    <cellStyle name="Normal 3 3 2 2 4 3" xfId="26523"/>
    <cellStyle name="Normal 3 3 2 2 5" xfId="10950"/>
    <cellStyle name="Normal 3 3 2 2 5 2" xfId="31769"/>
    <cellStyle name="Normal 3 3 2 2 6" xfId="21366"/>
    <cellStyle name="Normal 3 3 2 3" xfId="862"/>
    <cellStyle name="Normal 3 3 2 3 2" xfId="3442"/>
    <cellStyle name="Normal 3 3 2 3 2 2" xfId="8602"/>
    <cellStyle name="Normal 3 3 2 3 2 2 2" xfId="19007"/>
    <cellStyle name="Normal 3 3 2 3 2 2 2 2" xfId="39826"/>
    <cellStyle name="Normal 3 3 2 3 2 2 3" xfId="29423"/>
    <cellStyle name="Normal 3 3 2 3 2 3" xfId="13850"/>
    <cellStyle name="Normal 3 3 2 3 2 3 2" xfId="34669"/>
    <cellStyle name="Normal 3 3 2 3 2 4" xfId="24266"/>
    <cellStyle name="Normal 3 3 2 3 3" xfId="6029"/>
    <cellStyle name="Normal 3 3 2 3 3 2" xfId="16434"/>
    <cellStyle name="Normal 3 3 2 3 3 2 2" xfId="37253"/>
    <cellStyle name="Normal 3 3 2 3 3 3" xfId="26850"/>
    <cellStyle name="Normal 3 3 2 3 4" xfId="11277"/>
    <cellStyle name="Normal 3 3 2 3 4 2" xfId="32096"/>
    <cellStyle name="Normal 3 3 2 3 5" xfId="21693"/>
    <cellStyle name="Normal 3 3 2 4" xfId="2858"/>
    <cellStyle name="Normal 3 3 2 4 2" xfId="8018"/>
    <cellStyle name="Normal 3 3 2 4 2 2" xfId="18423"/>
    <cellStyle name="Normal 3 3 2 4 2 2 2" xfId="39242"/>
    <cellStyle name="Normal 3 3 2 4 2 3" xfId="28839"/>
    <cellStyle name="Normal 3 3 2 4 3" xfId="13266"/>
    <cellStyle name="Normal 3 3 2 4 3 2" xfId="34085"/>
    <cellStyle name="Normal 3 3 2 4 4" xfId="23682"/>
    <cellStyle name="Normal 3 3 2 5" xfId="5445"/>
    <cellStyle name="Normal 3 3 2 5 2" xfId="15850"/>
    <cellStyle name="Normal 3 3 2 5 2 2" xfId="36669"/>
    <cellStyle name="Normal 3 3 2 5 3" xfId="26266"/>
    <cellStyle name="Normal 3 3 2 6" xfId="10693"/>
    <cellStyle name="Normal 3 3 2 6 2" xfId="31512"/>
    <cellStyle name="Normal 3 3 2 7" xfId="21109"/>
    <cellStyle name="Normal 3 3 3" xfId="408"/>
    <cellStyle name="Normal 3 3 3 2" xfId="997"/>
    <cellStyle name="Normal 3 3 3 2 2" xfId="3577"/>
    <cellStyle name="Normal 3 3 3 2 2 2" xfId="8737"/>
    <cellStyle name="Normal 3 3 3 2 2 2 2" xfId="19142"/>
    <cellStyle name="Normal 3 3 3 2 2 2 2 2" xfId="39961"/>
    <cellStyle name="Normal 3 3 3 2 2 2 3" xfId="29558"/>
    <cellStyle name="Normal 3 3 3 2 2 3" xfId="13985"/>
    <cellStyle name="Normal 3 3 3 2 2 3 2" xfId="34804"/>
    <cellStyle name="Normal 3 3 3 2 2 4" xfId="24401"/>
    <cellStyle name="Normal 3 3 3 2 3" xfId="6164"/>
    <cellStyle name="Normal 3 3 3 2 3 2" xfId="16569"/>
    <cellStyle name="Normal 3 3 3 2 3 2 2" xfId="37388"/>
    <cellStyle name="Normal 3 3 3 2 3 3" xfId="26985"/>
    <cellStyle name="Normal 3 3 3 2 4" xfId="11412"/>
    <cellStyle name="Normal 3 3 3 2 4 2" xfId="32231"/>
    <cellStyle name="Normal 3 3 3 2 5" xfId="21828"/>
    <cellStyle name="Normal 3 3 3 3" xfId="2993"/>
    <cellStyle name="Normal 3 3 3 3 2" xfId="8153"/>
    <cellStyle name="Normal 3 3 3 3 2 2" xfId="18558"/>
    <cellStyle name="Normal 3 3 3 3 2 2 2" xfId="39377"/>
    <cellStyle name="Normal 3 3 3 3 2 3" xfId="28974"/>
    <cellStyle name="Normal 3 3 3 3 3" xfId="13401"/>
    <cellStyle name="Normal 3 3 3 3 3 2" xfId="34220"/>
    <cellStyle name="Normal 3 3 3 3 4" xfId="23817"/>
    <cellStyle name="Normal 3 3 3 4" xfId="5580"/>
    <cellStyle name="Normal 3 3 3 4 2" xfId="15985"/>
    <cellStyle name="Normal 3 3 3 4 2 2" xfId="36804"/>
    <cellStyle name="Normal 3 3 3 4 3" xfId="26401"/>
    <cellStyle name="Normal 3 3 3 5" xfId="10828"/>
    <cellStyle name="Normal 3 3 3 5 2" xfId="31647"/>
    <cellStyle name="Normal 3 3 3 6" xfId="21244"/>
    <cellStyle name="Normal 3 3 4" xfId="740"/>
    <cellStyle name="Normal 3 3 4 2" xfId="3320"/>
    <cellStyle name="Normal 3 3 4 2 2" xfId="8480"/>
    <cellStyle name="Normal 3 3 4 2 2 2" xfId="18885"/>
    <cellStyle name="Normal 3 3 4 2 2 2 2" xfId="39704"/>
    <cellStyle name="Normal 3 3 4 2 2 3" xfId="29301"/>
    <cellStyle name="Normal 3 3 4 2 3" xfId="13728"/>
    <cellStyle name="Normal 3 3 4 2 3 2" xfId="34547"/>
    <cellStyle name="Normal 3 3 4 2 4" xfId="24144"/>
    <cellStyle name="Normal 3 3 4 3" xfId="5907"/>
    <cellStyle name="Normal 3 3 4 3 2" xfId="16312"/>
    <cellStyle name="Normal 3 3 4 3 2 2" xfId="37131"/>
    <cellStyle name="Normal 3 3 4 3 3" xfId="26728"/>
    <cellStyle name="Normal 3 3 4 4" xfId="11155"/>
    <cellStyle name="Normal 3 3 4 4 2" xfId="31974"/>
    <cellStyle name="Normal 3 3 4 5" xfId="21571"/>
    <cellStyle name="Normal 3 3 5" xfId="1656"/>
    <cellStyle name="Normal 3 3 5 2" xfId="4232"/>
    <cellStyle name="Normal 3 3 5 2 2" xfId="9392"/>
    <cellStyle name="Normal 3 3 5 2 2 2" xfId="19797"/>
    <cellStyle name="Normal 3 3 5 2 2 2 2" xfId="40616"/>
    <cellStyle name="Normal 3 3 5 2 2 3" xfId="30213"/>
    <cellStyle name="Normal 3 3 5 2 3" xfId="14640"/>
    <cellStyle name="Normal 3 3 5 2 3 2" xfId="35459"/>
    <cellStyle name="Normal 3 3 5 2 4" xfId="25056"/>
    <cellStyle name="Normal 3 3 5 3" xfId="6819"/>
    <cellStyle name="Normal 3 3 5 3 2" xfId="17224"/>
    <cellStyle name="Normal 3 3 5 3 2 2" xfId="38043"/>
    <cellStyle name="Normal 3 3 5 3 3" xfId="27640"/>
    <cellStyle name="Normal 3 3 5 4" xfId="12067"/>
    <cellStyle name="Normal 3 3 5 4 2" xfId="32886"/>
    <cellStyle name="Normal 3 3 5 5" xfId="22483"/>
    <cellStyle name="Normal 3 3 6" xfId="2106"/>
    <cellStyle name="Normal 3 3 6 2" xfId="4682"/>
    <cellStyle name="Normal 3 3 6 2 2" xfId="9842"/>
    <cellStyle name="Normal 3 3 6 2 2 2" xfId="20247"/>
    <cellStyle name="Normal 3 3 6 2 2 2 2" xfId="41066"/>
    <cellStyle name="Normal 3 3 6 2 2 3" xfId="30663"/>
    <cellStyle name="Normal 3 3 6 2 3" xfId="15090"/>
    <cellStyle name="Normal 3 3 6 2 3 2" xfId="35909"/>
    <cellStyle name="Normal 3 3 6 2 4" xfId="25506"/>
    <cellStyle name="Normal 3 3 6 3" xfId="7269"/>
    <cellStyle name="Normal 3 3 6 3 2" xfId="17674"/>
    <cellStyle name="Normal 3 3 6 3 2 2" xfId="38493"/>
    <cellStyle name="Normal 3 3 6 3 3" xfId="28090"/>
    <cellStyle name="Normal 3 3 6 4" xfId="12517"/>
    <cellStyle name="Normal 3 3 6 4 2" xfId="33336"/>
    <cellStyle name="Normal 3 3 6 5" xfId="22933"/>
    <cellStyle name="Normal 3 3 7" xfId="2556"/>
    <cellStyle name="Normal 3 3 7 2" xfId="5132"/>
    <cellStyle name="Normal 3 3 7 2 2" xfId="10292"/>
    <cellStyle name="Normal 3 3 7 2 2 2" xfId="20697"/>
    <cellStyle name="Normal 3 3 7 2 2 2 2" xfId="41516"/>
    <cellStyle name="Normal 3 3 7 2 2 3" xfId="31113"/>
    <cellStyle name="Normal 3 3 7 2 3" xfId="15540"/>
    <cellStyle name="Normal 3 3 7 2 3 2" xfId="36359"/>
    <cellStyle name="Normal 3 3 7 2 4" xfId="25956"/>
    <cellStyle name="Normal 3 3 7 3" xfId="7719"/>
    <cellStyle name="Normal 3 3 7 3 2" xfId="18124"/>
    <cellStyle name="Normal 3 3 7 3 2 2" xfId="38943"/>
    <cellStyle name="Normal 3 3 7 3 3" xfId="28540"/>
    <cellStyle name="Normal 3 3 7 4" xfId="12967"/>
    <cellStyle name="Normal 3 3 7 4 2" xfId="33786"/>
    <cellStyle name="Normal 3 3 7 5" xfId="23383"/>
    <cellStyle name="Normal 3 3 8" xfId="2736"/>
    <cellStyle name="Normal 3 3 8 2" xfId="7896"/>
    <cellStyle name="Normal 3 3 8 2 2" xfId="18301"/>
    <cellStyle name="Normal 3 3 8 2 2 2" xfId="39120"/>
    <cellStyle name="Normal 3 3 8 2 3" xfId="28717"/>
    <cellStyle name="Normal 3 3 8 3" xfId="13144"/>
    <cellStyle name="Normal 3 3 8 3 2" xfId="33963"/>
    <cellStyle name="Normal 3 3 8 4" xfId="23560"/>
    <cellStyle name="Normal 3 3 9" xfId="5323"/>
    <cellStyle name="Normal 3 3 9 2" xfId="15728"/>
    <cellStyle name="Normal 3 3 9 2 2" xfId="36547"/>
    <cellStyle name="Normal 3 3 9 3" xfId="26144"/>
    <cellStyle name="Normal 3 4" xfId="165"/>
    <cellStyle name="Normal 3 4 2" xfId="291"/>
    <cellStyle name="Normal 3 4 2 2" xfId="551"/>
    <cellStyle name="Normal 3 4 2 2 2" xfId="1140"/>
    <cellStyle name="Normal 3 4 2 2 2 2" xfId="3720"/>
    <cellStyle name="Normal 3 4 2 2 2 2 2" xfId="8880"/>
    <cellStyle name="Normal 3 4 2 2 2 2 2 2" xfId="19285"/>
    <cellStyle name="Normal 3 4 2 2 2 2 2 2 2" xfId="40104"/>
    <cellStyle name="Normal 3 4 2 2 2 2 2 3" xfId="29701"/>
    <cellStyle name="Normal 3 4 2 2 2 2 3" xfId="14128"/>
    <cellStyle name="Normal 3 4 2 2 2 2 3 2" xfId="34947"/>
    <cellStyle name="Normal 3 4 2 2 2 2 4" xfId="24544"/>
    <cellStyle name="Normal 3 4 2 2 2 3" xfId="6307"/>
    <cellStyle name="Normal 3 4 2 2 2 3 2" xfId="16712"/>
    <cellStyle name="Normal 3 4 2 2 2 3 2 2" xfId="37531"/>
    <cellStyle name="Normal 3 4 2 2 2 3 3" xfId="27128"/>
    <cellStyle name="Normal 3 4 2 2 2 4" xfId="11555"/>
    <cellStyle name="Normal 3 4 2 2 2 4 2" xfId="32374"/>
    <cellStyle name="Normal 3 4 2 2 2 5" xfId="21971"/>
    <cellStyle name="Normal 3 4 2 2 3" xfId="3136"/>
    <cellStyle name="Normal 3 4 2 2 3 2" xfId="8296"/>
    <cellStyle name="Normal 3 4 2 2 3 2 2" xfId="18701"/>
    <cellStyle name="Normal 3 4 2 2 3 2 2 2" xfId="39520"/>
    <cellStyle name="Normal 3 4 2 2 3 2 3" xfId="29117"/>
    <cellStyle name="Normal 3 4 2 2 3 3" xfId="13544"/>
    <cellStyle name="Normal 3 4 2 2 3 3 2" xfId="34363"/>
    <cellStyle name="Normal 3 4 2 2 3 4" xfId="23960"/>
    <cellStyle name="Normal 3 4 2 2 4" xfId="5723"/>
    <cellStyle name="Normal 3 4 2 2 4 2" xfId="16128"/>
    <cellStyle name="Normal 3 4 2 2 4 2 2" xfId="36947"/>
    <cellStyle name="Normal 3 4 2 2 4 3" xfId="26544"/>
    <cellStyle name="Normal 3 4 2 2 5" xfId="10971"/>
    <cellStyle name="Normal 3 4 2 2 5 2" xfId="31790"/>
    <cellStyle name="Normal 3 4 2 2 6" xfId="21387"/>
    <cellStyle name="Normal 3 4 2 3" xfId="883"/>
    <cellStyle name="Normal 3 4 2 3 2" xfId="3463"/>
    <cellStyle name="Normal 3 4 2 3 2 2" xfId="8623"/>
    <cellStyle name="Normal 3 4 2 3 2 2 2" xfId="19028"/>
    <cellStyle name="Normal 3 4 2 3 2 2 2 2" xfId="39847"/>
    <cellStyle name="Normal 3 4 2 3 2 2 3" xfId="29444"/>
    <cellStyle name="Normal 3 4 2 3 2 3" xfId="13871"/>
    <cellStyle name="Normal 3 4 2 3 2 3 2" xfId="34690"/>
    <cellStyle name="Normal 3 4 2 3 2 4" xfId="24287"/>
    <cellStyle name="Normal 3 4 2 3 3" xfId="6050"/>
    <cellStyle name="Normal 3 4 2 3 3 2" xfId="16455"/>
    <cellStyle name="Normal 3 4 2 3 3 2 2" xfId="37274"/>
    <cellStyle name="Normal 3 4 2 3 3 3" xfId="26871"/>
    <cellStyle name="Normal 3 4 2 3 4" xfId="11298"/>
    <cellStyle name="Normal 3 4 2 3 4 2" xfId="32117"/>
    <cellStyle name="Normal 3 4 2 3 5" xfId="21714"/>
    <cellStyle name="Normal 3 4 2 4" xfId="2879"/>
    <cellStyle name="Normal 3 4 2 4 2" xfId="8039"/>
    <cellStyle name="Normal 3 4 2 4 2 2" xfId="18444"/>
    <cellStyle name="Normal 3 4 2 4 2 2 2" xfId="39263"/>
    <cellStyle name="Normal 3 4 2 4 2 3" xfId="28860"/>
    <cellStyle name="Normal 3 4 2 4 3" xfId="13287"/>
    <cellStyle name="Normal 3 4 2 4 3 2" xfId="34106"/>
    <cellStyle name="Normal 3 4 2 4 4" xfId="23703"/>
    <cellStyle name="Normal 3 4 2 5" xfId="5466"/>
    <cellStyle name="Normal 3 4 2 5 2" xfId="15871"/>
    <cellStyle name="Normal 3 4 2 5 2 2" xfId="36690"/>
    <cellStyle name="Normal 3 4 2 5 3" xfId="26287"/>
    <cellStyle name="Normal 3 4 2 6" xfId="10714"/>
    <cellStyle name="Normal 3 4 2 6 2" xfId="31533"/>
    <cellStyle name="Normal 3 4 2 7" xfId="21130"/>
    <cellStyle name="Normal 3 4 3" xfId="429"/>
    <cellStyle name="Normal 3 4 3 2" xfId="1018"/>
    <cellStyle name="Normal 3 4 3 2 2" xfId="3598"/>
    <cellStyle name="Normal 3 4 3 2 2 2" xfId="8758"/>
    <cellStyle name="Normal 3 4 3 2 2 2 2" xfId="19163"/>
    <cellStyle name="Normal 3 4 3 2 2 2 2 2" xfId="39982"/>
    <cellStyle name="Normal 3 4 3 2 2 2 3" xfId="29579"/>
    <cellStyle name="Normal 3 4 3 2 2 3" xfId="14006"/>
    <cellStyle name="Normal 3 4 3 2 2 3 2" xfId="34825"/>
    <cellStyle name="Normal 3 4 3 2 2 4" xfId="24422"/>
    <cellStyle name="Normal 3 4 3 2 3" xfId="6185"/>
    <cellStyle name="Normal 3 4 3 2 3 2" xfId="16590"/>
    <cellStyle name="Normal 3 4 3 2 3 2 2" xfId="37409"/>
    <cellStyle name="Normal 3 4 3 2 3 3" xfId="27006"/>
    <cellStyle name="Normal 3 4 3 2 4" xfId="11433"/>
    <cellStyle name="Normal 3 4 3 2 4 2" xfId="32252"/>
    <cellStyle name="Normal 3 4 3 2 5" xfId="21849"/>
    <cellStyle name="Normal 3 4 3 3" xfId="3014"/>
    <cellStyle name="Normal 3 4 3 3 2" xfId="8174"/>
    <cellStyle name="Normal 3 4 3 3 2 2" xfId="18579"/>
    <cellStyle name="Normal 3 4 3 3 2 2 2" xfId="39398"/>
    <cellStyle name="Normal 3 4 3 3 2 3" xfId="28995"/>
    <cellStyle name="Normal 3 4 3 3 3" xfId="13422"/>
    <cellStyle name="Normal 3 4 3 3 3 2" xfId="34241"/>
    <cellStyle name="Normal 3 4 3 3 4" xfId="23838"/>
    <cellStyle name="Normal 3 4 3 4" xfId="5601"/>
    <cellStyle name="Normal 3 4 3 4 2" xfId="16006"/>
    <cellStyle name="Normal 3 4 3 4 2 2" xfId="36825"/>
    <cellStyle name="Normal 3 4 3 4 3" xfId="26422"/>
    <cellStyle name="Normal 3 4 3 5" xfId="10849"/>
    <cellStyle name="Normal 3 4 3 5 2" xfId="31668"/>
    <cellStyle name="Normal 3 4 3 6" xfId="21265"/>
    <cellStyle name="Normal 3 4 4" xfId="761"/>
    <cellStyle name="Normal 3 4 4 2" xfId="3341"/>
    <cellStyle name="Normal 3 4 4 2 2" xfId="8501"/>
    <cellStyle name="Normal 3 4 4 2 2 2" xfId="18906"/>
    <cellStyle name="Normal 3 4 4 2 2 2 2" xfId="39725"/>
    <cellStyle name="Normal 3 4 4 2 2 3" xfId="29322"/>
    <cellStyle name="Normal 3 4 4 2 3" xfId="13749"/>
    <cellStyle name="Normal 3 4 4 2 3 2" xfId="34568"/>
    <cellStyle name="Normal 3 4 4 2 4" xfId="24165"/>
    <cellStyle name="Normal 3 4 4 3" xfId="5928"/>
    <cellStyle name="Normal 3 4 4 3 2" xfId="16333"/>
    <cellStyle name="Normal 3 4 4 3 2 2" xfId="37152"/>
    <cellStyle name="Normal 3 4 4 3 3" xfId="26749"/>
    <cellStyle name="Normal 3 4 4 4" xfId="11176"/>
    <cellStyle name="Normal 3 4 4 4 2" xfId="31995"/>
    <cellStyle name="Normal 3 4 4 5" xfId="21592"/>
    <cellStyle name="Normal 3 4 5" xfId="2757"/>
    <cellStyle name="Normal 3 4 5 2" xfId="7917"/>
    <cellStyle name="Normal 3 4 5 2 2" xfId="18322"/>
    <cellStyle name="Normal 3 4 5 2 2 2" xfId="39141"/>
    <cellStyle name="Normal 3 4 5 2 3" xfId="28738"/>
    <cellStyle name="Normal 3 4 5 3" xfId="13165"/>
    <cellStyle name="Normal 3 4 5 3 2" xfId="33984"/>
    <cellStyle name="Normal 3 4 5 4" xfId="23581"/>
    <cellStyle name="Normal 3 4 6" xfId="5344"/>
    <cellStyle name="Normal 3 4 6 2" xfId="15749"/>
    <cellStyle name="Normal 3 4 6 2 2" xfId="36568"/>
    <cellStyle name="Normal 3 4 6 3" xfId="26165"/>
    <cellStyle name="Normal 3 4 7" xfId="10592"/>
    <cellStyle name="Normal 3 4 7 2" xfId="31411"/>
    <cellStyle name="Normal 3 4 8" xfId="21008"/>
    <cellStyle name="Normal 3 5" xfId="1329"/>
    <cellStyle name="Normal 3 5 2" xfId="3908"/>
    <cellStyle name="Normal 3 5 2 2" xfId="9068"/>
    <cellStyle name="Normal 3 5 2 2 2" xfId="19473"/>
    <cellStyle name="Normal 3 5 2 2 2 2" xfId="40292"/>
    <cellStyle name="Normal 3 5 2 2 3" xfId="29889"/>
    <cellStyle name="Normal 3 5 2 3" xfId="14316"/>
    <cellStyle name="Normal 3 5 2 3 2" xfId="35135"/>
    <cellStyle name="Normal 3 5 2 4" xfId="24732"/>
    <cellStyle name="Normal 3 5 3" xfId="6495"/>
    <cellStyle name="Normal 3 5 3 2" xfId="16900"/>
    <cellStyle name="Normal 3 5 3 2 2" xfId="37719"/>
    <cellStyle name="Normal 3 5 3 3" xfId="27316"/>
    <cellStyle name="Normal 3 5 4" xfId="11743"/>
    <cellStyle name="Normal 3 5 4 2" xfId="32562"/>
    <cellStyle name="Normal 3 5 5" xfId="22159"/>
    <cellStyle name="Normal 3 6" xfId="1782"/>
    <cellStyle name="Normal 3 6 2" xfId="4358"/>
    <cellStyle name="Normal 3 6 2 2" xfId="9518"/>
    <cellStyle name="Normal 3 6 2 2 2" xfId="19923"/>
    <cellStyle name="Normal 3 6 2 2 2 2" xfId="40742"/>
    <cellStyle name="Normal 3 6 2 2 3" xfId="30339"/>
    <cellStyle name="Normal 3 6 2 3" xfId="14766"/>
    <cellStyle name="Normal 3 6 2 3 2" xfId="35585"/>
    <cellStyle name="Normal 3 6 2 4" xfId="25182"/>
    <cellStyle name="Normal 3 6 3" xfId="6945"/>
    <cellStyle name="Normal 3 6 3 2" xfId="17350"/>
    <cellStyle name="Normal 3 6 3 2 2" xfId="38169"/>
    <cellStyle name="Normal 3 6 3 3" xfId="27766"/>
    <cellStyle name="Normal 3 6 4" xfId="12193"/>
    <cellStyle name="Normal 3 6 4 2" xfId="33012"/>
    <cellStyle name="Normal 3 6 5" xfId="22609"/>
    <cellStyle name="Normal 3 7" xfId="2232"/>
    <cellStyle name="Normal 3 7 2" xfId="4808"/>
    <cellStyle name="Normal 3 7 2 2" xfId="9968"/>
    <cellStyle name="Normal 3 7 2 2 2" xfId="20373"/>
    <cellStyle name="Normal 3 7 2 2 2 2" xfId="41192"/>
    <cellStyle name="Normal 3 7 2 2 3" xfId="30789"/>
    <cellStyle name="Normal 3 7 2 3" xfId="15216"/>
    <cellStyle name="Normal 3 7 2 3 2" xfId="36035"/>
    <cellStyle name="Normal 3 7 2 4" xfId="25632"/>
    <cellStyle name="Normal 3 7 3" xfId="7395"/>
    <cellStyle name="Normal 3 7 3 2" xfId="17800"/>
    <cellStyle name="Normal 3 7 3 2 2" xfId="38619"/>
    <cellStyle name="Normal 3 7 3 3" xfId="28216"/>
    <cellStyle name="Normal 3 7 4" xfId="12643"/>
    <cellStyle name="Normal 3 7 4 2" xfId="33462"/>
    <cellStyle name="Normal 3 7 5" xfId="23059"/>
    <cellStyle name="Normal 3 8" xfId="42114"/>
    <cellStyle name="Normal 30" xfId="74"/>
    <cellStyle name="Normal 30 2" xfId="218"/>
    <cellStyle name="Normal 30 2 2" xfId="478"/>
    <cellStyle name="Normal 30 2 2 2" xfId="1067"/>
    <cellStyle name="Normal 30 2 2 2 2" xfId="3647"/>
    <cellStyle name="Normal 30 2 2 2 2 2" xfId="8807"/>
    <cellStyle name="Normal 30 2 2 2 2 2 2" xfId="19212"/>
    <cellStyle name="Normal 30 2 2 2 2 2 2 2" xfId="40031"/>
    <cellStyle name="Normal 30 2 2 2 2 2 3" xfId="29628"/>
    <cellStyle name="Normal 30 2 2 2 2 3" xfId="14055"/>
    <cellStyle name="Normal 30 2 2 2 2 3 2" xfId="34874"/>
    <cellStyle name="Normal 30 2 2 2 2 4" xfId="24471"/>
    <cellStyle name="Normal 30 2 2 2 3" xfId="6234"/>
    <cellStyle name="Normal 30 2 2 2 3 2" xfId="16639"/>
    <cellStyle name="Normal 30 2 2 2 3 2 2" xfId="37458"/>
    <cellStyle name="Normal 30 2 2 2 3 3" xfId="27055"/>
    <cellStyle name="Normal 30 2 2 2 4" xfId="11482"/>
    <cellStyle name="Normal 30 2 2 2 4 2" xfId="32301"/>
    <cellStyle name="Normal 30 2 2 2 5" xfId="21898"/>
    <cellStyle name="Normal 30 2 2 3" xfId="3063"/>
    <cellStyle name="Normal 30 2 2 3 2" xfId="8223"/>
    <cellStyle name="Normal 30 2 2 3 2 2" xfId="18628"/>
    <cellStyle name="Normal 30 2 2 3 2 2 2" xfId="39447"/>
    <cellStyle name="Normal 30 2 2 3 2 3" xfId="29044"/>
    <cellStyle name="Normal 30 2 2 3 3" xfId="13471"/>
    <cellStyle name="Normal 30 2 2 3 3 2" xfId="34290"/>
    <cellStyle name="Normal 30 2 2 3 4" xfId="23887"/>
    <cellStyle name="Normal 30 2 2 4" xfId="5650"/>
    <cellStyle name="Normal 30 2 2 4 2" xfId="16055"/>
    <cellStyle name="Normal 30 2 2 4 2 2" xfId="36874"/>
    <cellStyle name="Normal 30 2 2 4 3" xfId="26471"/>
    <cellStyle name="Normal 30 2 2 5" xfId="10898"/>
    <cellStyle name="Normal 30 2 2 5 2" xfId="31717"/>
    <cellStyle name="Normal 30 2 2 6" xfId="21314"/>
    <cellStyle name="Normal 30 2 3" xfId="810"/>
    <cellStyle name="Normal 30 2 3 2" xfId="3390"/>
    <cellStyle name="Normal 30 2 3 2 2" xfId="8550"/>
    <cellStyle name="Normal 30 2 3 2 2 2" xfId="18955"/>
    <cellStyle name="Normal 30 2 3 2 2 2 2" xfId="39774"/>
    <cellStyle name="Normal 30 2 3 2 2 3" xfId="29371"/>
    <cellStyle name="Normal 30 2 3 2 3" xfId="13798"/>
    <cellStyle name="Normal 30 2 3 2 3 2" xfId="34617"/>
    <cellStyle name="Normal 30 2 3 2 4" xfId="24214"/>
    <cellStyle name="Normal 30 2 3 3" xfId="5977"/>
    <cellStyle name="Normal 30 2 3 3 2" xfId="16382"/>
    <cellStyle name="Normal 30 2 3 3 2 2" xfId="37201"/>
    <cellStyle name="Normal 30 2 3 3 3" xfId="26798"/>
    <cellStyle name="Normal 30 2 3 4" xfId="11225"/>
    <cellStyle name="Normal 30 2 3 4 2" xfId="32044"/>
    <cellStyle name="Normal 30 2 3 5" xfId="21641"/>
    <cellStyle name="Normal 30 2 4" xfId="2806"/>
    <cellStyle name="Normal 30 2 4 2" xfId="7966"/>
    <cellStyle name="Normal 30 2 4 2 2" xfId="18371"/>
    <cellStyle name="Normal 30 2 4 2 2 2" xfId="39190"/>
    <cellStyle name="Normal 30 2 4 2 3" xfId="28787"/>
    <cellStyle name="Normal 30 2 4 3" xfId="13214"/>
    <cellStyle name="Normal 30 2 4 3 2" xfId="34033"/>
    <cellStyle name="Normal 30 2 4 4" xfId="23630"/>
    <cellStyle name="Normal 30 2 5" xfId="5393"/>
    <cellStyle name="Normal 30 2 5 2" xfId="15798"/>
    <cellStyle name="Normal 30 2 5 2 2" xfId="36617"/>
    <cellStyle name="Normal 30 2 5 3" xfId="26214"/>
    <cellStyle name="Normal 30 2 6" xfId="10641"/>
    <cellStyle name="Normal 30 2 6 2" xfId="31460"/>
    <cellStyle name="Normal 30 2 7" xfId="21057"/>
    <cellStyle name="Normal 30 3" xfId="356"/>
    <cellStyle name="Normal 30 3 2" xfId="945"/>
    <cellStyle name="Normal 30 3 2 2" xfId="3525"/>
    <cellStyle name="Normal 30 3 2 2 2" xfId="8685"/>
    <cellStyle name="Normal 30 3 2 2 2 2" xfId="19090"/>
    <cellStyle name="Normal 30 3 2 2 2 2 2" xfId="39909"/>
    <cellStyle name="Normal 30 3 2 2 2 3" xfId="29506"/>
    <cellStyle name="Normal 30 3 2 2 3" xfId="13933"/>
    <cellStyle name="Normal 30 3 2 2 3 2" xfId="34752"/>
    <cellStyle name="Normal 30 3 2 2 4" xfId="24349"/>
    <cellStyle name="Normal 30 3 2 3" xfId="6112"/>
    <cellStyle name="Normal 30 3 2 3 2" xfId="16517"/>
    <cellStyle name="Normal 30 3 2 3 2 2" xfId="37336"/>
    <cellStyle name="Normal 30 3 2 3 3" xfId="26933"/>
    <cellStyle name="Normal 30 3 2 4" xfId="11360"/>
    <cellStyle name="Normal 30 3 2 4 2" xfId="32179"/>
    <cellStyle name="Normal 30 3 2 5" xfId="21776"/>
    <cellStyle name="Normal 30 3 3" xfId="2941"/>
    <cellStyle name="Normal 30 3 3 2" xfId="8101"/>
    <cellStyle name="Normal 30 3 3 2 2" xfId="18506"/>
    <cellStyle name="Normal 30 3 3 2 2 2" xfId="39325"/>
    <cellStyle name="Normal 30 3 3 2 3" xfId="28922"/>
    <cellStyle name="Normal 30 3 3 3" xfId="13349"/>
    <cellStyle name="Normal 30 3 3 3 2" xfId="34168"/>
    <cellStyle name="Normal 30 3 3 4" xfId="23765"/>
    <cellStyle name="Normal 30 3 4" xfId="5528"/>
    <cellStyle name="Normal 30 3 4 2" xfId="15933"/>
    <cellStyle name="Normal 30 3 4 2 2" xfId="36752"/>
    <cellStyle name="Normal 30 3 4 3" xfId="26349"/>
    <cellStyle name="Normal 30 3 5" xfId="10776"/>
    <cellStyle name="Normal 30 3 5 2" xfId="31595"/>
    <cellStyle name="Normal 30 3 6" xfId="21192"/>
    <cellStyle name="Normal 30 4" xfId="688"/>
    <cellStyle name="Normal 30 4 2" xfId="3268"/>
    <cellStyle name="Normal 30 4 2 2" xfId="8428"/>
    <cellStyle name="Normal 30 4 2 2 2" xfId="18833"/>
    <cellStyle name="Normal 30 4 2 2 2 2" xfId="39652"/>
    <cellStyle name="Normal 30 4 2 2 3" xfId="29249"/>
    <cellStyle name="Normal 30 4 2 3" xfId="13676"/>
    <cellStyle name="Normal 30 4 2 3 2" xfId="34495"/>
    <cellStyle name="Normal 30 4 2 4" xfId="24092"/>
    <cellStyle name="Normal 30 4 3" xfId="5855"/>
    <cellStyle name="Normal 30 4 3 2" xfId="16260"/>
    <cellStyle name="Normal 30 4 3 2 2" xfId="37079"/>
    <cellStyle name="Normal 30 4 3 3" xfId="26676"/>
    <cellStyle name="Normal 30 4 4" xfId="11103"/>
    <cellStyle name="Normal 30 4 4 2" xfId="31922"/>
    <cellStyle name="Normal 30 4 5" xfId="21519"/>
    <cellStyle name="Normal 30 5" xfId="2684"/>
    <cellStyle name="Normal 30 5 2" xfId="7844"/>
    <cellStyle name="Normal 30 5 2 2" xfId="18249"/>
    <cellStyle name="Normal 30 5 2 2 2" xfId="39068"/>
    <cellStyle name="Normal 30 5 2 3" xfId="28665"/>
    <cellStyle name="Normal 30 5 3" xfId="13092"/>
    <cellStyle name="Normal 30 5 3 2" xfId="33911"/>
    <cellStyle name="Normal 30 5 4" xfId="23508"/>
    <cellStyle name="Normal 30 6" xfId="5271"/>
    <cellStyle name="Normal 30 6 2" xfId="15676"/>
    <cellStyle name="Normal 30 6 2 2" xfId="36495"/>
    <cellStyle name="Normal 30 6 3" xfId="26092"/>
    <cellStyle name="Normal 30 7" xfId="10519"/>
    <cellStyle name="Normal 30 7 2" xfId="31338"/>
    <cellStyle name="Normal 30 8" xfId="20935"/>
    <cellStyle name="Normal 300" xfId="10457"/>
    <cellStyle name="Normal 300 2" xfId="20863"/>
    <cellStyle name="Normal 300 2 2" xfId="41681"/>
    <cellStyle name="Normal 300 3" xfId="31279"/>
    <cellStyle name="Normal 301" xfId="10458"/>
    <cellStyle name="Normal 301 2" xfId="20864"/>
    <cellStyle name="Normal 301 2 2" xfId="41682"/>
    <cellStyle name="Normal 301 3" xfId="31280"/>
    <cellStyle name="Normal 302" xfId="10459"/>
    <cellStyle name="Normal 302 2" xfId="20865"/>
    <cellStyle name="Normal 302 2 2" xfId="41683"/>
    <cellStyle name="Normal 302 3" xfId="31281"/>
    <cellStyle name="Normal 303" xfId="10460"/>
    <cellStyle name="Normal 303 2" xfId="20866"/>
    <cellStyle name="Normal 303 2 2" xfId="41684"/>
    <cellStyle name="Normal 303 3" xfId="31282"/>
    <cellStyle name="Normal 304" xfId="10461"/>
    <cellStyle name="Normal 304 2" xfId="20867"/>
    <cellStyle name="Normal 304 2 2" xfId="41685"/>
    <cellStyle name="Normal 304 3" xfId="31283"/>
    <cellStyle name="Normal 305" xfId="10462"/>
    <cellStyle name="Normal 305 2" xfId="20868"/>
    <cellStyle name="Normal 305 2 2" xfId="41686"/>
    <cellStyle name="Normal 305 3" xfId="31284"/>
    <cellStyle name="Normal 306" xfId="10463"/>
    <cellStyle name="Normal 306 2" xfId="20869"/>
    <cellStyle name="Normal 306 2 2" xfId="41687"/>
    <cellStyle name="Normal 306 3" xfId="31285"/>
    <cellStyle name="Normal 307" xfId="10464"/>
    <cellStyle name="Normal 307 2" xfId="20870"/>
    <cellStyle name="Normal 307 2 2" xfId="41688"/>
    <cellStyle name="Normal 307 3" xfId="31286"/>
    <cellStyle name="Normal 308" xfId="10465"/>
    <cellStyle name="Normal 308 2" xfId="20871"/>
    <cellStyle name="Normal 308 2 2" xfId="41689"/>
    <cellStyle name="Normal 308 3" xfId="31287"/>
    <cellStyle name="Normal 309" xfId="10466"/>
    <cellStyle name="Normal 309 2" xfId="20872"/>
    <cellStyle name="Normal 309 2 2" xfId="41690"/>
    <cellStyle name="Normal 309 3" xfId="31288"/>
    <cellStyle name="Normal 31" xfId="75"/>
    <cellStyle name="Normal 31 2" xfId="219"/>
    <cellStyle name="Normal 31 2 2" xfId="479"/>
    <cellStyle name="Normal 31 2 2 2" xfId="1068"/>
    <cellStyle name="Normal 31 2 2 2 2" xfId="3648"/>
    <cellStyle name="Normal 31 2 2 2 2 2" xfId="8808"/>
    <cellStyle name="Normal 31 2 2 2 2 2 2" xfId="19213"/>
    <cellStyle name="Normal 31 2 2 2 2 2 2 2" xfId="40032"/>
    <cellStyle name="Normal 31 2 2 2 2 2 3" xfId="29629"/>
    <cellStyle name="Normal 31 2 2 2 2 3" xfId="14056"/>
    <cellStyle name="Normal 31 2 2 2 2 3 2" xfId="34875"/>
    <cellStyle name="Normal 31 2 2 2 2 4" xfId="24472"/>
    <cellStyle name="Normal 31 2 2 2 3" xfId="6235"/>
    <cellStyle name="Normal 31 2 2 2 3 2" xfId="16640"/>
    <cellStyle name="Normal 31 2 2 2 3 2 2" xfId="37459"/>
    <cellStyle name="Normal 31 2 2 2 3 3" xfId="27056"/>
    <cellStyle name="Normal 31 2 2 2 4" xfId="11483"/>
    <cellStyle name="Normal 31 2 2 2 4 2" xfId="32302"/>
    <cellStyle name="Normal 31 2 2 2 5" xfId="21899"/>
    <cellStyle name="Normal 31 2 2 3" xfId="3064"/>
    <cellStyle name="Normal 31 2 2 3 2" xfId="8224"/>
    <cellStyle name="Normal 31 2 2 3 2 2" xfId="18629"/>
    <cellStyle name="Normal 31 2 2 3 2 2 2" xfId="39448"/>
    <cellStyle name="Normal 31 2 2 3 2 3" xfId="29045"/>
    <cellStyle name="Normal 31 2 2 3 3" xfId="13472"/>
    <cellStyle name="Normal 31 2 2 3 3 2" xfId="34291"/>
    <cellStyle name="Normal 31 2 2 3 4" xfId="23888"/>
    <cellStyle name="Normal 31 2 2 4" xfId="5651"/>
    <cellStyle name="Normal 31 2 2 4 2" xfId="16056"/>
    <cellStyle name="Normal 31 2 2 4 2 2" xfId="36875"/>
    <cellStyle name="Normal 31 2 2 4 3" xfId="26472"/>
    <cellStyle name="Normal 31 2 2 5" xfId="10899"/>
    <cellStyle name="Normal 31 2 2 5 2" xfId="31718"/>
    <cellStyle name="Normal 31 2 2 6" xfId="21315"/>
    <cellStyle name="Normal 31 2 3" xfId="811"/>
    <cellStyle name="Normal 31 2 3 2" xfId="3391"/>
    <cellStyle name="Normal 31 2 3 2 2" xfId="8551"/>
    <cellStyle name="Normal 31 2 3 2 2 2" xfId="18956"/>
    <cellStyle name="Normal 31 2 3 2 2 2 2" xfId="39775"/>
    <cellStyle name="Normal 31 2 3 2 2 3" xfId="29372"/>
    <cellStyle name="Normal 31 2 3 2 3" xfId="13799"/>
    <cellStyle name="Normal 31 2 3 2 3 2" xfId="34618"/>
    <cellStyle name="Normal 31 2 3 2 4" xfId="24215"/>
    <cellStyle name="Normal 31 2 3 3" xfId="5978"/>
    <cellStyle name="Normal 31 2 3 3 2" xfId="16383"/>
    <cellStyle name="Normal 31 2 3 3 2 2" xfId="37202"/>
    <cellStyle name="Normal 31 2 3 3 3" xfId="26799"/>
    <cellStyle name="Normal 31 2 3 4" xfId="11226"/>
    <cellStyle name="Normal 31 2 3 4 2" xfId="32045"/>
    <cellStyle name="Normal 31 2 3 5" xfId="21642"/>
    <cellStyle name="Normal 31 2 4" xfId="2807"/>
    <cellStyle name="Normal 31 2 4 2" xfId="7967"/>
    <cellStyle name="Normal 31 2 4 2 2" xfId="18372"/>
    <cellStyle name="Normal 31 2 4 2 2 2" xfId="39191"/>
    <cellStyle name="Normal 31 2 4 2 3" xfId="28788"/>
    <cellStyle name="Normal 31 2 4 3" xfId="13215"/>
    <cellStyle name="Normal 31 2 4 3 2" xfId="34034"/>
    <cellStyle name="Normal 31 2 4 4" xfId="23631"/>
    <cellStyle name="Normal 31 2 5" xfId="5394"/>
    <cellStyle name="Normal 31 2 5 2" xfId="15799"/>
    <cellStyle name="Normal 31 2 5 2 2" xfId="36618"/>
    <cellStyle name="Normal 31 2 5 3" xfId="26215"/>
    <cellStyle name="Normal 31 2 6" xfId="10642"/>
    <cellStyle name="Normal 31 2 6 2" xfId="31461"/>
    <cellStyle name="Normal 31 2 7" xfId="21058"/>
    <cellStyle name="Normal 31 3" xfId="357"/>
    <cellStyle name="Normal 31 3 2" xfId="946"/>
    <cellStyle name="Normal 31 3 2 2" xfId="3526"/>
    <cellStyle name="Normal 31 3 2 2 2" xfId="8686"/>
    <cellStyle name="Normal 31 3 2 2 2 2" xfId="19091"/>
    <cellStyle name="Normal 31 3 2 2 2 2 2" xfId="39910"/>
    <cellStyle name="Normal 31 3 2 2 2 3" xfId="29507"/>
    <cellStyle name="Normal 31 3 2 2 3" xfId="13934"/>
    <cellStyle name="Normal 31 3 2 2 3 2" xfId="34753"/>
    <cellStyle name="Normal 31 3 2 2 4" xfId="24350"/>
    <cellStyle name="Normal 31 3 2 3" xfId="6113"/>
    <cellStyle name="Normal 31 3 2 3 2" xfId="16518"/>
    <cellStyle name="Normal 31 3 2 3 2 2" xfId="37337"/>
    <cellStyle name="Normal 31 3 2 3 3" xfId="26934"/>
    <cellStyle name="Normal 31 3 2 4" xfId="11361"/>
    <cellStyle name="Normal 31 3 2 4 2" xfId="32180"/>
    <cellStyle name="Normal 31 3 2 5" xfId="21777"/>
    <cellStyle name="Normal 31 3 3" xfId="2942"/>
    <cellStyle name="Normal 31 3 3 2" xfId="8102"/>
    <cellStyle name="Normal 31 3 3 2 2" xfId="18507"/>
    <cellStyle name="Normal 31 3 3 2 2 2" xfId="39326"/>
    <cellStyle name="Normal 31 3 3 2 3" xfId="28923"/>
    <cellStyle name="Normal 31 3 3 3" xfId="13350"/>
    <cellStyle name="Normal 31 3 3 3 2" xfId="34169"/>
    <cellStyle name="Normal 31 3 3 4" xfId="23766"/>
    <cellStyle name="Normal 31 3 4" xfId="5529"/>
    <cellStyle name="Normal 31 3 4 2" xfId="15934"/>
    <cellStyle name="Normal 31 3 4 2 2" xfId="36753"/>
    <cellStyle name="Normal 31 3 4 3" xfId="26350"/>
    <cellStyle name="Normal 31 3 5" xfId="10777"/>
    <cellStyle name="Normal 31 3 5 2" xfId="31596"/>
    <cellStyle name="Normal 31 3 6" xfId="21193"/>
    <cellStyle name="Normal 31 4" xfId="689"/>
    <cellStyle name="Normal 31 4 2" xfId="3269"/>
    <cellStyle name="Normal 31 4 2 2" xfId="8429"/>
    <cellStyle name="Normal 31 4 2 2 2" xfId="18834"/>
    <cellStyle name="Normal 31 4 2 2 2 2" xfId="39653"/>
    <cellStyle name="Normal 31 4 2 2 3" xfId="29250"/>
    <cellStyle name="Normal 31 4 2 3" xfId="13677"/>
    <cellStyle name="Normal 31 4 2 3 2" xfId="34496"/>
    <cellStyle name="Normal 31 4 2 4" xfId="24093"/>
    <cellStyle name="Normal 31 4 3" xfId="5856"/>
    <cellStyle name="Normal 31 4 3 2" xfId="16261"/>
    <cellStyle name="Normal 31 4 3 2 2" xfId="37080"/>
    <cellStyle name="Normal 31 4 3 3" xfId="26677"/>
    <cellStyle name="Normal 31 4 4" xfId="11104"/>
    <cellStyle name="Normal 31 4 4 2" xfId="31923"/>
    <cellStyle name="Normal 31 4 5" xfId="21520"/>
    <cellStyle name="Normal 31 5" xfId="2685"/>
    <cellStyle name="Normal 31 5 2" xfId="7845"/>
    <cellStyle name="Normal 31 5 2 2" xfId="18250"/>
    <cellStyle name="Normal 31 5 2 2 2" xfId="39069"/>
    <cellStyle name="Normal 31 5 2 3" xfId="28666"/>
    <cellStyle name="Normal 31 5 3" xfId="13093"/>
    <cellStyle name="Normal 31 5 3 2" xfId="33912"/>
    <cellStyle name="Normal 31 5 4" xfId="23509"/>
    <cellStyle name="Normal 31 6" xfId="5272"/>
    <cellStyle name="Normal 31 6 2" xfId="15677"/>
    <cellStyle name="Normal 31 6 2 2" xfId="36496"/>
    <cellStyle name="Normal 31 6 3" xfId="26093"/>
    <cellStyle name="Normal 31 7" xfId="10520"/>
    <cellStyle name="Normal 31 7 2" xfId="31339"/>
    <cellStyle name="Normal 31 8" xfId="20936"/>
    <cellStyle name="Normal 310" xfId="10467"/>
    <cellStyle name="Normal 310 2" xfId="20873"/>
    <cellStyle name="Normal 310 2 2" xfId="41691"/>
    <cellStyle name="Normal 310 3" xfId="31289"/>
    <cellStyle name="Normal 311" xfId="10468"/>
    <cellStyle name="Normal 311 2" xfId="20874"/>
    <cellStyle name="Normal 311 2 2" xfId="41692"/>
    <cellStyle name="Normal 311 3" xfId="31290"/>
    <cellStyle name="Normal 312" xfId="10469"/>
    <cellStyle name="Normal 312 2" xfId="20875"/>
    <cellStyle name="Normal 312 2 2" xfId="41693"/>
    <cellStyle name="Normal 312 3" xfId="31291"/>
    <cellStyle name="Normal 313" xfId="10470"/>
    <cellStyle name="Normal 313 2" xfId="20876"/>
    <cellStyle name="Normal 313 2 2" xfId="41694"/>
    <cellStyle name="Normal 313 3" xfId="31292"/>
    <cellStyle name="Normal 314" xfId="10471"/>
    <cellStyle name="Normal 314 2" xfId="20877"/>
    <cellStyle name="Normal 314 2 2" xfId="41695"/>
    <cellStyle name="Normal 314 3" xfId="31293"/>
    <cellStyle name="Normal 315" xfId="10472"/>
    <cellStyle name="Normal 315 2" xfId="20878"/>
    <cellStyle name="Normal 315 2 2" xfId="41696"/>
    <cellStyle name="Normal 315 3" xfId="31294"/>
    <cellStyle name="Normal 316" xfId="10473"/>
    <cellStyle name="Normal 316 2" xfId="20879"/>
    <cellStyle name="Normal 316 2 2" xfId="41697"/>
    <cellStyle name="Normal 316 3" xfId="31295"/>
    <cellStyle name="Normal 317" xfId="10474"/>
    <cellStyle name="Normal 317 2" xfId="20880"/>
    <cellStyle name="Normal 317 2 2" xfId="41698"/>
    <cellStyle name="Normal 317 3" xfId="31296"/>
    <cellStyle name="Normal 318" xfId="10475"/>
    <cellStyle name="Normal 318 2" xfId="20881"/>
    <cellStyle name="Normal 318 2 2" xfId="41699"/>
    <cellStyle name="Normal 318 3" xfId="31297"/>
    <cellStyle name="Normal 319" xfId="10476"/>
    <cellStyle name="Normal 319 2" xfId="20882"/>
    <cellStyle name="Normal 319 2 2" xfId="41700"/>
    <cellStyle name="Normal 319 3" xfId="31298"/>
    <cellStyle name="Normal 32" xfId="76"/>
    <cellStyle name="Normal 32 2" xfId="220"/>
    <cellStyle name="Normal 32 2 2" xfId="480"/>
    <cellStyle name="Normal 32 2 2 2" xfId="1069"/>
    <cellStyle name="Normal 32 2 2 2 2" xfId="3649"/>
    <cellStyle name="Normal 32 2 2 2 2 2" xfId="8809"/>
    <cellStyle name="Normal 32 2 2 2 2 2 2" xfId="19214"/>
    <cellStyle name="Normal 32 2 2 2 2 2 2 2" xfId="40033"/>
    <cellStyle name="Normal 32 2 2 2 2 2 3" xfId="29630"/>
    <cellStyle name="Normal 32 2 2 2 2 3" xfId="14057"/>
    <cellStyle name="Normal 32 2 2 2 2 3 2" xfId="34876"/>
    <cellStyle name="Normal 32 2 2 2 2 4" xfId="24473"/>
    <cellStyle name="Normal 32 2 2 2 3" xfId="6236"/>
    <cellStyle name="Normal 32 2 2 2 3 2" xfId="16641"/>
    <cellStyle name="Normal 32 2 2 2 3 2 2" xfId="37460"/>
    <cellStyle name="Normal 32 2 2 2 3 3" xfId="27057"/>
    <cellStyle name="Normal 32 2 2 2 4" xfId="11484"/>
    <cellStyle name="Normal 32 2 2 2 4 2" xfId="32303"/>
    <cellStyle name="Normal 32 2 2 2 5" xfId="21900"/>
    <cellStyle name="Normal 32 2 2 3" xfId="3065"/>
    <cellStyle name="Normal 32 2 2 3 2" xfId="8225"/>
    <cellStyle name="Normal 32 2 2 3 2 2" xfId="18630"/>
    <cellStyle name="Normal 32 2 2 3 2 2 2" xfId="39449"/>
    <cellStyle name="Normal 32 2 2 3 2 3" xfId="29046"/>
    <cellStyle name="Normal 32 2 2 3 3" xfId="13473"/>
    <cellStyle name="Normal 32 2 2 3 3 2" xfId="34292"/>
    <cellStyle name="Normal 32 2 2 3 4" xfId="23889"/>
    <cellStyle name="Normal 32 2 2 4" xfId="5652"/>
    <cellStyle name="Normal 32 2 2 4 2" xfId="16057"/>
    <cellStyle name="Normal 32 2 2 4 2 2" xfId="36876"/>
    <cellStyle name="Normal 32 2 2 4 3" xfId="26473"/>
    <cellStyle name="Normal 32 2 2 5" xfId="10900"/>
    <cellStyle name="Normal 32 2 2 5 2" xfId="31719"/>
    <cellStyle name="Normal 32 2 2 6" xfId="21316"/>
    <cellStyle name="Normal 32 2 3" xfId="812"/>
    <cellStyle name="Normal 32 2 3 2" xfId="3392"/>
    <cellStyle name="Normal 32 2 3 2 2" xfId="8552"/>
    <cellStyle name="Normal 32 2 3 2 2 2" xfId="18957"/>
    <cellStyle name="Normal 32 2 3 2 2 2 2" xfId="39776"/>
    <cellStyle name="Normal 32 2 3 2 2 3" xfId="29373"/>
    <cellStyle name="Normal 32 2 3 2 3" xfId="13800"/>
    <cellStyle name="Normal 32 2 3 2 3 2" xfId="34619"/>
    <cellStyle name="Normal 32 2 3 2 4" xfId="24216"/>
    <cellStyle name="Normal 32 2 3 3" xfId="5979"/>
    <cellStyle name="Normal 32 2 3 3 2" xfId="16384"/>
    <cellStyle name="Normal 32 2 3 3 2 2" xfId="37203"/>
    <cellStyle name="Normal 32 2 3 3 3" xfId="26800"/>
    <cellStyle name="Normal 32 2 3 4" xfId="11227"/>
    <cellStyle name="Normal 32 2 3 4 2" xfId="32046"/>
    <cellStyle name="Normal 32 2 3 5" xfId="21643"/>
    <cellStyle name="Normal 32 2 4" xfId="2808"/>
    <cellStyle name="Normal 32 2 4 2" xfId="7968"/>
    <cellStyle name="Normal 32 2 4 2 2" xfId="18373"/>
    <cellStyle name="Normal 32 2 4 2 2 2" xfId="39192"/>
    <cellStyle name="Normal 32 2 4 2 3" xfId="28789"/>
    <cellStyle name="Normal 32 2 4 3" xfId="13216"/>
    <cellStyle name="Normal 32 2 4 3 2" xfId="34035"/>
    <cellStyle name="Normal 32 2 4 4" xfId="23632"/>
    <cellStyle name="Normal 32 2 5" xfId="5395"/>
    <cellStyle name="Normal 32 2 5 2" xfId="15800"/>
    <cellStyle name="Normal 32 2 5 2 2" xfId="36619"/>
    <cellStyle name="Normal 32 2 5 3" xfId="26216"/>
    <cellStyle name="Normal 32 2 6" xfId="10643"/>
    <cellStyle name="Normal 32 2 6 2" xfId="31462"/>
    <cellStyle name="Normal 32 2 7" xfId="21059"/>
    <cellStyle name="Normal 32 3" xfId="358"/>
    <cellStyle name="Normal 32 3 2" xfId="947"/>
    <cellStyle name="Normal 32 3 2 2" xfId="3527"/>
    <cellStyle name="Normal 32 3 2 2 2" xfId="8687"/>
    <cellStyle name="Normal 32 3 2 2 2 2" xfId="19092"/>
    <cellStyle name="Normal 32 3 2 2 2 2 2" xfId="39911"/>
    <cellStyle name="Normal 32 3 2 2 2 3" xfId="29508"/>
    <cellStyle name="Normal 32 3 2 2 3" xfId="13935"/>
    <cellStyle name="Normal 32 3 2 2 3 2" xfId="34754"/>
    <cellStyle name="Normal 32 3 2 2 4" xfId="24351"/>
    <cellStyle name="Normal 32 3 2 3" xfId="6114"/>
    <cellStyle name="Normal 32 3 2 3 2" xfId="16519"/>
    <cellStyle name="Normal 32 3 2 3 2 2" xfId="37338"/>
    <cellStyle name="Normal 32 3 2 3 3" xfId="26935"/>
    <cellStyle name="Normal 32 3 2 4" xfId="11362"/>
    <cellStyle name="Normal 32 3 2 4 2" xfId="32181"/>
    <cellStyle name="Normal 32 3 2 5" xfId="21778"/>
    <cellStyle name="Normal 32 3 3" xfId="2943"/>
    <cellStyle name="Normal 32 3 3 2" xfId="8103"/>
    <cellStyle name="Normal 32 3 3 2 2" xfId="18508"/>
    <cellStyle name="Normal 32 3 3 2 2 2" xfId="39327"/>
    <cellStyle name="Normal 32 3 3 2 3" xfId="28924"/>
    <cellStyle name="Normal 32 3 3 3" xfId="13351"/>
    <cellStyle name="Normal 32 3 3 3 2" xfId="34170"/>
    <cellStyle name="Normal 32 3 3 4" xfId="23767"/>
    <cellStyle name="Normal 32 3 4" xfId="5530"/>
    <cellStyle name="Normal 32 3 4 2" xfId="15935"/>
    <cellStyle name="Normal 32 3 4 2 2" xfId="36754"/>
    <cellStyle name="Normal 32 3 4 3" xfId="26351"/>
    <cellStyle name="Normal 32 3 5" xfId="10778"/>
    <cellStyle name="Normal 32 3 5 2" xfId="31597"/>
    <cellStyle name="Normal 32 3 6" xfId="21194"/>
    <cellStyle name="Normal 32 4" xfId="690"/>
    <cellStyle name="Normal 32 4 2" xfId="3270"/>
    <cellStyle name="Normal 32 4 2 2" xfId="8430"/>
    <cellStyle name="Normal 32 4 2 2 2" xfId="18835"/>
    <cellStyle name="Normal 32 4 2 2 2 2" xfId="39654"/>
    <cellStyle name="Normal 32 4 2 2 3" xfId="29251"/>
    <cellStyle name="Normal 32 4 2 3" xfId="13678"/>
    <cellStyle name="Normal 32 4 2 3 2" xfId="34497"/>
    <cellStyle name="Normal 32 4 2 4" xfId="24094"/>
    <cellStyle name="Normal 32 4 3" xfId="5857"/>
    <cellStyle name="Normal 32 4 3 2" xfId="16262"/>
    <cellStyle name="Normal 32 4 3 2 2" xfId="37081"/>
    <cellStyle name="Normal 32 4 3 3" xfId="26678"/>
    <cellStyle name="Normal 32 4 4" xfId="11105"/>
    <cellStyle name="Normal 32 4 4 2" xfId="31924"/>
    <cellStyle name="Normal 32 4 5" xfId="21521"/>
    <cellStyle name="Normal 32 5" xfId="2686"/>
    <cellStyle name="Normal 32 5 2" xfId="7846"/>
    <cellStyle name="Normal 32 5 2 2" xfId="18251"/>
    <cellStyle name="Normal 32 5 2 2 2" xfId="39070"/>
    <cellStyle name="Normal 32 5 2 3" xfId="28667"/>
    <cellStyle name="Normal 32 5 3" xfId="13094"/>
    <cellStyle name="Normal 32 5 3 2" xfId="33913"/>
    <cellStyle name="Normal 32 5 4" xfId="23510"/>
    <cellStyle name="Normal 32 6" xfId="5273"/>
    <cellStyle name="Normal 32 6 2" xfId="15678"/>
    <cellStyle name="Normal 32 6 2 2" xfId="36497"/>
    <cellStyle name="Normal 32 6 3" xfId="26094"/>
    <cellStyle name="Normal 32 7" xfId="10521"/>
    <cellStyle name="Normal 32 7 2" xfId="31340"/>
    <cellStyle name="Normal 32 8" xfId="20937"/>
    <cellStyle name="Normal 320" xfId="10477"/>
    <cellStyle name="Normal 320 2" xfId="20883"/>
    <cellStyle name="Normal 320 2 2" xfId="41701"/>
    <cellStyle name="Normal 320 3" xfId="31299"/>
    <cellStyle name="Normal 321" xfId="10478"/>
    <cellStyle name="Normal 321 2" xfId="20884"/>
    <cellStyle name="Normal 321 2 2" xfId="41702"/>
    <cellStyle name="Normal 321 3" xfId="31300"/>
    <cellStyle name="Normal 322" xfId="10479"/>
    <cellStyle name="Normal 322 2" xfId="20885"/>
    <cellStyle name="Normal 322 2 2" xfId="41703"/>
    <cellStyle name="Normal 322 3" xfId="31301"/>
    <cellStyle name="Normal 323" xfId="10480"/>
    <cellStyle name="Normal 323 2" xfId="31302"/>
    <cellStyle name="Normal 324" xfId="10481"/>
    <cellStyle name="Normal 325" xfId="20886"/>
    <cellStyle name="Normal 325 2" xfId="41704"/>
    <cellStyle name="Normal 326" xfId="20887"/>
    <cellStyle name="Normal 326 2" xfId="41705"/>
    <cellStyle name="Normal 327" xfId="20888"/>
    <cellStyle name="Normal 327 2" xfId="41706"/>
    <cellStyle name="Normal 328" xfId="20889"/>
    <cellStyle name="Normal 328 2" xfId="41707"/>
    <cellStyle name="Normal 329" xfId="20890"/>
    <cellStyle name="Normal 329 2" xfId="41708"/>
    <cellStyle name="Normal 33" xfId="77"/>
    <cellStyle name="Normal 33 2" xfId="221"/>
    <cellStyle name="Normal 33 2 2" xfId="481"/>
    <cellStyle name="Normal 33 2 2 2" xfId="1070"/>
    <cellStyle name="Normal 33 2 2 2 2" xfId="3650"/>
    <cellStyle name="Normal 33 2 2 2 2 2" xfId="8810"/>
    <cellStyle name="Normal 33 2 2 2 2 2 2" xfId="19215"/>
    <cellStyle name="Normal 33 2 2 2 2 2 2 2" xfId="40034"/>
    <cellStyle name="Normal 33 2 2 2 2 2 3" xfId="29631"/>
    <cellStyle name="Normal 33 2 2 2 2 3" xfId="14058"/>
    <cellStyle name="Normal 33 2 2 2 2 3 2" xfId="34877"/>
    <cellStyle name="Normal 33 2 2 2 2 4" xfId="24474"/>
    <cellStyle name="Normal 33 2 2 2 3" xfId="6237"/>
    <cellStyle name="Normal 33 2 2 2 3 2" xfId="16642"/>
    <cellStyle name="Normal 33 2 2 2 3 2 2" xfId="37461"/>
    <cellStyle name="Normal 33 2 2 2 3 3" xfId="27058"/>
    <cellStyle name="Normal 33 2 2 2 4" xfId="11485"/>
    <cellStyle name="Normal 33 2 2 2 4 2" xfId="32304"/>
    <cellStyle name="Normal 33 2 2 2 5" xfId="21901"/>
    <cellStyle name="Normal 33 2 2 3" xfId="3066"/>
    <cellStyle name="Normal 33 2 2 3 2" xfId="8226"/>
    <cellStyle name="Normal 33 2 2 3 2 2" xfId="18631"/>
    <cellStyle name="Normal 33 2 2 3 2 2 2" xfId="39450"/>
    <cellStyle name="Normal 33 2 2 3 2 3" xfId="29047"/>
    <cellStyle name="Normal 33 2 2 3 3" xfId="13474"/>
    <cellStyle name="Normal 33 2 2 3 3 2" xfId="34293"/>
    <cellStyle name="Normal 33 2 2 3 4" xfId="23890"/>
    <cellStyle name="Normal 33 2 2 4" xfId="5653"/>
    <cellStyle name="Normal 33 2 2 4 2" xfId="16058"/>
    <cellStyle name="Normal 33 2 2 4 2 2" xfId="36877"/>
    <cellStyle name="Normal 33 2 2 4 3" xfId="26474"/>
    <cellStyle name="Normal 33 2 2 5" xfId="10901"/>
    <cellStyle name="Normal 33 2 2 5 2" xfId="31720"/>
    <cellStyle name="Normal 33 2 2 6" xfId="21317"/>
    <cellStyle name="Normal 33 2 3" xfId="813"/>
    <cellStyle name="Normal 33 2 3 2" xfId="3393"/>
    <cellStyle name="Normal 33 2 3 2 2" xfId="8553"/>
    <cellStyle name="Normal 33 2 3 2 2 2" xfId="18958"/>
    <cellStyle name="Normal 33 2 3 2 2 2 2" xfId="39777"/>
    <cellStyle name="Normal 33 2 3 2 2 3" xfId="29374"/>
    <cellStyle name="Normal 33 2 3 2 3" xfId="13801"/>
    <cellStyle name="Normal 33 2 3 2 3 2" xfId="34620"/>
    <cellStyle name="Normal 33 2 3 2 4" xfId="24217"/>
    <cellStyle name="Normal 33 2 3 3" xfId="5980"/>
    <cellStyle name="Normal 33 2 3 3 2" xfId="16385"/>
    <cellStyle name="Normal 33 2 3 3 2 2" xfId="37204"/>
    <cellStyle name="Normal 33 2 3 3 3" xfId="26801"/>
    <cellStyle name="Normal 33 2 3 4" xfId="11228"/>
    <cellStyle name="Normal 33 2 3 4 2" xfId="32047"/>
    <cellStyle name="Normal 33 2 3 5" xfId="21644"/>
    <cellStyle name="Normal 33 2 4" xfId="2809"/>
    <cellStyle name="Normal 33 2 4 2" xfId="7969"/>
    <cellStyle name="Normal 33 2 4 2 2" xfId="18374"/>
    <cellStyle name="Normal 33 2 4 2 2 2" xfId="39193"/>
    <cellStyle name="Normal 33 2 4 2 3" xfId="28790"/>
    <cellStyle name="Normal 33 2 4 3" xfId="13217"/>
    <cellStyle name="Normal 33 2 4 3 2" xfId="34036"/>
    <cellStyle name="Normal 33 2 4 4" xfId="23633"/>
    <cellStyle name="Normal 33 2 5" xfId="5396"/>
    <cellStyle name="Normal 33 2 5 2" xfId="15801"/>
    <cellStyle name="Normal 33 2 5 2 2" xfId="36620"/>
    <cellStyle name="Normal 33 2 5 3" xfId="26217"/>
    <cellStyle name="Normal 33 2 6" xfId="10644"/>
    <cellStyle name="Normal 33 2 6 2" xfId="31463"/>
    <cellStyle name="Normal 33 2 7" xfId="21060"/>
    <cellStyle name="Normal 33 3" xfId="359"/>
    <cellStyle name="Normal 33 3 2" xfId="948"/>
    <cellStyle name="Normal 33 3 2 2" xfId="3528"/>
    <cellStyle name="Normal 33 3 2 2 2" xfId="8688"/>
    <cellStyle name="Normal 33 3 2 2 2 2" xfId="19093"/>
    <cellStyle name="Normal 33 3 2 2 2 2 2" xfId="39912"/>
    <cellStyle name="Normal 33 3 2 2 2 3" xfId="29509"/>
    <cellStyle name="Normal 33 3 2 2 3" xfId="13936"/>
    <cellStyle name="Normal 33 3 2 2 3 2" xfId="34755"/>
    <cellStyle name="Normal 33 3 2 2 4" xfId="24352"/>
    <cellStyle name="Normal 33 3 2 3" xfId="6115"/>
    <cellStyle name="Normal 33 3 2 3 2" xfId="16520"/>
    <cellStyle name="Normal 33 3 2 3 2 2" xfId="37339"/>
    <cellStyle name="Normal 33 3 2 3 3" xfId="26936"/>
    <cellStyle name="Normal 33 3 2 4" xfId="11363"/>
    <cellStyle name="Normal 33 3 2 4 2" xfId="32182"/>
    <cellStyle name="Normal 33 3 2 5" xfId="21779"/>
    <cellStyle name="Normal 33 3 3" xfId="2944"/>
    <cellStyle name="Normal 33 3 3 2" xfId="8104"/>
    <cellStyle name="Normal 33 3 3 2 2" xfId="18509"/>
    <cellStyle name="Normal 33 3 3 2 2 2" xfId="39328"/>
    <cellStyle name="Normal 33 3 3 2 3" xfId="28925"/>
    <cellStyle name="Normal 33 3 3 3" xfId="13352"/>
    <cellStyle name="Normal 33 3 3 3 2" xfId="34171"/>
    <cellStyle name="Normal 33 3 3 4" xfId="23768"/>
    <cellStyle name="Normal 33 3 4" xfId="5531"/>
    <cellStyle name="Normal 33 3 4 2" xfId="15936"/>
    <cellStyle name="Normal 33 3 4 2 2" xfId="36755"/>
    <cellStyle name="Normal 33 3 4 3" xfId="26352"/>
    <cellStyle name="Normal 33 3 5" xfId="10779"/>
    <cellStyle name="Normal 33 3 5 2" xfId="31598"/>
    <cellStyle name="Normal 33 3 6" xfId="21195"/>
    <cellStyle name="Normal 33 4" xfId="691"/>
    <cellStyle name="Normal 33 4 2" xfId="3271"/>
    <cellStyle name="Normal 33 4 2 2" xfId="8431"/>
    <cellStyle name="Normal 33 4 2 2 2" xfId="18836"/>
    <cellStyle name="Normal 33 4 2 2 2 2" xfId="39655"/>
    <cellStyle name="Normal 33 4 2 2 3" xfId="29252"/>
    <cellStyle name="Normal 33 4 2 3" xfId="13679"/>
    <cellStyle name="Normal 33 4 2 3 2" xfId="34498"/>
    <cellStyle name="Normal 33 4 2 4" xfId="24095"/>
    <cellStyle name="Normal 33 4 3" xfId="5858"/>
    <cellStyle name="Normal 33 4 3 2" xfId="16263"/>
    <cellStyle name="Normal 33 4 3 2 2" xfId="37082"/>
    <cellStyle name="Normal 33 4 3 3" xfId="26679"/>
    <cellStyle name="Normal 33 4 4" xfId="11106"/>
    <cellStyle name="Normal 33 4 4 2" xfId="31925"/>
    <cellStyle name="Normal 33 4 5" xfId="21522"/>
    <cellStyle name="Normal 33 5" xfId="2687"/>
    <cellStyle name="Normal 33 5 2" xfId="7847"/>
    <cellStyle name="Normal 33 5 2 2" xfId="18252"/>
    <cellStyle name="Normal 33 5 2 2 2" xfId="39071"/>
    <cellStyle name="Normal 33 5 2 3" xfId="28668"/>
    <cellStyle name="Normal 33 5 3" xfId="13095"/>
    <cellStyle name="Normal 33 5 3 2" xfId="33914"/>
    <cellStyle name="Normal 33 5 4" xfId="23511"/>
    <cellStyle name="Normal 33 6" xfId="5274"/>
    <cellStyle name="Normal 33 6 2" xfId="15679"/>
    <cellStyle name="Normal 33 6 2 2" xfId="36498"/>
    <cellStyle name="Normal 33 6 3" xfId="26095"/>
    <cellStyle name="Normal 33 7" xfId="10522"/>
    <cellStyle name="Normal 33 7 2" xfId="31341"/>
    <cellStyle name="Normal 33 8" xfId="20938"/>
    <cellStyle name="Normal 330" xfId="20891"/>
    <cellStyle name="Normal 330 2" xfId="41709"/>
    <cellStyle name="Normal 331" xfId="20892"/>
    <cellStyle name="Normal 331 2" xfId="41710"/>
    <cellStyle name="Normal 332" xfId="20893"/>
    <cellStyle name="Normal 332 2" xfId="41711"/>
    <cellStyle name="Normal 333" xfId="20894"/>
    <cellStyle name="Normal 333 2" xfId="41712"/>
    <cellStyle name="Normal 334" xfId="20895"/>
    <cellStyle name="Normal 334 2" xfId="41713"/>
    <cellStyle name="Normal 335" xfId="20897"/>
    <cellStyle name="Normal 336" xfId="20896"/>
    <cellStyle name="Normal 337" xfId="41714"/>
    <cellStyle name="Normal 338" xfId="41715"/>
    <cellStyle name="Normal 339" xfId="41716"/>
    <cellStyle name="Normal 34" xfId="78"/>
    <cellStyle name="Normal 34 2" xfId="222"/>
    <cellStyle name="Normal 34 2 2" xfId="482"/>
    <cellStyle name="Normal 34 2 2 2" xfId="1071"/>
    <cellStyle name="Normal 34 2 2 2 2" xfId="3651"/>
    <cellStyle name="Normal 34 2 2 2 2 2" xfId="8811"/>
    <cellStyle name="Normal 34 2 2 2 2 2 2" xfId="19216"/>
    <cellStyle name="Normal 34 2 2 2 2 2 2 2" xfId="40035"/>
    <cellStyle name="Normal 34 2 2 2 2 2 3" xfId="29632"/>
    <cellStyle name="Normal 34 2 2 2 2 3" xfId="14059"/>
    <cellStyle name="Normal 34 2 2 2 2 3 2" xfId="34878"/>
    <cellStyle name="Normal 34 2 2 2 2 4" xfId="24475"/>
    <cellStyle name="Normal 34 2 2 2 3" xfId="6238"/>
    <cellStyle name="Normal 34 2 2 2 3 2" xfId="16643"/>
    <cellStyle name="Normal 34 2 2 2 3 2 2" xfId="37462"/>
    <cellStyle name="Normal 34 2 2 2 3 3" xfId="27059"/>
    <cellStyle name="Normal 34 2 2 2 4" xfId="11486"/>
    <cellStyle name="Normal 34 2 2 2 4 2" xfId="32305"/>
    <cellStyle name="Normal 34 2 2 2 5" xfId="21902"/>
    <cellStyle name="Normal 34 2 2 3" xfId="3067"/>
    <cellStyle name="Normal 34 2 2 3 2" xfId="8227"/>
    <cellStyle name="Normal 34 2 2 3 2 2" xfId="18632"/>
    <cellStyle name="Normal 34 2 2 3 2 2 2" xfId="39451"/>
    <cellStyle name="Normal 34 2 2 3 2 3" xfId="29048"/>
    <cellStyle name="Normal 34 2 2 3 3" xfId="13475"/>
    <cellStyle name="Normal 34 2 2 3 3 2" xfId="34294"/>
    <cellStyle name="Normal 34 2 2 3 4" xfId="23891"/>
    <cellStyle name="Normal 34 2 2 4" xfId="5654"/>
    <cellStyle name="Normal 34 2 2 4 2" xfId="16059"/>
    <cellStyle name="Normal 34 2 2 4 2 2" xfId="36878"/>
    <cellStyle name="Normal 34 2 2 4 3" xfId="26475"/>
    <cellStyle name="Normal 34 2 2 5" xfId="10902"/>
    <cellStyle name="Normal 34 2 2 5 2" xfId="31721"/>
    <cellStyle name="Normal 34 2 2 6" xfId="21318"/>
    <cellStyle name="Normal 34 2 3" xfId="814"/>
    <cellStyle name="Normal 34 2 3 2" xfId="3394"/>
    <cellStyle name="Normal 34 2 3 2 2" xfId="8554"/>
    <cellStyle name="Normal 34 2 3 2 2 2" xfId="18959"/>
    <cellStyle name="Normal 34 2 3 2 2 2 2" xfId="39778"/>
    <cellStyle name="Normal 34 2 3 2 2 3" xfId="29375"/>
    <cellStyle name="Normal 34 2 3 2 3" xfId="13802"/>
    <cellStyle name="Normal 34 2 3 2 3 2" xfId="34621"/>
    <cellStyle name="Normal 34 2 3 2 4" xfId="24218"/>
    <cellStyle name="Normal 34 2 3 3" xfId="5981"/>
    <cellStyle name="Normal 34 2 3 3 2" xfId="16386"/>
    <cellStyle name="Normal 34 2 3 3 2 2" xfId="37205"/>
    <cellStyle name="Normal 34 2 3 3 3" xfId="26802"/>
    <cellStyle name="Normal 34 2 3 4" xfId="11229"/>
    <cellStyle name="Normal 34 2 3 4 2" xfId="32048"/>
    <cellStyle name="Normal 34 2 3 5" xfId="21645"/>
    <cellStyle name="Normal 34 2 4" xfId="2810"/>
    <cellStyle name="Normal 34 2 4 2" xfId="7970"/>
    <cellStyle name="Normal 34 2 4 2 2" xfId="18375"/>
    <cellStyle name="Normal 34 2 4 2 2 2" xfId="39194"/>
    <cellStyle name="Normal 34 2 4 2 3" xfId="28791"/>
    <cellStyle name="Normal 34 2 4 3" xfId="13218"/>
    <cellStyle name="Normal 34 2 4 3 2" xfId="34037"/>
    <cellStyle name="Normal 34 2 4 4" xfId="23634"/>
    <cellStyle name="Normal 34 2 5" xfId="5397"/>
    <cellStyle name="Normal 34 2 5 2" xfId="15802"/>
    <cellStyle name="Normal 34 2 5 2 2" xfId="36621"/>
    <cellStyle name="Normal 34 2 5 3" xfId="26218"/>
    <cellStyle name="Normal 34 2 6" xfId="10645"/>
    <cellStyle name="Normal 34 2 6 2" xfId="31464"/>
    <cellStyle name="Normal 34 2 7" xfId="21061"/>
    <cellStyle name="Normal 34 3" xfId="360"/>
    <cellStyle name="Normal 34 3 2" xfId="949"/>
    <cellStyle name="Normal 34 3 2 2" xfId="3529"/>
    <cellStyle name="Normal 34 3 2 2 2" xfId="8689"/>
    <cellStyle name="Normal 34 3 2 2 2 2" xfId="19094"/>
    <cellStyle name="Normal 34 3 2 2 2 2 2" xfId="39913"/>
    <cellStyle name="Normal 34 3 2 2 2 3" xfId="29510"/>
    <cellStyle name="Normal 34 3 2 2 3" xfId="13937"/>
    <cellStyle name="Normal 34 3 2 2 3 2" xfId="34756"/>
    <cellStyle name="Normal 34 3 2 2 4" xfId="24353"/>
    <cellStyle name="Normal 34 3 2 3" xfId="6116"/>
    <cellStyle name="Normal 34 3 2 3 2" xfId="16521"/>
    <cellStyle name="Normal 34 3 2 3 2 2" xfId="37340"/>
    <cellStyle name="Normal 34 3 2 3 3" xfId="26937"/>
    <cellStyle name="Normal 34 3 2 4" xfId="11364"/>
    <cellStyle name="Normal 34 3 2 4 2" xfId="32183"/>
    <cellStyle name="Normal 34 3 2 5" xfId="21780"/>
    <cellStyle name="Normal 34 3 3" xfId="2945"/>
    <cellStyle name="Normal 34 3 3 2" xfId="8105"/>
    <cellStyle name="Normal 34 3 3 2 2" xfId="18510"/>
    <cellStyle name="Normal 34 3 3 2 2 2" xfId="39329"/>
    <cellStyle name="Normal 34 3 3 2 3" xfId="28926"/>
    <cellStyle name="Normal 34 3 3 3" xfId="13353"/>
    <cellStyle name="Normal 34 3 3 3 2" xfId="34172"/>
    <cellStyle name="Normal 34 3 3 4" xfId="23769"/>
    <cellStyle name="Normal 34 3 4" xfId="5532"/>
    <cellStyle name="Normal 34 3 4 2" xfId="15937"/>
    <cellStyle name="Normal 34 3 4 2 2" xfId="36756"/>
    <cellStyle name="Normal 34 3 4 3" xfId="26353"/>
    <cellStyle name="Normal 34 3 5" xfId="10780"/>
    <cellStyle name="Normal 34 3 5 2" xfId="31599"/>
    <cellStyle name="Normal 34 3 6" xfId="21196"/>
    <cellStyle name="Normal 34 4" xfId="692"/>
    <cellStyle name="Normal 34 4 2" xfId="3272"/>
    <cellStyle name="Normal 34 4 2 2" xfId="8432"/>
    <cellStyle name="Normal 34 4 2 2 2" xfId="18837"/>
    <cellStyle name="Normal 34 4 2 2 2 2" xfId="39656"/>
    <cellStyle name="Normal 34 4 2 2 3" xfId="29253"/>
    <cellStyle name="Normal 34 4 2 3" xfId="13680"/>
    <cellStyle name="Normal 34 4 2 3 2" xfId="34499"/>
    <cellStyle name="Normal 34 4 2 4" xfId="24096"/>
    <cellStyle name="Normal 34 4 3" xfId="5859"/>
    <cellStyle name="Normal 34 4 3 2" xfId="16264"/>
    <cellStyle name="Normal 34 4 3 2 2" xfId="37083"/>
    <cellStyle name="Normal 34 4 3 3" xfId="26680"/>
    <cellStyle name="Normal 34 4 4" xfId="11107"/>
    <cellStyle name="Normal 34 4 4 2" xfId="31926"/>
    <cellStyle name="Normal 34 4 5" xfId="21523"/>
    <cellStyle name="Normal 34 5" xfId="2688"/>
    <cellStyle name="Normal 34 5 2" xfId="7848"/>
    <cellStyle name="Normal 34 5 2 2" xfId="18253"/>
    <cellStyle name="Normal 34 5 2 2 2" xfId="39072"/>
    <cellStyle name="Normal 34 5 2 3" xfId="28669"/>
    <cellStyle name="Normal 34 5 3" xfId="13096"/>
    <cellStyle name="Normal 34 5 3 2" xfId="33915"/>
    <cellStyle name="Normal 34 5 4" xfId="23512"/>
    <cellStyle name="Normal 34 6" xfId="5275"/>
    <cellStyle name="Normal 34 6 2" xfId="15680"/>
    <cellStyle name="Normal 34 6 2 2" xfId="36499"/>
    <cellStyle name="Normal 34 6 3" xfId="26096"/>
    <cellStyle name="Normal 34 7" xfId="10523"/>
    <cellStyle name="Normal 34 7 2" xfId="31342"/>
    <cellStyle name="Normal 34 8" xfId="20939"/>
    <cellStyle name="Normal 340" xfId="41717"/>
    <cellStyle name="Normal 341" xfId="41718"/>
    <cellStyle name="Normal 342" xfId="41719"/>
    <cellStyle name="Normal 343" xfId="41720"/>
    <cellStyle name="Normal 344" xfId="41721"/>
    <cellStyle name="Normal 345" xfId="41722"/>
    <cellStyle name="Normal 346" xfId="41723"/>
    <cellStyle name="Normal 347" xfId="41724"/>
    <cellStyle name="Normal 348" xfId="41725"/>
    <cellStyle name="Normal 349" xfId="41726"/>
    <cellStyle name="Normal 35" xfId="79"/>
    <cellStyle name="Normal 35 2" xfId="223"/>
    <cellStyle name="Normal 35 2 2" xfId="483"/>
    <cellStyle name="Normal 35 2 2 2" xfId="1072"/>
    <cellStyle name="Normal 35 2 2 2 2" xfId="3652"/>
    <cellStyle name="Normal 35 2 2 2 2 2" xfId="8812"/>
    <cellStyle name="Normal 35 2 2 2 2 2 2" xfId="19217"/>
    <cellStyle name="Normal 35 2 2 2 2 2 2 2" xfId="40036"/>
    <cellStyle name="Normal 35 2 2 2 2 2 3" xfId="29633"/>
    <cellStyle name="Normal 35 2 2 2 2 3" xfId="14060"/>
    <cellStyle name="Normal 35 2 2 2 2 3 2" xfId="34879"/>
    <cellStyle name="Normal 35 2 2 2 2 4" xfId="24476"/>
    <cellStyle name="Normal 35 2 2 2 3" xfId="6239"/>
    <cellStyle name="Normal 35 2 2 2 3 2" xfId="16644"/>
    <cellStyle name="Normal 35 2 2 2 3 2 2" xfId="37463"/>
    <cellStyle name="Normal 35 2 2 2 3 3" xfId="27060"/>
    <cellStyle name="Normal 35 2 2 2 4" xfId="11487"/>
    <cellStyle name="Normal 35 2 2 2 4 2" xfId="32306"/>
    <cellStyle name="Normal 35 2 2 2 5" xfId="21903"/>
    <cellStyle name="Normal 35 2 2 3" xfId="3068"/>
    <cellStyle name="Normal 35 2 2 3 2" xfId="8228"/>
    <cellStyle name="Normal 35 2 2 3 2 2" xfId="18633"/>
    <cellStyle name="Normal 35 2 2 3 2 2 2" xfId="39452"/>
    <cellStyle name="Normal 35 2 2 3 2 3" xfId="29049"/>
    <cellStyle name="Normal 35 2 2 3 3" xfId="13476"/>
    <cellStyle name="Normal 35 2 2 3 3 2" xfId="34295"/>
    <cellStyle name="Normal 35 2 2 3 4" xfId="23892"/>
    <cellStyle name="Normal 35 2 2 4" xfId="5655"/>
    <cellStyle name="Normal 35 2 2 4 2" xfId="16060"/>
    <cellStyle name="Normal 35 2 2 4 2 2" xfId="36879"/>
    <cellStyle name="Normal 35 2 2 4 3" xfId="26476"/>
    <cellStyle name="Normal 35 2 2 5" xfId="10903"/>
    <cellStyle name="Normal 35 2 2 5 2" xfId="31722"/>
    <cellStyle name="Normal 35 2 2 6" xfId="21319"/>
    <cellStyle name="Normal 35 2 3" xfId="815"/>
    <cellStyle name="Normal 35 2 3 2" xfId="3395"/>
    <cellStyle name="Normal 35 2 3 2 2" xfId="8555"/>
    <cellStyle name="Normal 35 2 3 2 2 2" xfId="18960"/>
    <cellStyle name="Normal 35 2 3 2 2 2 2" xfId="39779"/>
    <cellStyle name="Normal 35 2 3 2 2 3" xfId="29376"/>
    <cellStyle name="Normal 35 2 3 2 3" xfId="13803"/>
    <cellStyle name="Normal 35 2 3 2 3 2" xfId="34622"/>
    <cellStyle name="Normal 35 2 3 2 4" xfId="24219"/>
    <cellStyle name="Normal 35 2 3 3" xfId="5982"/>
    <cellStyle name="Normal 35 2 3 3 2" xfId="16387"/>
    <cellStyle name="Normal 35 2 3 3 2 2" xfId="37206"/>
    <cellStyle name="Normal 35 2 3 3 3" xfId="26803"/>
    <cellStyle name="Normal 35 2 3 4" xfId="11230"/>
    <cellStyle name="Normal 35 2 3 4 2" xfId="32049"/>
    <cellStyle name="Normal 35 2 3 5" xfId="21646"/>
    <cellStyle name="Normal 35 2 4" xfId="2811"/>
    <cellStyle name="Normal 35 2 4 2" xfId="7971"/>
    <cellStyle name="Normal 35 2 4 2 2" xfId="18376"/>
    <cellStyle name="Normal 35 2 4 2 2 2" xfId="39195"/>
    <cellStyle name="Normal 35 2 4 2 3" xfId="28792"/>
    <cellStyle name="Normal 35 2 4 3" xfId="13219"/>
    <cellStyle name="Normal 35 2 4 3 2" xfId="34038"/>
    <cellStyle name="Normal 35 2 4 4" xfId="23635"/>
    <cellStyle name="Normal 35 2 5" xfId="5398"/>
    <cellStyle name="Normal 35 2 5 2" xfId="15803"/>
    <cellStyle name="Normal 35 2 5 2 2" xfId="36622"/>
    <cellStyle name="Normal 35 2 5 3" xfId="26219"/>
    <cellStyle name="Normal 35 2 6" xfId="10646"/>
    <cellStyle name="Normal 35 2 6 2" xfId="31465"/>
    <cellStyle name="Normal 35 2 7" xfId="21062"/>
    <cellStyle name="Normal 35 3" xfId="361"/>
    <cellStyle name="Normal 35 3 2" xfId="950"/>
    <cellStyle name="Normal 35 3 2 2" xfId="3530"/>
    <cellStyle name="Normal 35 3 2 2 2" xfId="8690"/>
    <cellStyle name="Normal 35 3 2 2 2 2" xfId="19095"/>
    <cellStyle name="Normal 35 3 2 2 2 2 2" xfId="39914"/>
    <cellStyle name="Normal 35 3 2 2 2 3" xfId="29511"/>
    <cellStyle name="Normal 35 3 2 2 3" xfId="13938"/>
    <cellStyle name="Normal 35 3 2 2 3 2" xfId="34757"/>
    <cellStyle name="Normal 35 3 2 2 4" xfId="24354"/>
    <cellStyle name="Normal 35 3 2 3" xfId="6117"/>
    <cellStyle name="Normal 35 3 2 3 2" xfId="16522"/>
    <cellStyle name="Normal 35 3 2 3 2 2" xfId="37341"/>
    <cellStyle name="Normal 35 3 2 3 3" xfId="26938"/>
    <cellStyle name="Normal 35 3 2 4" xfId="11365"/>
    <cellStyle name="Normal 35 3 2 4 2" xfId="32184"/>
    <cellStyle name="Normal 35 3 2 5" xfId="21781"/>
    <cellStyle name="Normal 35 3 3" xfId="2946"/>
    <cellStyle name="Normal 35 3 3 2" xfId="8106"/>
    <cellStyle name="Normal 35 3 3 2 2" xfId="18511"/>
    <cellStyle name="Normal 35 3 3 2 2 2" xfId="39330"/>
    <cellStyle name="Normal 35 3 3 2 3" xfId="28927"/>
    <cellStyle name="Normal 35 3 3 3" xfId="13354"/>
    <cellStyle name="Normal 35 3 3 3 2" xfId="34173"/>
    <cellStyle name="Normal 35 3 3 4" xfId="23770"/>
    <cellStyle name="Normal 35 3 4" xfId="5533"/>
    <cellStyle name="Normal 35 3 4 2" xfId="15938"/>
    <cellStyle name="Normal 35 3 4 2 2" xfId="36757"/>
    <cellStyle name="Normal 35 3 4 3" xfId="26354"/>
    <cellStyle name="Normal 35 3 5" xfId="10781"/>
    <cellStyle name="Normal 35 3 5 2" xfId="31600"/>
    <cellStyle name="Normal 35 3 6" xfId="21197"/>
    <cellStyle name="Normal 35 4" xfId="693"/>
    <cellStyle name="Normal 35 4 2" xfId="3273"/>
    <cellStyle name="Normal 35 4 2 2" xfId="8433"/>
    <cellStyle name="Normal 35 4 2 2 2" xfId="18838"/>
    <cellStyle name="Normal 35 4 2 2 2 2" xfId="39657"/>
    <cellStyle name="Normal 35 4 2 2 3" xfId="29254"/>
    <cellStyle name="Normal 35 4 2 3" xfId="13681"/>
    <cellStyle name="Normal 35 4 2 3 2" xfId="34500"/>
    <cellStyle name="Normal 35 4 2 4" xfId="24097"/>
    <cellStyle name="Normal 35 4 3" xfId="5860"/>
    <cellStyle name="Normal 35 4 3 2" xfId="16265"/>
    <cellStyle name="Normal 35 4 3 2 2" xfId="37084"/>
    <cellStyle name="Normal 35 4 3 3" xfId="26681"/>
    <cellStyle name="Normal 35 4 4" xfId="11108"/>
    <cellStyle name="Normal 35 4 4 2" xfId="31927"/>
    <cellStyle name="Normal 35 4 5" xfId="21524"/>
    <cellStyle name="Normal 35 5" xfId="2689"/>
    <cellStyle name="Normal 35 5 2" xfId="7849"/>
    <cellStyle name="Normal 35 5 2 2" xfId="18254"/>
    <cellStyle name="Normal 35 5 2 2 2" xfId="39073"/>
    <cellStyle name="Normal 35 5 2 3" xfId="28670"/>
    <cellStyle name="Normal 35 5 3" xfId="13097"/>
    <cellStyle name="Normal 35 5 3 2" xfId="33916"/>
    <cellStyle name="Normal 35 5 4" xfId="23513"/>
    <cellStyle name="Normal 35 6" xfId="5276"/>
    <cellStyle name="Normal 35 6 2" xfId="15681"/>
    <cellStyle name="Normal 35 6 2 2" xfId="36500"/>
    <cellStyle name="Normal 35 6 3" xfId="26097"/>
    <cellStyle name="Normal 35 7" xfId="10524"/>
    <cellStyle name="Normal 35 7 2" xfId="31343"/>
    <cellStyle name="Normal 35 8" xfId="20940"/>
    <cellStyle name="Normal 350" xfId="41727"/>
    <cellStyle name="Normal 351" xfId="41728"/>
    <cellStyle name="Normal 352" xfId="41729"/>
    <cellStyle name="Normal 353" xfId="41730"/>
    <cellStyle name="Normal 354" xfId="41731"/>
    <cellStyle name="Normal 355" xfId="41732"/>
    <cellStyle name="Normal 356" xfId="41733"/>
    <cellStyle name="Normal 357" xfId="41734"/>
    <cellStyle name="Normal 358" xfId="41735"/>
    <cellStyle name="Normal 359" xfId="41736"/>
    <cellStyle name="Normal 36" xfId="80"/>
    <cellStyle name="Normal 36 2" xfId="224"/>
    <cellStyle name="Normal 36 2 2" xfId="484"/>
    <cellStyle name="Normal 36 2 2 2" xfId="1073"/>
    <cellStyle name="Normal 36 2 2 2 2" xfId="3653"/>
    <cellStyle name="Normal 36 2 2 2 2 2" xfId="8813"/>
    <cellStyle name="Normal 36 2 2 2 2 2 2" xfId="19218"/>
    <cellStyle name="Normal 36 2 2 2 2 2 2 2" xfId="40037"/>
    <cellStyle name="Normal 36 2 2 2 2 2 3" xfId="29634"/>
    <cellStyle name="Normal 36 2 2 2 2 3" xfId="14061"/>
    <cellStyle name="Normal 36 2 2 2 2 3 2" xfId="34880"/>
    <cellStyle name="Normal 36 2 2 2 2 4" xfId="24477"/>
    <cellStyle name="Normal 36 2 2 2 3" xfId="6240"/>
    <cellStyle name="Normal 36 2 2 2 3 2" xfId="16645"/>
    <cellStyle name="Normal 36 2 2 2 3 2 2" xfId="37464"/>
    <cellStyle name="Normal 36 2 2 2 3 3" xfId="27061"/>
    <cellStyle name="Normal 36 2 2 2 4" xfId="11488"/>
    <cellStyle name="Normal 36 2 2 2 4 2" xfId="32307"/>
    <cellStyle name="Normal 36 2 2 2 5" xfId="21904"/>
    <cellStyle name="Normal 36 2 2 3" xfId="3069"/>
    <cellStyle name="Normal 36 2 2 3 2" xfId="8229"/>
    <cellStyle name="Normal 36 2 2 3 2 2" xfId="18634"/>
    <cellStyle name="Normal 36 2 2 3 2 2 2" xfId="39453"/>
    <cellStyle name="Normal 36 2 2 3 2 3" xfId="29050"/>
    <cellStyle name="Normal 36 2 2 3 3" xfId="13477"/>
    <cellStyle name="Normal 36 2 2 3 3 2" xfId="34296"/>
    <cellStyle name="Normal 36 2 2 3 4" xfId="23893"/>
    <cellStyle name="Normal 36 2 2 4" xfId="5656"/>
    <cellStyle name="Normal 36 2 2 4 2" xfId="16061"/>
    <cellStyle name="Normal 36 2 2 4 2 2" xfId="36880"/>
    <cellStyle name="Normal 36 2 2 4 3" xfId="26477"/>
    <cellStyle name="Normal 36 2 2 5" xfId="10904"/>
    <cellStyle name="Normal 36 2 2 5 2" xfId="31723"/>
    <cellStyle name="Normal 36 2 2 6" xfId="21320"/>
    <cellStyle name="Normal 36 2 3" xfId="816"/>
    <cellStyle name="Normal 36 2 3 2" xfId="3396"/>
    <cellStyle name="Normal 36 2 3 2 2" xfId="8556"/>
    <cellStyle name="Normal 36 2 3 2 2 2" xfId="18961"/>
    <cellStyle name="Normal 36 2 3 2 2 2 2" xfId="39780"/>
    <cellStyle name="Normal 36 2 3 2 2 3" xfId="29377"/>
    <cellStyle name="Normal 36 2 3 2 3" xfId="13804"/>
    <cellStyle name="Normal 36 2 3 2 3 2" xfId="34623"/>
    <cellStyle name="Normal 36 2 3 2 4" xfId="24220"/>
    <cellStyle name="Normal 36 2 3 3" xfId="5983"/>
    <cellStyle name="Normal 36 2 3 3 2" xfId="16388"/>
    <cellStyle name="Normal 36 2 3 3 2 2" xfId="37207"/>
    <cellStyle name="Normal 36 2 3 3 3" xfId="26804"/>
    <cellStyle name="Normal 36 2 3 4" xfId="11231"/>
    <cellStyle name="Normal 36 2 3 4 2" xfId="32050"/>
    <cellStyle name="Normal 36 2 3 5" xfId="21647"/>
    <cellStyle name="Normal 36 2 4" xfId="2812"/>
    <cellStyle name="Normal 36 2 4 2" xfId="7972"/>
    <cellStyle name="Normal 36 2 4 2 2" xfId="18377"/>
    <cellStyle name="Normal 36 2 4 2 2 2" xfId="39196"/>
    <cellStyle name="Normal 36 2 4 2 3" xfId="28793"/>
    <cellStyle name="Normal 36 2 4 3" xfId="13220"/>
    <cellStyle name="Normal 36 2 4 3 2" xfId="34039"/>
    <cellStyle name="Normal 36 2 4 4" xfId="23636"/>
    <cellStyle name="Normal 36 2 5" xfId="5399"/>
    <cellStyle name="Normal 36 2 5 2" xfId="15804"/>
    <cellStyle name="Normal 36 2 5 2 2" xfId="36623"/>
    <cellStyle name="Normal 36 2 5 3" xfId="26220"/>
    <cellStyle name="Normal 36 2 6" xfId="10647"/>
    <cellStyle name="Normal 36 2 6 2" xfId="31466"/>
    <cellStyle name="Normal 36 2 7" xfId="21063"/>
    <cellStyle name="Normal 36 3" xfId="362"/>
    <cellStyle name="Normal 36 3 2" xfId="951"/>
    <cellStyle name="Normal 36 3 2 2" xfId="3531"/>
    <cellStyle name="Normal 36 3 2 2 2" xfId="8691"/>
    <cellStyle name="Normal 36 3 2 2 2 2" xfId="19096"/>
    <cellStyle name="Normal 36 3 2 2 2 2 2" xfId="39915"/>
    <cellStyle name="Normal 36 3 2 2 2 3" xfId="29512"/>
    <cellStyle name="Normal 36 3 2 2 3" xfId="13939"/>
    <cellStyle name="Normal 36 3 2 2 3 2" xfId="34758"/>
    <cellStyle name="Normal 36 3 2 2 4" xfId="24355"/>
    <cellStyle name="Normal 36 3 2 3" xfId="6118"/>
    <cellStyle name="Normal 36 3 2 3 2" xfId="16523"/>
    <cellStyle name="Normal 36 3 2 3 2 2" xfId="37342"/>
    <cellStyle name="Normal 36 3 2 3 3" xfId="26939"/>
    <cellStyle name="Normal 36 3 2 4" xfId="11366"/>
    <cellStyle name="Normal 36 3 2 4 2" xfId="32185"/>
    <cellStyle name="Normal 36 3 2 5" xfId="21782"/>
    <cellStyle name="Normal 36 3 3" xfId="2947"/>
    <cellStyle name="Normal 36 3 3 2" xfId="8107"/>
    <cellStyle name="Normal 36 3 3 2 2" xfId="18512"/>
    <cellStyle name="Normal 36 3 3 2 2 2" xfId="39331"/>
    <cellStyle name="Normal 36 3 3 2 3" xfId="28928"/>
    <cellStyle name="Normal 36 3 3 3" xfId="13355"/>
    <cellStyle name="Normal 36 3 3 3 2" xfId="34174"/>
    <cellStyle name="Normal 36 3 3 4" xfId="23771"/>
    <cellStyle name="Normal 36 3 4" xfId="5534"/>
    <cellStyle name="Normal 36 3 4 2" xfId="15939"/>
    <cellStyle name="Normal 36 3 4 2 2" xfId="36758"/>
    <cellStyle name="Normal 36 3 4 3" xfId="26355"/>
    <cellStyle name="Normal 36 3 5" xfId="10782"/>
    <cellStyle name="Normal 36 3 5 2" xfId="31601"/>
    <cellStyle name="Normal 36 3 6" xfId="21198"/>
    <cellStyle name="Normal 36 4" xfId="694"/>
    <cellStyle name="Normal 36 4 2" xfId="3274"/>
    <cellStyle name="Normal 36 4 2 2" xfId="8434"/>
    <cellStyle name="Normal 36 4 2 2 2" xfId="18839"/>
    <cellStyle name="Normal 36 4 2 2 2 2" xfId="39658"/>
    <cellStyle name="Normal 36 4 2 2 3" xfId="29255"/>
    <cellStyle name="Normal 36 4 2 3" xfId="13682"/>
    <cellStyle name="Normal 36 4 2 3 2" xfId="34501"/>
    <cellStyle name="Normal 36 4 2 4" xfId="24098"/>
    <cellStyle name="Normal 36 4 3" xfId="5861"/>
    <cellStyle name="Normal 36 4 3 2" xfId="16266"/>
    <cellStyle name="Normal 36 4 3 2 2" xfId="37085"/>
    <cellStyle name="Normal 36 4 3 3" xfId="26682"/>
    <cellStyle name="Normal 36 4 4" xfId="11109"/>
    <cellStyle name="Normal 36 4 4 2" xfId="31928"/>
    <cellStyle name="Normal 36 4 5" xfId="21525"/>
    <cellStyle name="Normal 36 5" xfId="2690"/>
    <cellStyle name="Normal 36 5 2" xfId="7850"/>
    <cellStyle name="Normal 36 5 2 2" xfId="18255"/>
    <cellStyle name="Normal 36 5 2 2 2" xfId="39074"/>
    <cellStyle name="Normal 36 5 2 3" xfId="28671"/>
    <cellStyle name="Normal 36 5 3" xfId="13098"/>
    <cellStyle name="Normal 36 5 3 2" xfId="33917"/>
    <cellStyle name="Normal 36 5 4" xfId="23514"/>
    <cellStyle name="Normal 36 6" xfId="5277"/>
    <cellStyle name="Normal 36 6 2" xfId="15682"/>
    <cellStyle name="Normal 36 6 2 2" xfId="36501"/>
    <cellStyle name="Normal 36 6 3" xfId="26098"/>
    <cellStyle name="Normal 36 7" xfId="10525"/>
    <cellStyle name="Normal 36 7 2" xfId="31344"/>
    <cellStyle name="Normal 36 8" xfId="20941"/>
    <cellStyle name="Normal 360" xfId="41737"/>
    <cellStyle name="Normal 361" xfId="41738"/>
    <cellStyle name="Normal 362" xfId="41739"/>
    <cellStyle name="Normal 363" xfId="41740"/>
    <cellStyle name="Normal 364" xfId="41741"/>
    <cellStyle name="Normal 365" xfId="41742"/>
    <cellStyle name="Normal 366" xfId="41743"/>
    <cellStyle name="Normal 367" xfId="41744"/>
    <cellStyle name="Normal 368" xfId="41745"/>
    <cellStyle name="Normal 369" xfId="41747"/>
    <cellStyle name="Normal 37" xfId="81"/>
    <cellStyle name="Normal 37 2" xfId="225"/>
    <cellStyle name="Normal 37 2 2" xfId="485"/>
    <cellStyle name="Normal 37 2 2 2" xfId="1074"/>
    <cellStyle name="Normal 37 2 2 2 2" xfId="3654"/>
    <cellStyle name="Normal 37 2 2 2 2 2" xfId="8814"/>
    <cellStyle name="Normal 37 2 2 2 2 2 2" xfId="19219"/>
    <cellStyle name="Normal 37 2 2 2 2 2 2 2" xfId="40038"/>
    <cellStyle name="Normal 37 2 2 2 2 2 3" xfId="29635"/>
    <cellStyle name="Normal 37 2 2 2 2 3" xfId="14062"/>
    <cellStyle name="Normal 37 2 2 2 2 3 2" xfId="34881"/>
    <cellStyle name="Normal 37 2 2 2 2 4" xfId="24478"/>
    <cellStyle name="Normal 37 2 2 2 3" xfId="6241"/>
    <cellStyle name="Normal 37 2 2 2 3 2" xfId="16646"/>
    <cellStyle name="Normal 37 2 2 2 3 2 2" xfId="37465"/>
    <cellStyle name="Normal 37 2 2 2 3 3" xfId="27062"/>
    <cellStyle name="Normal 37 2 2 2 4" xfId="11489"/>
    <cellStyle name="Normal 37 2 2 2 4 2" xfId="32308"/>
    <cellStyle name="Normal 37 2 2 2 5" xfId="21905"/>
    <cellStyle name="Normal 37 2 2 3" xfId="3070"/>
    <cellStyle name="Normal 37 2 2 3 2" xfId="8230"/>
    <cellStyle name="Normal 37 2 2 3 2 2" xfId="18635"/>
    <cellStyle name="Normal 37 2 2 3 2 2 2" xfId="39454"/>
    <cellStyle name="Normal 37 2 2 3 2 3" xfId="29051"/>
    <cellStyle name="Normal 37 2 2 3 3" xfId="13478"/>
    <cellStyle name="Normal 37 2 2 3 3 2" xfId="34297"/>
    <cellStyle name="Normal 37 2 2 3 4" xfId="23894"/>
    <cellStyle name="Normal 37 2 2 4" xfId="5657"/>
    <cellStyle name="Normal 37 2 2 4 2" xfId="16062"/>
    <cellStyle name="Normal 37 2 2 4 2 2" xfId="36881"/>
    <cellStyle name="Normal 37 2 2 4 3" xfId="26478"/>
    <cellStyle name="Normal 37 2 2 5" xfId="10905"/>
    <cellStyle name="Normal 37 2 2 5 2" xfId="31724"/>
    <cellStyle name="Normal 37 2 2 6" xfId="21321"/>
    <cellStyle name="Normal 37 2 3" xfId="817"/>
    <cellStyle name="Normal 37 2 3 2" xfId="3397"/>
    <cellStyle name="Normal 37 2 3 2 2" xfId="8557"/>
    <cellStyle name="Normal 37 2 3 2 2 2" xfId="18962"/>
    <cellStyle name="Normal 37 2 3 2 2 2 2" xfId="39781"/>
    <cellStyle name="Normal 37 2 3 2 2 3" xfId="29378"/>
    <cellStyle name="Normal 37 2 3 2 3" xfId="13805"/>
    <cellStyle name="Normal 37 2 3 2 3 2" xfId="34624"/>
    <cellStyle name="Normal 37 2 3 2 4" xfId="24221"/>
    <cellStyle name="Normal 37 2 3 3" xfId="5984"/>
    <cellStyle name="Normal 37 2 3 3 2" xfId="16389"/>
    <cellStyle name="Normal 37 2 3 3 2 2" xfId="37208"/>
    <cellStyle name="Normal 37 2 3 3 3" xfId="26805"/>
    <cellStyle name="Normal 37 2 3 4" xfId="11232"/>
    <cellStyle name="Normal 37 2 3 4 2" xfId="32051"/>
    <cellStyle name="Normal 37 2 3 5" xfId="21648"/>
    <cellStyle name="Normal 37 2 4" xfId="2813"/>
    <cellStyle name="Normal 37 2 4 2" xfId="7973"/>
    <cellStyle name="Normal 37 2 4 2 2" xfId="18378"/>
    <cellStyle name="Normal 37 2 4 2 2 2" xfId="39197"/>
    <cellStyle name="Normal 37 2 4 2 3" xfId="28794"/>
    <cellStyle name="Normal 37 2 4 3" xfId="13221"/>
    <cellStyle name="Normal 37 2 4 3 2" xfId="34040"/>
    <cellStyle name="Normal 37 2 4 4" xfId="23637"/>
    <cellStyle name="Normal 37 2 5" xfId="5400"/>
    <cellStyle name="Normal 37 2 5 2" xfId="15805"/>
    <cellStyle name="Normal 37 2 5 2 2" xfId="36624"/>
    <cellStyle name="Normal 37 2 5 3" xfId="26221"/>
    <cellStyle name="Normal 37 2 6" xfId="10648"/>
    <cellStyle name="Normal 37 2 6 2" xfId="31467"/>
    <cellStyle name="Normal 37 2 7" xfId="21064"/>
    <cellStyle name="Normal 37 3" xfId="363"/>
    <cellStyle name="Normal 37 3 2" xfId="952"/>
    <cellStyle name="Normal 37 3 2 2" xfId="3532"/>
    <cellStyle name="Normal 37 3 2 2 2" xfId="8692"/>
    <cellStyle name="Normal 37 3 2 2 2 2" xfId="19097"/>
    <cellStyle name="Normal 37 3 2 2 2 2 2" xfId="39916"/>
    <cellStyle name="Normal 37 3 2 2 2 3" xfId="29513"/>
    <cellStyle name="Normal 37 3 2 2 3" xfId="13940"/>
    <cellStyle name="Normal 37 3 2 2 3 2" xfId="34759"/>
    <cellStyle name="Normal 37 3 2 2 4" xfId="24356"/>
    <cellStyle name="Normal 37 3 2 3" xfId="6119"/>
    <cellStyle name="Normal 37 3 2 3 2" xfId="16524"/>
    <cellStyle name="Normal 37 3 2 3 2 2" xfId="37343"/>
    <cellStyle name="Normal 37 3 2 3 3" xfId="26940"/>
    <cellStyle name="Normal 37 3 2 4" xfId="11367"/>
    <cellStyle name="Normal 37 3 2 4 2" xfId="32186"/>
    <cellStyle name="Normal 37 3 2 5" xfId="21783"/>
    <cellStyle name="Normal 37 3 3" xfId="2948"/>
    <cellStyle name="Normal 37 3 3 2" xfId="8108"/>
    <cellStyle name="Normal 37 3 3 2 2" xfId="18513"/>
    <cellStyle name="Normal 37 3 3 2 2 2" xfId="39332"/>
    <cellStyle name="Normal 37 3 3 2 3" xfId="28929"/>
    <cellStyle name="Normal 37 3 3 3" xfId="13356"/>
    <cellStyle name="Normal 37 3 3 3 2" xfId="34175"/>
    <cellStyle name="Normal 37 3 3 4" xfId="23772"/>
    <cellStyle name="Normal 37 3 4" xfId="5535"/>
    <cellStyle name="Normal 37 3 4 2" xfId="15940"/>
    <cellStyle name="Normal 37 3 4 2 2" xfId="36759"/>
    <cellStyle name="Normal 37 3 4 3" xfId="26356"/>
    <cellStyle name="Normal 37 3 5" xfId="10783"/>
    <cellStyle name="Normal 37 3 5 2" xfId="31602"/>
    <cellStyle name="Normal 37 3 6" xfId="21199"/>
    <cellStyle name="Normal 37 4" xfId="695"/>
    <cellStyle name="Normal 37 4 2" xfId="3275"/>
    <cellStyle name="Normal 37 4 2 2" xfId="8435"/>
    <cellStyle name="Normal 37 4 2 2 2" xfId="18840"/>
    <cellStyle name="Normal 37 4 2 2 2 2" xfId="39659"/>
    <cellStyle name="Normal 37 4 2 2 3" xfId="29256"/>
    <cellStyle name="Normal 37 4 2 3" xfId="13683"/>
    <cellStyle name="Normal 37 4 2 3 2" xfId="34502"/>
    <cellStyle name="Normal 37 4 2 4" xfId="24099"/>
    <cellStyle name="Normal 37 4 3" xfId="5862"/>
    <cellStyle name="Normal 37 4 3 2" xfId="16267"/>
    <cellStyle name="Normal 37 4 3 2 2" xfId="37086"/>
    <cellStyle name="Normal 37 4 3 3" xfId="26683"/>
    <cellStyle name="Normal 37 4 4" xfId="11110"/>
    <cellStyle name="Normal 37 4 4 2" xfId="31929"/>
    <cellStyle name="Normal 37 4 5" xfId="21526"/>
    <cellStyle name="Normal 37 5" xfId="2691"/>
    <cellStyle name="Normal 37 5 2" xfId="7851"/>
    <cellStyle name="Normal 37 5 2 2" xfId="18256"/>
    <cellStyle name="Normal 37 5 2 2 2" xfId="39075"/>
    <cellStyle name="Normal 37 5 2 3" xfId="28672"/>
    <cellStyle name="Normal 37 5 3" xfId="13099"/>
    <cellStyle name="Normal 37 5 3 2" xfId="33918"/>
    <cellStyle name="Normal 37 5 4" xfId="23515"/>
    <cellStyle name="Normal 37 6" xfId="5278"/>
    <cellStyle name="Normal 37 6 2" xfId="15683"/>
    <cellStyle name="Normal 37 6 2 2" xfId="36502"/>
    <cellStyle name="Normal 37 6 3" xfId="26099"/>
    <cellStyle name="Normal 37 7" xfId="10526"/>
    <cellStyle name="Normal 37 7 2" xfId="31345"/>
    <cellStyle name="Normal 37 8" xfId="20942"/>
    <cellStyle name="Normal 370" xfId="41748"/>
    <cellStyle name="Normal 371" xfId="41749"/>
    <cellStyle name="Normal 372" xfId="41750"/>
    <cellStyle name="Normal 373" xfId="41751"/>
    <cellStyle name="Normal 374" xfId="41752"/>
    <cellStyle name="Normal 375" xfId="41753"/>
    <cellStyle name="Normal 376" xfId="41754"/>
    <cellStyle name="Normal 377" xfId="41755"/>
    <cellStyle name="Normal 378" xfId="41756"/>
    <cellStyle name="Normal 379" xfId="41757"/>
    <cellStyle name="Normal 38" xfId="82"/>
    <cellStyle name="Normal 38 2" xfId="226"/>
    <cellStyle name="Normal 38 2 2" xfId="486"/>
    <cellStyle name="Normal 38 2 2 2" xfId="1075"/>
    <cellStyle name="Normal 38 2 2 2 2" xfId="3655"/>
    <cellStyle name="Normal 38 2 2 2 2 2" xfId="8815"/>
    <cellStyle name="Normal 38 2 2 2 2 2 2" xfId="19220"/>
    <cellStyle name="Normal 38 2 2 2 2 2 2 2" xfId="40039"/>
    <cellStyle name="Normal 38 2 2 2 2 2 3" xfId="29636"/>
    <cellStyle name="Normal 38 2 2 2 2 3" xfId="14063"/>
    <cellStyle name="Normal 38 2 2 2 2 3 2" xfId="34882"/>
    <cellStyle name="Normal 38 2 2 2 2 4" xfId="24479"/>
    <cellStyle name="Normal 38 2 2 2 3" xfId="6242"/>
    <cellStyle name="Normal 38 2 2 2 3 2" xfId="16647"/>
    <cellStyle name="Normal 38 2 2 2 3 2 2" xfId="37466"/>
    <cellStyle name="Normal 38 2 2 2 3 3" xfId="27063"/>
    <cellStyle name="Normal 38 2 2 2 4" xfId="11490"/>
    <cellStyle name="Normal 38 2 2 2 4 2" xfId="32309"/>
    <cellStyle name="Normal 38 2 2 2 5" xfId="21906"/>
    <cellStyle name="Normal 38 2 2 3" xfId="3071"/>
    <cellStyle name="Normal 38 2 2 3 2" xfId="8231"/>
    <cellStyle name="Normal 38 2 2 3 2 2" xfId="18636"/>
    <cellStyle name="Normal 38 2 2 3 2 2 2" xfId="39455"/>
    <cellStyle name="Normal 38 2 2 3 2 3" xfId="29052"/>
    <cellStyle name="Normal 38 2 2 3 3" xfId="13479"/>
    <cellStyle name="Normal 38 2 2 3 3 2" xfId="34298"/>
    <cellStyle name="Normal 38 2 2 3 4" xfId="23895"/>
    <cellStyle name="Normal 38 2 2 4" xfId="5658"/>
    <cellStyle name="Normal 38 2 2 4 2" xfId="16063"/>
    <cellStyle name="Normal 38 2 2 4 2 2" xfId="36882"/>
    <cellStyle name="Normal 38 2 2 4 3" xfId="26479"/>
    <cellStyle name="Normal 38 2 2 5" xfId="10906"/>
    <cellStyle name="Normal 38 2 2 5 2" xfId="31725"/>
    <cellStyle name="Normal 38 2 2 6" xfId="21322"/>
    <cellStyle name="Normal 38 2 3" xfId="818"/>
    <cellStyle name="Normal 38 2 3 2" xfId="3398"/>
    <cellStyle name="Normal 38 2 3 2 2" xfId="8558"/>
    <cellStyle name="Normal 38 2 3 2 2 2" xfId="18963"/>
    <cellStyle name="Normal 38 2 3 2 2 2 2" xfId="39782"/>
    <cellStyle name="Normal 38 2 3 2 2 3" xfId="29379"/>
    <cellStyle name="Normal 38 2 3 2 3" xfId="13806"/>
    <cellStyle name="Normal 38 2 3 2 3 2" xfId="34625"/>
    <cellStyle name="Normal 38 2 3 2 4" xfId="24222"/>
    <cellStyle name="Normal 38 2 3 3" xfId="5985"/>
    <cellStyle name="Normal 38 2 3 3 2" xfId="16390"/>
    <cellStyle name="Normal 38 2 3 3 2 2" xfId="37209"/>
    <cellStyle name="Normal 38 2 3 3 3" xfId="26806"/>
    <cellStyle name="Normal 38 2 3 4" xfId="11233"/>
    <cellStyle name="Normal 38 2 3 4 2" xfId="32052"/>
    <cellStyle name="Normal 38 2 3 5" xfId="21649"/>
    <cellStyle name="Normal 38 2 4" xfId="2814"/>
    <cellStyle name="Normal 38 2 4 2" xfId="7974"/>
    <cellStyle name="Normal 38 2 4 2 2" xfId="18379"/>
    <cellStyle name="Normal 38 2 4 2 2 2" xfId="39198"/>
    <cellStyle name="Normal 38 2 4 2 3" xfId="28795"/>
    <cellStyle name="Normal 38 2 4 3" xfId="13222"/>
    <cellStyle name="Normal 38 2 4 3 2" xfId="34041"/>
    <cellStyle name="Normal 38 2 4 4" xfId="23638"/>
    <cellStyle name="Normal 38 2 5" xfId="5401"/>
    <cellStyle name="Normal 38 2 5 2" xfId="15806"/>
    <cellStyle name="Normal 38 2 5 2 2" xfId="36625"/>
    <cellStyle name="Normal 38 2 5 3" xfId="26222"/>
    <cellStyle name="Normal 38 2 6" xfId="10649"/>
    <cellStyle name="Normal 38 2 6 2" xfId="31468"/>
    <cellStyle name="Normal 38 2 7" xfId="21065"/>
    <cellStyle name="Normal 38 3" xfId="364"/>
    <cellStyle name="Normal 38 3 2" xfId="953"/>
    <cellStyle name="Normal 38 3 2 2" xfId="3533"/>
    <cellStyle name="Normal 38 3 2 2 2" xfId="8693"/>
    <cellStyle name="Normal 38 3 2 2 2 2" xfId="19098"/>
    <cellStyle name="Normal 38 3 2 2 2 2 2" xfId="39917"/>
    <cellStyle name="Normal 38 3 2 2 2 3" xfId="29514"/>
    <cellStyle name="Normal 38 3 2 2 3" xfId="13941"/>
    <cellStyle name="Normal 38 3 2 2 3 2" xfId="34760"/>
    <cellStyle name="Normal 38 3 2 2 4" xfId="24357"/>
    <cellStyle name="Normal 38 3 2 3" xfId="6120"/>
    <cellStyle name="Normal 38 3 2 3 2" xfId="16525"/>
    <cellStyle name="Normal 38 3 2 3 2 2" xfId="37344"/>
    <cellStyle name="Normal 38 3 2 3 3" xfId="26941"/>
    <cellStyle name="Normal 38 3 2 4" xfId="11368"/>
    <cellStyle name="Normal 38 3 2 4 2" xfId="32187"/>
    <cellStyle name="Normal 38 3 2 5" xfId="21784"/>
    <cellStyle name="Normal 38 3 3" xfId="2949"/>
    <cellStyle name="Normal 38 3 3 2" xfId="8109"/>
    <cellStyle name="Normal 38 3 3 2 2" xfId="18514"/>
    <cellStyle name="Normal 38 3 3 2 2 2" xfId="39333"/>
    <cellStyle name="Normal 38 3 3 2 3" xfId="28930"/>
    <cellStyle name="Normal 38 3 3 3" xfId="13357"/>
    <cellStyle name="Normal 38 3 3 3 2" xfId="34176"/>
    <cellStyle name="Normal 38 3 3 4" xfId="23773"/>
    <cellStyle name="Normal 38 3 4" xfId="5536"/>
    <cellStyle name="Normal 38 3 4 2" xfId="15941"/>
    <cellStyle name="Normal 38 3 4 2 2" xfId="36760"/>
    <cellStyle name="Normal 38 3 4 3" xfId="26357"/>
    <cellStyle name="Normal 38 3 5" xfId="10784"/>
    <cellStyle name="Normal 38 3 5 2" xfId="31603"/>
    <cellStyle name="Normal 38 3 6" xfId="21200"/>
    <cellStyle name="Normal 38 4" xfId="696"/>
    <cellStyle name="Normal 38 4 2" xfId="3276"/>
    <cellStyle name="Normal 38 4 2 2" xfId="8436"/>
    <cellStyle name="Normal 38 4 2 2 2" xfId="18841"/>
    <cellStyle name="Normal 38 4 2 2 2 2" xfId="39660"/>
    <cellStyle name="Normal 38 4 2 2 3" xfId="29257"/>
    <cellStyle name="Normal 38 4 2 3" xfId="13684"/>
    <cellStyle name="Normal 38 4 2 3 2" xfId="34503"/>
    <cellStyle name="Normal 38 4 2 4" xfId="24100"/>
    <cellStyle name="Normal 38 4 3" xfId="5863"/>
    <cellStyle name="Normal 38 4 3 2" xfId="16268"/>
    <cellStyle name="Normal 38 4 3 2 2" xfId="37087"/>
    <cellStyle name="Normal 38 4 3 3" xfId="26684"/>
    <cellStyle name="Normal 38 4 4" xfId="11111"/>
    <cellStyle name="Normal 38 4 4 2" xfId="31930"/>
    <cellStyle name="Normal 38 4 5" xfId="21527"/>
    <cellStyle name="Normal 38 5" xfId="2692"/>
    <cellStyle name="Normal 38 5 2" xfId="7852"/>
    <cellStyle name="Normal 38 5 2 2" xfId="18257"/>
    <cellStyle name="Normal 38 5 2 2 2" xfId="39076"/>
    <cellStyle name="Normal 38 5 2 3" xfId="28673"/>
    <cellStyle name="Normal 38 5 3" xfId="13100"/>
    <cellStyle name="Normal 38 5 3 2" xfId="33919"/>
    <cellStyle name="Normal 38 5 4" xfId="23516"/>
    <cellStyle name="Normal 38 6" xfId="5279"/>
    <cellStyle name="Normal 38 6 2" xfId="15684"/>
    <cellStyle name="Normal 38 6 2 2" xfId="36503"/>
    <cellStyle name="Normal 38 6 3" xfId="26100"/>
    <cellStyle name="Normal 38 7" xfId="10527"/>
    <cellStyle name="Normal 38 7 2" xfId="31346"/>
    <cellStyle name="Normal 38 8" xfId="20943"/>
    <cellStyle name="Normal 380" xfId="41758"/>
    <cellStyle name="Normal 381" xfId="41759"/>
    <cellStyle name="Normal 382" xfId="41760"/>
    <cellStyle name="Normal 383" xfId="41761"/>
    <cellStyle name="Normal 384" xfId="41762"/>
    <cellStyle name="Normal 385" xfId="41763"/>
    <cellStyle name="Normal 386" xfId="41764"/>
    <cellStyle name="Normal 387" xfId="41765"/>
    <cellStyle name="Normal 388" xfId="41766"/>
    <cellStyle name="Normal 389" xfId="41767"/>
    <cellStyle name="Normal 39" xfId="83"/>
    <cellStyle name="Normal 39 2" xfId="227"/>
    <cellStyle name="Normal 39 2 2" xfId="487"/>
    <cellStyle name="Normal 39 2 2 2" xfId="1076"/>
    <cellStyle name="Normal 39 2 2 2 2" xfId="3656"/>
    <cellStyle name="Normal 39 2 2 2 2 2" xfId="8816"/>
    <cellStyle name="Normal 39 2 2 2 2 2 2" xfId="19221"/>
    <cellStyle name="Normal 39 2 2 2 2 2 2 2" xfId="40040"/>
    <cellStyle name="Normal 39 2 2 2 2 2 3" xfId="29637"/>
    <cellStyle name="Normal 39 2 2 2 2 3" xfId="14064"/>
    <cellStyle name="Normal 39 2 2 2 2 3 2" xfId="34883"/>
    <cellStyle name="Normal 39 2 2 2 2 4" xfId="24480"/>
    <cellStyle name="Normal 39 2 2 2 3" xfId="6243"/>
    <cellStyle name="Normal 39 2 2 2 3 2" xfId="16648"/>
    <cellStyle name="Normal 39 2 2 2 3 2 2" xfId="37467"/>
    <cellStyle name="Normal 39 2 2 2 3 3" xfId="27064"/>
    <cellStyle name="Normal 39 2 2 2 4" xfId="11491"/>
    <cellStyle name="Normal 39 2 2 2 4 2" xfId="32310"/>
    <cellStyle name="Normal 39 2 2 2 5" xfId="21907"/>
    <cellStyle name="Normal 39 2 2 3" xfId="3072"/>
    <cellStyle name="Normal 39 2 2 3 2" xfId="8232"/>
    <cellStyle name="Normal 39 2 2 3 2 2" xfId="18637"/>
    <cellStyle name="Normal 39 2 2 3 2 2 2" xfId="39456"/>
    <cellStyle name="Normal 39 2 2 3 2 3" xfId="29053"/>
    <cellStyle name="Normal 39 2 2 3 3" xfId="13480"/>
    <cellStyle name="Normal 39 2 2 3 3 2" xfId="34299"/>
    <cellStyle name="Normal 39 2 2 3 4" xfId="23896"/>
    <cellStyle name="Normal 39 2 2 4" xfId="5659"/>
    <cellStyle name="Normal 39 2 2 4 2" xfId="16064"/>
    <cellStyle name="Normal 39 2 2 4 2 2" xfId="36883"/>
    <cellStyle name="Normal 39 2 2 4 3" xfId="26480"/>
    <cellStyle name="Normal 39 2 2 5" xfId="10907"/>
    <cellStyle name="Normal 39 2 2 5 2" xfId="31726"/>
    <cellStyle name="Normal 39 2 2 6" xfId="21323"/>
    <cellStyle name="Normal 39 2 3" xfId="819"/>
    <cellStyle name="Normal 39 2 3 2" xfId="3399"/>
    <cellStyle name="Normal 39 2 3 2 2" xfId="8559"/>
    <cellStyle name="Normal 39 2 3 2 2 2" xfId="18964"/>
    <cellStyle name="Normal 39 2 3 2 2 2 2" xfId="39783"/>
    <cellStyle name="Normal 39 2 3 2 2 3" xfId="29380"/>
    <cellStyle name="Normal 39 2 3 2 3" xfId="13807"/>
    <cellStyle name="Normal 39 2 3 2 3 2" xfId="34626"/>
    <cellStyle name="Normal 39 2 3 2 4" xfId="24223"/>
    <cellStyle name="Normal 39 2 3 3" xfId="5986"/>
    <cellStyle name="Normal 39 2 3 3 2" xfId="16391"/>
    <cellStyle name="Normal 39 2 3 3 2 2" xfId="37210"/>
    <cellStyle name="Normal 39 2 3 3 3" xfId="26807"/>
    <cellStyle name="Normal 39 2 3 4" xfId="11234"/>
    <cellStyle name="Normal 39 2 3 4 2" xfId="32053"/>
    <cellStyle name="Normal 39 2 3 5" xfId="21650"/>
    <cellStyle name="Normal 39 2 4" xfId="2815"/>
    <cellStyle name="Normal 39 2 4 2" xfId="7975"/>
    <cellStyle name="Normal 39 2 4 2 2" xfId="18380"/>
    <cellStyle name="Normal 39 2 4 2 2 2" xfId="39199"/>
    <cellStyle name="Normal 39 2 4 2 3" xfId="28796"/>
    <cellStyle name="Normal 39 2 4 3" xfId="13223"/>
    <cellStyle name="Normal 39 2 4 3 2" xfId="34042"/>
    <cellStyle name="Normal 39 2 4 4" xfId="23639"/>
    <cellStyle name="Normal 39 2 5" xfId="5402"/>
    <cellStyle name="Normal 39 2 5 2" xfId="15807"/>
    <cellStyle name="Normal 39 2 5 2 2" xfId="36626"/>
    <cellStyle name="Normal 39 2 5 3" xfId="26223"/>
    <cellStyle name="Normal 39 2 6" xfId="10650"/>
    <cellStyle name="Normal 39 2 6 2" xfId="31469"/>
    <cellStyle name="Normal 39 2 7" xfId="21066"/>
    <cellStyle name="Normal 39 3" xfId="365"/>
    <cellStyle name="Normal 39 3 2" xfId="954"/>
    <cellStyle name="Normal 39 3 2 2" xfId="3534"/>
    <cellStyle name="Normal 39 3 2 2 2" xfId="8694"/>
    <cellStyle name="Normal 39 3 2 2 2 2" xfId="19099"/>
    <cellStyle name="Normal 39 3 2 2 2 2 2" xfId="39918"/>
    <cellStyle name="Normal 39 3 2 2 2 3" xfId="29515"/>
    <cellStyle name="Normal 39 3 2 2 3" xfId="13942"/>
    <cellStyle name="Normal 39 3 2 2 3 2" xfId="34761"/>
    <cellStyle name="Normal 39 3 2 2 4" xfId="24358"/>
    <cellStyle name="Normal 39 3 2 3" xfId="6121"/>
    <cellStyle name="Normal 39 3 2 3 2" xfId="16526"/>
    <cellStyle name="Normal 39 3 2 3 2 2" xfId="37345"/>
    <cellStyle name="Normal 39 3 2 3 3" xfId="26942"/>
    <cellStyle name="Normal 39 3 2 4" xfId="11369"/>
    <cellStyle name="Normal 39 3 2 4 2" xfId="32188"/>
    <cellStyle name="Normal 39 3 2 5" xfId="21785"/>
    <cellStyle name="Normal 39 3 3" xfId="2950"/>
    <cellStyle name="Normal 39 3 3 2" xfId="8110"/>
    <cellStyle name="Normal 39 3 3 2 2" xfId="18515"/>
    <cellStyle name="Normal 39 3 3 2 2 2" xfId="39334"/>
    <cellStyle name="Normal 39 3 3 2 3" xfId="28931"/>
    <cellStyle name="Normal 39 3 3 3" xfId="13358"/>
    <cellStyle name="Normal 39 3 3 3 2" xfId="34177"/>
    <cellStyle name="Normal 39 3 3 4" xfId="23774"/>
    <cellStyle name="Normal 39 3 4" xfId="5537"/>
    <cellStyle name="Normal 39 3 4 2" xfId="15942"/>
    <cellStyle name="Normal 39 3 4 2 2" xfId="36761"/>
    <cellStyle name="Normal 39 3 4 3" xfId="26358"/>
    <cellStyle name="Normal 39 3 5" xfId="10785"/>
    <cellStyle name="Normal 39 3 5 2" xfId="31604"/>
    <cellStyle name="Normal 39 3 6" xfId="21201"/>
    <cellStyle name="Normal 39 4" xfId="697"/>
    <cellStyle name="Normal 39 4 2" xfId="3277"/>
    <cellStyle name="Normal 39 4 2 2" xfId="8437"/>
    <cellStyle name="Normal 39 4 2 2 2" xfId="18842"/>
    <cellStyle name="Normal 39 4 2 2 2 2" xfId="39661"/>
    <cellStyle name="Normal 39 4 2 2 3" xfId="29258"/>
    <cellStyle name="Normal 39 4 2 3" xfId="13685"/>
    <cellStyle name="Normal 39 4 2 3 2" xfId="34504"/>
    <cellStyle name="Normal 39 4 2 4" xfId="24101"/>
    <cellStyle name="Normal 39 4 3" xfId="5864"/>
    <cellStyle name="Normal 39 4 3 2" xfId="16269"/>
    <cellStyle name="Normal 39 4 3 2 2" xfId="37088"/>
    <cellStyle name="Normal 39 4 3 3" xfId="26685"/>
    <cellStyle name="Normal 39 4 4" xfId="11112"/>
    <cellStyle name="Normal 39 4 4 2" xfId="31931"/>
    <cellStyle name="Normal 39 4 5" xfId="21528"/>
    <cellStyle name="Normal 39 5" xfId="2693"/>
    <cellStyle name="Normal 39 5 2" xfId="7853"/>
    <cellStyle name="Normal 39 5 2 2" xfId="18258"/>
    <cellStyle name="Normal 39 5 2 2 2" xfId="39077"/>
    <cellStyle name="Normal 39 5 2 3" xfId="28674"/>
    <cellStyle name="Normal 39 5 3" xfId="13101"/>
    <cellStyle name="Normal 39 5 3 2" xfId="33920"/>
    <cellStyle name="Normal 39 5 4" xfId="23517"/>
    <cellStyle name="Normal 39 6" xfId="5280"/>
    <cellStyle name="Normal 39 6 2" xfId="15685"/>
    <cellStyle name="Normal 39 6 2 2" xfId="36504"/>
    <cellStyle name="Normal 39 6 3" xfId="26101"/>
    <cellStyle name="Normal 39 7" xfId="10528"/>
    <cellStyle name="Normal 39 7 2" xfId="31347"/>
    <cellStyle name="Normal 39 8" xfId="20944"/>
    <cellStyle name="Normal 390" xfId="41768"/>
    <cellStyle name="Normal 391" xfId="41769"/>
    <cellStyle name="Normal 392" xfId="41770"/>
    <cellStyle name="Normal 393" xfId="41771"/>
    <cellStyle name="Normal 394" xfId="41772"/>
    <cellStyle name="Normal 395" xfId="41774"/>
    <cellStyle name="Normal 396" xfId="41775"/>
    <cellStyle name="Normal 397" xfId="41776"/>
    <cellStyle name="Normal 398" xfId="41777"/>
    <cellStyle name="Normal 4" xfId="40"/>
    <cellStyle name="Normal 4 2" xfId="136"/>
    <cellStyle name="Normal 4 3" xfId="135"/>
    <cellStyle name="Normal 4 4" xfId="41746"/>
    <cellStyle name="Normal 40" xfId="84"/>
    <cellStyle name="Normal 40 2" xfId="228"/>
    <cellStyle name="Normal 40 2 2" xfId="488"/>
    <cellStyle name="Normal 40 2 2 2" xfId="1077"/>
    <cellStyle name="Normal 40 2 2 2 2" xfId="3657"/>
    <cellStyle name="Normal 40 2 2 2 2 2" xfId="8817"/>
    <cellStyle name="Normal 40 2 2 2 2 2 2" xfId="19222"/>
    <cellStyle name="Normal 40 2 2 2 2 2 2 2" xfId="40041"/>
    <cellStyle name="Normal 40 2 2 2 2 2 3" xfId="29638"/>
    <cellStyle name="Normal 40 2 2 2 2 3" xfId="14065"/>
    <cellStyle name="Normal 40 2 2 2 2 3 2" xfId="34884"/>
    <cellStyle name="Normal 40 2 2 2 2 4" xfId="24481"/>
    <cellStyle name="Normal 40 2 2 2 3" xfId="6244"/>
    <cellStyle name="Normal 40 2 2 2 3 2" xfId="16649"/>
    <cellStyle name="Normal 40 2 2 2 3 2 2" xfId="37468"/>
    <cellStyle name="Normal 40 2 2 2 3 3" xfId="27065"/>
    <cellStyle name="Normal 40 2 2 2 4" xfId="11492"/>
    <cellStyle name="Normal 40 2 2 2 4 2" xfId="32311"/>
    <cellStyle name="Normal 40 2 2 2 5" xfId="21908"/>
    <cellStyle name="Normal 40 2 2 3" xfId="3073"/>
    <cellStyle name="Normal 40 2 2 3 2" xfId="8233"/>
    <cellStyle name="Normal 40 2 2 3 2 2" xfId="18638"/>
    <cellStyle name="Normal 40 2 2 3 2 2 2" xfId="39457"/>
    <cellStyle name="Normal 40 2 2 3 2 3" xfId="29054"/>
    <cellStyle name="Normal 40 2 2 3 3" xfId="13481"/>
    <cellStyle name="Normal 40 2 2 3 3 2" xfId="34300"/>
    <cellStyle name="Normal 40 2 2 3 4" xfId="23897"/>
    <cellStyle name="Normal 40 2 2 4" xfId="5660"/>
    <cellStyle name="Normal 40 2 2 4 2" xfId="16065"/>
    <cellStyle name="Normal 40 2 2 4 2 2" xfId="36884"/>
    <cellStyle name="Normal 40 2 2 4 3" xfId="26481"/>
    <cellStyle name="Normal 40 2 2 5" xfId="10908"/>
    <cellStyle name="Normal 40 2 2 5 2" xfId="31727"/>
    <cellStyle name="Normal 40 2 2 6" xfId="21324"/>
    <cellStyle name="Normal 40 2 3" xfId="820"/>
    <cellStyle name="Normal 40 2 3 2" xfId="3400"/>
    <cellStyle name="Normal 40 2 3 2 2" xfId="8560"/>
    <cellStyle name="Normal 40 2 3 2 2 2" xfId="18965"/>
    <cellStyle name="Normal 40 2 3 2 2 2 2" xfId="39784"/>
    <cellStyle name="Normal 40 2 3 2 2 3" xfId="29381"/>
    <cellStyle name="Normal 40 2 3 2 3" xfId="13808"/>
    <cellStyle name="Normal 40 2 3 2 3 2" xfId="34627"/>
    <cellStyle name="Normal 40 2 3 2 4" xfId="24224"/>
    <cellStyle name="Normal 40 2 3 3" xfId="5987"/>
    <cellStyle name="Normal 40 2 3 3 2" xfId="16392"/>
    <cellStyle name="Normal 40 2 3 3 2 2" xfId="37211"/>
    <cellStyle name="Normal 40 2 3 3 3" xfId="26808"/>
    <cellStyle name="Normal 40 2 3 4" xfId="11235"/>
    <cellStyle name="Normal 40 2 3 4 2" xfId="32054"/>
    <cellStyle name="Normal 40 2 3 5" xfId="21651"/>
    <cellStyle name="Normal 40 2 4" xfId="2816"/>
    <cellStyle name="Normal 40 2 4 2" xfId="7976"/>
    <cellStyle name="Normal 40 2 4 2 2" xfId="18381"/>
    <cellStyle name="Normal 40 2 4 2 2 2" xfId="39200"/>
    <cellStyle name="Normal 40 2 4 2 3" xfId="28797"/>
    <cellStyle name="Normal 40 2 4 3" xfId="13224"/>
    <cellStyle name="Normal 40 2 4 3 2" xfId="34043"/>
    <cellStyle name="Normal 40 2 4 4" xfId="23640"/>
    <cellStyle name="Normal 40 2 5" xfId="5403"/>
    <cellStyle name="Normal 40 2 5 2" xfId="15808"/>
    <cellStyle name="Normal 40 2 5 2 2" xfId="36627"/>
    <cellStyle name="Normal 40 2 5 3" xfId="26224"/>
    <cellStyle name="Normal 40 2 6" xfId="10651"/>
    <cellStyle name="Normal 40 2 6 2" xfId="31470"/>
    <cellStyle name="Normal 40 2 7" xfId="21067"/>
    <cellStyle name="Normal 40 3" xfId="366"/>
    <cellStyle name="Normal 40 3 2" xfId="955"/>
    <cellStyle name="Normal 40 3 2 2" xfId="3535"/>
    <cellStyle name="Normal 40 3 2 2 2" xfId="8695"/>
    <cellStyle name="Normal 40 3 2 2 2 2" xfId="19100"/>
    <cellStyle name="Normal 40 3 2 2 2 2 2" xfId="39919"/>
    <cellStyle name="Normal 40 3 2 2 2 3" xfId="29516"/>
    <cellStyle name="Normal 40 3 2 2 3" xfId="13943"/>
    <cellStyle name="Normal 40 3 2 2 3 2" xfId="34762"/>
    <cellStyle name="Normal 40 3 2 2 4" xfId="24359"/>
    <cellStyle name="Normal 40 3 2 3" xfId="6122"/>
    <cellStyle name="Normal 40 3 2 3 2" xfId="16527"/>
    <cellStyle name="Normal 40 3 2 3 2 2" xfId="37346"/>
    <cellStyle name="Normal 40 3 2 3 3" xfId="26943"/>
    <cellStyle name="Normal 40 3 2 4" xfId="11370"/>
    <cellStyle name="Normal 40 3 2 4 2" xfId="32189"/>
    <cellStyle name="Normal 40 3 2 5" xfId="21786"/>
    <cellStyle name="Normal 40 3 3" xfId="2951"/>
    <cellStyle name="Normal 40 3 3 2" xfId="8111"/>
    <cellStyle name="Normal 40 3 3 2 2" xfId="18516"/>
    <cellStyle name="Normal 40 3 3 2 2 2" xfId="39335"/>
    <cellStyle name="Normal 40 3 3 2 3" xfId="28932"/>
    <cellStyle name="Normal 40 3 3 3" xfId="13359"/>
    <cellStyle name="Normal 40 3 3 3 2" xfId="34178"/>
    <cellStyle name="Normal 40 3 3 4" xfId="23775"/>
    <cellStyle name="Normal 40 3 4" xfId="5538"/>
    <cellStyle name="Normal 40 3 4 2" xfId="15943"/>
    <cellStyle name="Normal 40 3 4 2 2" xfId="36762"/>
    <cellStyle name="Normal 40 3 4 3" xfId="26359"/>
    <cellStyle name="Normal 40 3 5" xfId="10786"/>
    <cellStyle name="Normal 40 3 5 2" xfId="31605"/>
    <cellStyle name="Normal 40 3 6" xfId="21202"/>
    <cellStyle name="Normal 40 4" xfId="698"/>
    <cellStyle name="Normal 40 4 2" xfId="3278"/>
    <cellStyle name="Normal 40 4 2 2" xfId="8438"/>
    <cellStyle name="Normal 40 4 2 2 2" xfId="18843"/>
    <cellStyle name="Normal 40 4 2 2 2 2" xfId="39662"/>
    <cellStyle name="Normal 40 4 2 2 3" xfId="29259"/>
    <cellStyle name="Normal 40 4 2 3" xfId="13686"/>
    <cellStyle name="Normal 40 4 2 3 2" xfId="34505"/>
    <cellStyle name="Normal 40 4 2 4" xfId="24102"/>
    <cellStyle name="Normal 40 4 3" xfId="5865"/>
    <cellStyle name="Normal 40 4 3 2" xfId="16270"/>
    <cellStyle name="Normal 40 4 3 2 2" xfId="37089"/>
    <cellStyle name="Normal 40 4 3 3" xfId="26686"/>
    <cellStyle name="Normal 40 4 4" xfId="11113"/>
    <cellStyle name="Normal 40 4 4 2" xfId="31932"/>
    <cellStyle name="Normal 40 4 5" xfId="21529"/>
    <cellStyle name="Normal 40 5" xfId="2694"/>
    <cellStyle name="Normal 40 5 2" xfId="7854"/>
    <cellStyle name="Normal 40 5 2 2" xfId="18259"/>
    <cellStyle name="Normal 40 5 2 2 2" xfId="39078"/>
    <cellStyle name="Normal 40 5 2 3" xfId="28675"/>
    <cellStyle name="Normal 40 5 3" xfId="13102"/>
    <cellStyle name="Normal 40 5 3 2" xfId="33921"/>
    <cellStyle name="Normal 40 5 4" xfId="23518"/>
    <cellStyle name="Normal 40 6" xfId="5281"/>
    <cellStyle name="Normal 40 6 2" xfId="15686"/>
    <cellStyle name="Normal 40 6 2 2" xfId="36505"/>
    <cellStyle name="Normal 40 6 3" xfId="26102"/>
    <cellStyle name="Normal 40 7" xfId="10529"/>
    <cellStyle name="Normal 40 7 2" xfId="31348"/>
    <cellStyle name="Normal 40 8" xfId="20945"/>
    <cellStyle name="Normal 41" xfId="85"/>
    <cellStyle name="Normal 41 2" xfId="229"/>
    <cellStyle name="Normal 41 2 2" xfId="489"/>
    <cellStyle name="Normal 41 2 2 2" xfId="1078"/>
    <cellStyle name="Normal 41 2 2 2 2" xfId="3658"/>
    <cellStyle name="Normal 41 2 2 2 2 2" xfId="8818"/>
    <cellStyle name="Normal 41 2 2 2 2 2 2" xfId="19223"/>
    <cellStyle name="Normal 41 2 2 2 2 2 2 2" xfId="40042"/>
    <cellStyle name="Normal 41 2 2 2 2 2 3" xfId="29639"/>
    <cellStyle name="Normal 41 2 2 2 2 3" xfId="14066"/>
    <cellStyle name="Normal 41 2 2 2 2 3 2" xfId="34885"/>
    <cellStyle name="Normal 41 2 2 2 2 4" xfId="24482"/>
    <cellStyle name="Normal 41 2 2 2 3" xfId="6245"/>
    <cellStyle name="Normal 41 2 2 2 3 2" xfId="16650"/>
    <cellStyle name="Normal 41 2 2 2 3 2 2" xfId="37469"/>
    <cellStyle name="Normal 41 2 2 2 3 3" xfId="27066"/>
    <cellStyle name="Normal 41 2 2 2 4" xfId="11493"/>
    <cellStyle name="Normal 41 2 2 2 4 2" xfId="32312"/>
    <cellStyle name="Normal 41 2 2 2 5" xfId="21909"/>
    <cellStyle name="Normal 41 2 2 3" xfId="3074"/>
    <cellStyle name="Normal 41 2 2 3 2" xfId="8234"/>
    <cellStyle name="Normal 41 2 2 3 2 2" xfId="18639"/>
    <cellStyle name="Normal 41 2 2 3 2 2 2" xfId="39458"/>
    <cellStyle name="Normal 41 2 2 3 2 3" xfId="29055"/>
    <cellStyle name="Normal 41 2 2 3 3" xfId="13482"/>
    <cellStyle name="Normal 41 2 2 3 3 2" xfId="34301"/>
    <cellStyle name="Normal 41 2 2 3 4" xfId="23898"/>
    <cellStyle name="Normal 41 2 2 4" xfId="5661"/>
    <cellStyle name="Normal 41 2 2 4 2" xfId="16066"/>
    <cellStyle name="Normal 41 2 2 4 2 2" xfId="36885"/>
    <cellStyle name="Normal 41 2 2 4 3" xfId="26482"/>
    <cellStyle name="Normal 41 2 2 5" xfId="10909"/>
    <cellStyle name="Normal 41 2 2 5 2" xfId="31728"/>
    <cellStyle name="Normal 41 2 2 6" xfId="21325"/>
    <cellStyle name="Normal 41 2 3" xfId="821"/>
    <cellStyle name="Normal 41 2 3 2" xfId="3401"/>
    <cellStyle name="Normal 41 2 3 2 2" xfId="8561"/>
    <cellStyle name="Normal 41 2 3 2 2 2" xfId="18966"/>
    <cellStyle name="Normal 41 2 3 2 2 2 2" xfId="39785"/>
    <cellStyle name="Normal 41 2 3 2 2 3" xfId="29382"/>
    <cellStyle name="Normal 41 2 3 2 3" xfId="13809"/>
    <cellStyle name="Normal 41 2 3 2 3 2" xfId="34628"/>
    <cellStyle name="Normal 41 2 3 2 4" xfId="24225"/>
    <cellStyle name="Normal 41 2 3 3" xfId="5988"/>
    <cellStyle name="Normal 41 2 3 3 2" xfId="16393"/>
    <cellStyle name="Normal 41 2 3 3 2 2" xfId="37212"/>
    <cellStyle name="Normal 41 2 3 3 3" xfId="26809"/>
    <cellStyle name="Normal 41 2 3 4" xfId="11236"/>
    <cellStyle name="Normal 41 2 3 4 2" xfId="32055"/>
    <cellStyle name="Normal 41 2 3 5" xfId="21652"/>
    <cellStyle name="Normal 41 2 4" xfId="2817"/>
    <cellStyle name="Normal 41 2 4 2" xfId="7977"/>
    <cellStyle name="Normal 41 2 4 2 2" xfId="18382"/>
    <cellStyle name="Normal 41 2 4 2 2 2" xfId="39201"/>
    <cellStyle name="Normal 41 2 4 2 3" xfId="28798"/>
    <cellStyle name="Normal 41 2 4 3" xfId="13225"/>
    <cellStyle name="Normal 41 2 4 3 2" xfId="34044"/>
    <cellStyle name="Normal 41 2 4 4" xfId="23641"/>
    <cellStyle name="Normal 41 2 5" xfId="5404"/>
    <cellStyle name="Normal 41 2 5 2" xfId="15809"/>
    <cellStyle name="Normal 41 2 5 2 2" xfId="36628"/>
    <cellStyle name="Normal 41 2 5 3" xfId="26225"/>
    <cellStyle name="Normal 41 2 6" xfId="10652"/>
    <cellStyle name="Normal 41 2 6 2" xfId="31471"/>
    <cellStyle name="Normal 41 2 7" xfId="21068"/>
    <cellStyle name="Normal 41 3" xfId="367"/>
    <cellStyle name="Normal 41 3 2" xfId="956"/>
    <cellStyle name="Normal 41 3 2 2" xfId="3536"/>
    <cellStyle name="Normal 41 3 2 2 2" xfId="8696"/>
    <cellStyle name="Normal 41 3 2 2 2 2" xfId="19101"/>
    <cellStyle name="Normal 41 3 2 2 2 2 2" xfId="39920"/>
    <cellStyle name="Normal 41 3 2 2 2 3" xfId="29517"/>
    <cellStyle name="Normal 41 3 2 2 3" xfId="13944"/>
    <cellStyle name="Normal 41 3 2 2 3 2" xfId="34763"/>
    <cellStyle name="Normal 41 3 2 2 4" xfId="24360"/>
    <cellStyle name="Normal 41 3 2 3" xfId="6123"/>
    <cellStyle name="Normal 41 3 2 3 2" xfId="16528"/>
    <cellStyle name="Normal 41 3 2 3 2 2" xfId="37347"/>
    <cellStyle name="Normal 41 3 2 3 3" xfId="26944"/>
    <cellStyle name="Normal 41 3 2 4" xfId="11371"/>
    <cellStyle name="Normal 41 3 2 4 2" xfId="32190"/>
    <cellStyle name="Normal 41 3 2 5" xfId="21787"/>
    <cellStyle name="Normal 41 3 3" xfId="2952"/>
    <cellStyle name="Normal 41 3 3 2" xfId="8112"/>
    <cellStyle name="Normal 41 3 3 2 2" xfId="18517"/>
    <cellStyle name="Normal 41 3 3 2 2 2" xfId="39336"/>
    <cellStyle name="Normal 41 3 3 2 3" xfId="28933"/>
    <cellStyle name="Normal 41 3 3 3" xfId="13360"/>
    <cellStyle name="Normal 41 3 3 3 2" xfId="34179"/>
    <cellStyle name="Normal 41 3 3 4" xfId="23776"/>
    <cellStyle name="Normal 41 3 4" xfId="5539"/>
    <cellStyle name="Normal 41 3 4 2" xfId="15944"/>
    <cellStyle name="Normal 41 3 4 2 2" xfId="36763"/>
    <cellStyle name="Normal 41 3 4 3" xfId="26360"/>
    <cellStyle name="Normal 41 3 5" xfId="10787"/>
    <cellStyle name="Normal 41 3 5 2" xfId="31606"/>
    <cellStyle name="Normal 41 3 6" xfId="21203"/>
    <cellStyle name="Normal 41 4" xfId="699"/>
    <cellStyle name="Normal 41 4 2" xfId="3279"/>
    <cellStyle name="Normal 41 4 2 2" xfId="8439"/>
    <cellStyle name="Normal 41 4 2 2 2" xfId="18844"/>
    <cellStyle name="Normal 41 4 2 2 2 2" xfId="39663"/>
    <cellStyle name="Normal 41 4 2 2 3" xfId="29260"/>
    <cellStyle name="Normal 41 4 2 3" xfId="13687"/>
    <cellStyle name="Normal 41 4 2 3 2" xfId="34506"/>
    <cellStyle name="Normal 41 4 2 4" xfId="24103"/>
    <cellStyle name="Normal 41 4 3" xfId="5866"/>
    <cellStyle name="Normal 41 4 3 2" xfId="16271"/>
    <cellStyle name="Normal 41 4 3 2 2" xfId="37090"/>
    <cellStyle name="Normal 41 4 3 3" xfId="26687"/>
    <cellStyle name="Normal 41 4 4" xfId="11114"/>
    <cellStyle name="Normal 41 4 4 2" xfId="31933"/>
    <cellStyle name="Normal 41 4 5" xfId="21530"/>
    <cellStyle name="Normal 41 5" xfId="2695"/>
    <cellStyle name="Normal 41 5 2" xfId="7855"/>
    <cellStyle name="Normal 41 5 2 2" xfId="18260"/>
    <cellStyle name="Normal 41 5 2 2 2" xfId="39079"/>
    <cellStyle name="Normal 41 5 2 3" xfId="28676"/>
    <cellStyle name="Normal 41 5 3" xfId="13103"/>
    <cellStyle name="Normal 41 5 3 2" xfId="33922"/>
    <cellStyle name="Normal 41 5 4" xfId="23519"/>
    <cellStyle name="Normal 41 6" xfId="5282"/>
    <cellStyle name="Normal 41 6 2" xfId="15687"/>
    <cellStyle name="Normal 41 6 2 2" xfId="36506"/>
    <cellStyle name="Normal 41 6 3" xfId="26103"/>
    <cellStyle name="Normal 41 7" xfId="10530"/>
    <cellStyle name="Normal 41 7 2" xfId="31349"/>
    <cellStyle name="Normal 41 8" xfId="20946"/>
    <cellStyle name="Normal 42" xfId="86"/>
    <cellStyle name="Normal 42 2" xfId="230"/>
    <cellStyle name="Normal 42 2 2" xfId="490"/>
    <cellStyle name="Normal 42 2 2 2" xfId="1079"/>
    <cellStyle name="Normal 42 2 2 2 2" xfId="3659"/>
    <cellStyle name="Normal 42 2 2 2 2 2" xfId="8819"/>
    <cellStyle name="Normal 42 2 2 2 2 2 2" xfId="19224"/>
    <cellStyle name="Normal 42 2 2 2 2 2 2 2" xfId="40043"/>
    <cellStyle name="Normal 42 2 2 2 2 2 3" xfId="29640"/>
    <cellStyle name="Normal 42 2 2 2 2 3" xfId="14067"/>
    <cellStyle name="Normal 42 2 2 2 2 3 2" xfId="34886"/>
    <cellStyle name="Normal 42 2 2 2 2 4" xfId="24483"/>
    <cellStyle name="Normal 42 2 2 2 3" xfId="6246"/>
    <cellStyle name="Normal 42 2 2 2 3 2" xfId="16651"/>
    <cellStyle name="Normal 42 2 2 2 3 2 2" xfId="37470"/>
    <cellStyle name="Normal 42 2 2 2 3 3" xfId="27067"/>
    <cellStyle name="Normal 42 2 2 2 4" xfId="11494"/>
    <cellStyle name="Normal 42 2 2 2 4 2" xfId="32313"/>
    <cellStyle name="Normal 42 2 2 2 5" xfId="21910"/>
    <cellStyle name="Normal 42 2 2 3" xfId="3075"/>
    <cellStyle name="Normal 42 2 2 3 2" xfId="8235"/>
    <cellStyle name="Normal 42 2 2 3 2 2" xfId="18640"/>
    <cellStyle name="Normal 42 2 2 3 2 2 2" xfId="39459"/>
    <cellStyle name="Normal 42 2 2 3 2 3" xfId="29056"/>
    <cellStyle name="Normal 42 2 2 3 3" xfId="13483"/>
    <cellStyle name="Normal 42 2 2 3 3 2" xfId="34302"/>
    <cellStyle name="Normal 42 2 2 3 4" xfId="23899"/>
    <cellStyle name="Normal 42 2 2 4" xfId="5662"/>
    <cellStyle name="Normal 42 2 2 4 2" xfId="16067"/>
    <cellStyle name="Normal 42 2 2 4 2 2" xfId="36886"/>
    <cellStyle name="Normal 42 2 2 4 3" xfId="26483"/>
    <cellStyle name="Normal 42 2 2 5" xfId="10910"/>
    <cellStyle name="Normal 42 2 2 5 2" xfId="31729"/>
    <cellStyle name="Normal 42 2 2 6" xfId="21326"/>
    <cellStyle name="Normal 42 2 3" xfId="822"/>
    <cellStyle name="Normal 42 2 3 2" xfId="3402"/>
    <cellStyle name="Normal 42 2 3 2 2" xfId="8562"/>
    <cellStyle name="Normal 42 2 3 2 2 2" xfId="18967"/>
    <cellStyle name="Normal 42 2 3 2 2 2 2" xfId="39786"/>
    <cellStyle name="Normal 42 2 3 2 2 3" xfId="29383"/>
    <cellStyle name="Normal 42 2 3 2 3" xfId="13810"/>
    <cellStyle name="Normal 42 2 3 2 3 2" xfId="34629"/>
    <cellStyle name="Normal 42 2 3 2 4" xfId="24226"/>
    <cellStyle name="Normal 42 2 3 3" xfId="5989"/>
    <cellStyle name="Normal 42 2 3 3 2" xfId="16394"/>
    <cellStyle name="Normal 42 2 3 3 2 2" xfId="37213"/>
    <cellStyle name="Normal 42 2 3 3 3" xfId="26810"/>
    <cellStyle name="Normal 42 2 3 4" xfId="11237"/>
    <cellStyle name="Normal 42 2 3 4 2" xfId="32056"/>
    <cellStyle name="Normal 42 2 3 5" xfId="21653"/>
    <cellStyle name="Normal 42 2 4" xfId="2818"/>
    <cellStyle name="Normal 42 2 4 2" xfId="7978"/>
    <cellStyle name="Normal 42 2 4 2 2" xfId="18383"/>
    <cellStyle name="Normal 42 2 4 2 2 2" xfId="39202"/>
    <cellStyle name="Normal 42 2 4 2 3" xfId="28799"/>
    <cellStyle name="Normal 42 2 4 3" xfId="13226"/>
    <cellStyle name="Normal 42 2 4 3 2" xfId="34045"/>
    <cellStyle name="Normal 42 2 4 4" xfId="23642"/>
    <cellStyle name="Normal 42 2 5" xfId="5405"/>
    <cellStyle name="Normal 42 2 5 2" xfId="15810"/>
    <cellStyle name="Normal 42 2 5 2 2" xfId="36629"/>
    <cellStyle name="Normal 42 2 5 3" xfId="26226"/>
    <cellStyle name="Normal 42 2 6" xfId="10653"/>
    <cellStyle name="Normal 42 2 6 2" xfId="31472"/>
    <cellStyle name="Normal 42 2 7" xfId="21069"/>
    <cellStyle name="Normal 42 3" xfId="368"/>
    <cellStyle name="Normal 42 3 2" xfId="957"/>
    <cellStyle name="Normal 42 3 2 2" xfId="3537"/>
    <cellStyle name="Normal 42 3 2 2 2" xfId="8697"/>
    <cellStyle name="Normal 42 3 2 2 2 2" xfId="19102"/>
    <cellStyle name="Normal 42 3 2 2 2 2 2" xfId="39921"/>
    <cellStyle name="Normal 42 3 2 2 2 3" xfId="29518"/>
    <cellStyle name="Normal 42 3 2 2 3" xfId="13945"/>
    <cellStyle name="Normal 42 3 2 2 3 2" xfId="34764"/>
    <cellStyle name="Normal 42 3 2 2 4" xfId="24361"/>
    <cellStyle name="Normal 42 3 2 3" xfId="6124"/>
    <cellStyle name="Normal 42 3 2 3 2" xfId="16529"/>
    <cellStyle name="Normal 42 3 2 3 2 2" xfId="37348"/>
    <cellStyle name="Normal 42 3 2 3 3" xfId="26945"/>
    <cellStyle name="Normal 42 3 2 4" xfId="11372"/>
    <cellStyle name="Normal 42 3 2 4 2" xfId="32191"/>
    <cellStyle name="Normal 42 3 2 5" xfId="21788"/>
    <cellStyle name="Normal 42 3 3" xfId="2953"/>
    <cellStyle name="Normal 42 3 3 2" xfId="8113"/>
    <cellStyle name="Normal 42 3 3 2 2" xfId="18518"/>
    <cellStyle name="Normal 42 3 3 2 2 2" xfId="39337"/>
    <cellStyle name="Normal 42 3 3 2 3" xfId="28934"/>
    <cellStyle name="Normal 42 3 3 3" xfId="13361"/>
    <cellStyle name="Normal 42 3 3 3 2" xfId="34180"/>
    <cellStyle name="Normal 42 3 3 4" xfId="23777"/>
    <cellStyle name="Normal 42 3 4" xfId="5540"/>
    <cellStyle name="Normal 42 3 4 2" xfId="15945"/>
    <cellStyle name="Normal 42 3 4 2 2" xfId="36764"/>
    <cellStyle name="Normal 42 3 4 3" xfId="26361"/>
    <cellStyle name="Normal 42 3 5" xfId="10788"/>
    <cellStyle name="Normal 42 3 5 2" xfId="31607"/>
    <cellStyle name="Normal 42 3 6" xfId="21204"/>
    <cellStyle name="Normal 42 4" xfId="700"/>
    <cellStyle name="Normal 42 4 2" xfId="3280"/>
    <cellStyle name="Normal 42 4 2 2" xfId="8440"/>
    <cellStyle name="Normal 42 4 2 2 2" xfId="18845"/>
    <cellStyle name="Normal 42 4 2 2 2 2" xfId="39664"/>
    <cellStyle name="Normal 42 4 2 2 3" xfId="29261"/>
    <cellStyle name="Normal 42 4 2 3" xfId="13688"/>
    <cellStyle name="Normal 42 4 2 3 2" xfId="34507"/>
    <cellStyle name="Normal 42 4 2 4" xfId="24104"/>
    <cellStyle name="Normal 42 4 3" xfId="5867"/>
    <cellStyle name="Normal 42 4 3 2" xfId="16272"/>
    <cellStyle name="Normal 42 4 3 2 2" xfId="37091"/>
    <cellStyle name="Normal 42 4 3 3" xfId="26688"/>
    <cellStyle name="Normal 42 4 4" xfId="11115"/>
    <cellStyle name="Normal 42 4 4 2" xfId="31934"/>
    <cellStyle name="Normal 42 4 5" xfId="21531"/>
    <cellStyle name="Normal 42 5" xfId="2696"/>
    <cellStyle name="Normal 42 5 2" xfId="7856"/>
    <cellStyle name="Normal 42 5 2 2" xfId="18261"/>
    <cellStyle name="Normal 42 5 2 2 2" xfId="39080"/>
    <cellStyle name="Normal 42 5 2 3" xfId="28677"/>
    <cellStyle name="Normal 42 5 3" xfId="13104"/>
    <cellStyle name="Normal 42 5 3 2" xfId="33923"/>
    <cellStyle name="Normal 42 5 4" xfId="23520"/>
    <cellStyle name="Normal 42 6" xfId="5283"/>
    <cellStyle name="Normal 42 6 2" xfId="15688"/>
    <cellStyle name="Normal 42 6 2 2" xfId="36507"/>
    <cellStyle name="Normal 42 6 3" xfId="26104"/>
    <cellStyle name="Normal 42 7" xfId="10531"/>
    <cellStyle name="Normal 42 7 2" xfId="31350"/>
    <cellStyle name="Normal 42 8" xfId="20947"/>
    <cellStyle name="Normal 43" xfId="87"/>
    <cellStyle name="Normal 43 2" xfId="231"/>
    <cellStyle name="Normal 43 2 2" xfId="491"/>
    <cellStyle name="Normal 43 2 2 2" xfId="1080"/>
    <cellStyle name="Normal 43 2 2 2 2" xfId="3660"/>
    <cellStyle name="Normal 43 2 2 2 2 2" xfId="8820"/>
    <cellStyle name="Normal 43 2 2 2 2 2 2" xfId="19225"/>
    <cellStyle name="Normal 43 2 2 2 2 2 2 2" xfId="40044"/>
    <cellStyle name="Normal 43 2 2 2 2 2 3" xfId="29641"/>
    <cellStyle name="Normal 43 2 2 2 2 3" xfId="14068"/>
    <cellStyle name="Normal 43 2 2 2 2 3 2" xfId="34887"/>
    <cellStyle name="Normal 43 2 2 2 2 4" xfId="24484"/>
    <cellStyle name="Normal 43 2 2 2 3" xfId="6247"/>
    <cellStyle name="Normal 43 2 2 2 3 2" xfId="16652"/>
    <cellStyle name="Normal 43 2 2 2 3 2 2" xfId="37471"/>
    <cellStyle name="Normal 43 2 2 2 3 3" xfId="27068"/>
    <cellStyle name="Normal 43 2 2 2 4" xfId="11495"/>
    <cellStyle name="Normal 43 2 2 2 4 2" xfId="32314"/>
    <cellStyle name="Normal 43 2 2 2 5" xfId="21911"/>
    <cellStyle name="Normal 43 2 2 3" xfId="3076"/>
    <cellStyle name="Normal 43 2 2 3 2" xfId="8236"/>
    <cellStyle name="Normal 43 2 2 3 2 2" xfId="18641"/>
    <cellStyle name="Normal 43 2 2 3 2 2 2" xfId="39460"/>
    <cellStyle name="Normal 43 2 2 3 2 3" xfId="29057"/>
    <cellStyle name="Normal 43 2 2 3 3" xfId="13484"/>
    <cellStyle name="Normal 43 2 2 3 3 2" xfId="34303"/>
    <cellStyle name="Normal 43 2 2 3 4" xfId="23900"/>
    <cellStyle name="Normal 43 2 2 4" xfId="5663"/>
    <cellStyle name="Normal 43 2 2 4 2" xfId="16068"/>
    <cellStyle name="Normal 43 2 2 4 2 2" xfId="36887"/>
    <cellStyle name="Normal 43 2 2 4 3" xfId="26484"/>
    <cellStyle name="Normal 43 2 2 5" xfId="10911"/>
    <cellStyle name="Normal 43 2 2 5 2" xfId="31730"/>
    <cellStyle name="Normal 43 2 2 6" xfId="21327"/>
    <cellStyle name="Normal 43 2 3" xfId="823"/>
    <cellStyle name="Normal 43 2 3 2" xfId="3403"/>
    <cellStyle name="Normal 43 2 3 2 2" xfId="8563"/>
    <cellStyle name="Normal 43 2 3 2 2 2" xfId="18968"/>
    <cellStyle name="Normal 43 2 3 2 2 2 2" xfId="39787"/>
    <cellStyle name="Normal 43 2 3 2 2 3" xfId="29384"/>
    <cellStyle name="Normal 43 2 3 2 3" xfId="13811"/>
    <cellStyle name="Normal 43 2 3 2 3 2" xfId="34630"/>
    <cellStyle name="Normal 43 2 3 2 4" xfId="24227"/>
    <cellStyle name="Normal 43 2 3 3" xfId="5990"/>
    <cellStyle name="Normal 43 2 3 3 2" xfId="16395"/>
    <cellStyle name="Normal 43 2 3 3 2 2" xfId="37214"/>
    <cellStyle name="Normal 43 2 3 3 3" xfId="26811"/>
    <cellStyle name="Normal 43 2 3 4" xfId="11238"/>
    <cellStyle name="Normal 43 2 3 4 2" xfId="32057"/>
    <cellStyle name="Normal 43 2 3 5" xfId="21654"/>
    <cellStyle name="Normal 43 2 4" xfId="2819"/>
    <cellStyle name="Normal 43 2 4 2" xfId="7979"/>
    <cellStyle name="Normal 43 2 4 2 2" xfId="18384"/>
    <cellStyle name="Normal 43 2 4 2 2 2" xfId="39203"/>
    <cellStyle name="Normal 43 2 4 2 3" xfId="28800"/>
    <cellStyle name="Normal 43 2 4 3" xfId="13227"/>
    <cellStyle name="Normal 43 2 4 3 2" xfId="34046"/>
    <cellStyle name="Normal 43 2 4 4" xfId="23643"/>
    <cellStyle name="Normal 43 2 5" xfId="5406"/>
    <cellStyle name="Normal 43 2 5 2" xfId="15811"/>
    <cellStyle name="Normal 43 2 5 2 2" xfId="36630"/>
    <cellStyle name="Normal 43 2 5 3" xfId="26227"/>
    <cellStyle name="Normal 43 2 6" xfId="10654"/>
    <cellStyle name="Normal 43 2 6 2" xfId="31473"/>
    <cellStyle name="Normal 43 2 7" xfId="21070"/>
    <cellStyle name="Normal 43 3" xfId="369"/>
    <cellStyle name="Normal 43 3 2" xfId="958"/>
    <cellStyle name="Normal 43 3 2 2" xfId="3538"/>
    <cellStyle name="Normal 43 3 2 2 2" xfId="8698"/>
    <cellStyle name="Normal 43 3 2 2 2 2" xfId="19103"/>
    <cellStyle name="Normal 43 3 2 2 2 2 2" xfId="39922"/>
    <cellStyle name="Normal 43 3 2 2 2 3" xfId="29519"/>
    <cellStyle name="Normal 43 3 2 2 3" xfId="13946"/>
    <cellStyle name="Normal 43 3 2 2 3 2" xfId="34765"/>
    <cellStyle name="Normal 43 3 2 2 4" xfId="24362"/>
    <cellStyle name="Normal 43 3 2 3" xfId="6125"/>
    <cellStyle name="Normal 43 3 2 3 2" xfId="16530"/>
    <cellStyle name="Normal 43 3 2 3 2 2" xfId="37349"/>
    <cellStyle name="Normal 43 3 2 3 3" xfId="26946"/>
    <cellStyle name="Normal 43 3 2 4" xfId="11373"/>
    <cellStyle name="Normal 43 3 2 4 2" xfId="32192"/>
    <cellStyle name="Normal 43 3 2 5" xfId="21789"/>
    <cellStyle name="Normal 43 3 3" xfId="2954"/>
    <cellStyle name="Normal 43 3 3 2" xfId="8114"/>
    <cellStyle name="Normal 43 3 3 2 2" xfId="18519"/>
    <cellStyle name="Normal 43 3 3 2 2 2" xfId="39338"/>
    <cellStyle name="Normal 43 3 3 2 3" xfId="28935"/>
    <cellStyle name="Normal 43 3 3 3" xfId="13362"/>
    <cellStyle name="Normal 43 3 3 3 2" xfId="34181"/>
    <cellStyle name="Normal 43 3 3 4" xfId="23778"/>
    <cellStyle name="Normal 43 3 4" xfId="5541"/>
    <cellStyle name="Normal 43 3 4 2" xfId="15946"/>
    <cellStyle name="Normal 43 3 4 2 2" xfId="36765"/>
    <cellStyle name="Normal 43 3 4 3" xfId="26362"/>
    <cellStyle name="Normal 43 3 5" xfId="10789"/>
    <cellStyle name="Normal 43 3 5 2" xfId="31608"/>
    <cellStyle name="Normal 43 3 6" xfId="21205"/>
    <cellStyle name="Normal 43 4" xfId="701"/>
    <cellStyle name="Normal 43 4 2" xfId="3281"/>
    <cellStyle name="Normal 43 4 2 2" xfId="8441"/>
    <cellStyle name="Normal 43 4 2 2 2" xfId="18846"/>
    <cellStyle name="Normal 43 4 2 2 2 2" xfId="39665"/>
    <cellStyle name="Normal 43 4 2 2 3" xfId="29262"/>
    <cellStyle name="Normal 43 4 2 3" xfId="13689"/>
    <cellStyle name="Normal 43 4 2 3 2" xfId="34508"/>
    <cellStyle name="Normal 43 4 2 4" xfId="24105"/>
    <cellStyle name="Normal 43 4 3" xfId="5868"/>
    <cellStyle name="Normal 43 4 3 2" xfId="16273"/>
    <cellStyle name="Normal 43 4 3 2 2" xfId="37092"/>
    <cellStyle name="Normal 43 4 3 3" xfId="26689"/>
    <cellStyle name="Normal 43 4 4" xfId="11116"/>
    <cellStyle name="Normal 43 4 4 2" xfId="31935"/>
    <cellStyle name="Normal 43 4 5" xfId="21532"/>
    <cellStyle name="Normal 43 5" xfId="2697"/>
    <cellStyle name="Normal 43 5 2" xfId="7857"/>
    <cellStyle name="Normal 43 5 2 2" xfId="18262"/>
    <cellStyle name="Normal 43 5 2 2 2" xfId="39081"/>
    <cellStyle name="Normal 43 5 2 3" xfId="28678"/>
    <cellStyle name="Normal 43 5 3" xfId="13105"/>
    <cellStyle name="Normal 43 5 3 2" xfId="33924"/>
    <cellStyle name="Normal 43 5 4" xfId="23521"/>
    <cellStyle name="Normal 43 6" xfId="5284"/>
    <cellStyle name="Normal 43 6 2" xfId="15689"/>
    <cellStyle name="Normal 43 6 2 2" xfId="36508"/>
    <cellStyle name="Normal 43 6 3" xfId="26105"/>
    <cellStyle name="Normal 43 7" xfId="10532"/>
    <cellStyle name="Normal 43 7 2" xfId="31351"/>
    <cellStyle name="Normal 43 8" xfId="20948"/>
    <cellStyle name="Normal 44" xfId="88"/>
    <cellStyle name="Normal 44 2" xfId="232"/>
    <cellStyle name="Normal 44 2 2" xfId="492"/>
    <cellStyle name="Normal 44 2 2 2" xfId="1081"/>
    <cellStyle name="Normal 44 2 2 2 2" xfId="3661"/>
    <cellStyle name="Normal 44 2 2 2 2 2" xfId="8821"/>
    <cellStyle name="Normal 44 2 2 2 2 2 2" xfId="19226"/>
    <cellStyle name="Normal 44 2 2 2 2 2 2 2" xfId="40045"/>
    <cellStyle name="Normal 44 2 2 2 2 2 3" xfId="29642"/>
    <cellStyle name="Normal 44 2 2 2 2 3" xfId="14069"/>
    <cellStyle name="Normal 44 2 2 2 2 3 2" xfId="34888"/>
    <cellStyle name="Normal 44 2 2 2 2 4" xfId="24485"/>
    <cellStyle name="Normal 44 2 2 2 3" xfId="6248"/>
    <cellStyle name="Normal 44 2 2 2 3 2" xfId="16653"/>
    <cellStyle name="Normal 44 2 2 2 3 2 2" xfId="37472"/>
    <cellStyle name="Normal 44 2 2 2 3 3" xfId="27069"/>
    <cellStyle name="Normal 44 2 2 2 4" xfId="11496"/>
    <cellStyle name="Normal 44 2 2 2 4 2" xfId="32315"/>
    <cellStyle name="Normal 44 2 2 2 5" xfId="21912"/>
    <cellStyle name="Normal 44 2 2 3" xfId="3077"/>
    <cellStyle name="Normal 44 2 2 3 2" xfId="8237"/>
    <cellStyle name="Normal 44 2 2 3 2 2" xfId="18642"/>
    <cellStyle name="Normal 44 2 2 3 2 2 2" xfId="39461"/>
    <cellStyle name="Normal 44 2 2 3 2 3" xfId="29058"/>
    <cellStyle name="Normal 44 2 2 3 3" xfId="13485"/>
    <cellStyle name="Normal 44 2 2 3 3 2" xfId="34304"/>
    <cellStyle name="Normal 44 2 2 3 4" xfId="23901"/>
    <cellStyle name="Normal 44 2 2 4" xfId="5664"/>
    <cellStyle name="Normal 44 2 2 4 2" xfId="16069"/>
    <cellStyle name="Normal 44 2 2 4 2 2" xfId="36888"/>
    <cellStyle name="Normal 44 2 2 4 3" xfId="26485"/>
    <cellStyle name="Normal 44 2 2 5" xfId="10912"/>
    <cellStyle name="Normal 44 2 2 5 2" xfId="31731"/>
    <cellStyle name="Normal 44 2 2 6" xfId="21328"/>
    <cellStyle name="Normal 44 2 3" xfId="824"/>
    <cellStyle name="Normal 44 2 3 2" xfId="3404"/>
    <cellStyle name="Normal 44 2 3 2 2" xfId="8564"/>
    <cellStyle name="Normal 44 2 3 2 2 2" xfId="18969"/>
    <cellStyle name="Normal 44 2 3 2 2 2 2" xfId="39788"/>
    <cellStyle name="Normal 44 2 3 2 2 3" xfId="29385"/>
    <cellStyle name="Normal 44 2 3 2 3" xfId="13812"/>
    <cellStyle name="Normal 44 2 3 2 3 2" xfId="34631"/>
    <cellStyle name="Normal 44 2 3 2 4" xfId="24228"/>
    <cellStyle name="Normal 44 2 3 3" xfId="5991"/>
    <cellStyle name="Normal 44 2 3 3 2" xfId="16396"/>
    <cellStyle name="Normal 44 2 3 3 2 2" xfId="37215"/>
    <cellStyle name="Normal 44 2 3 3 3" xfId="26812"/>
    <cellStyle name="Normal 44 2 3 4" xfId="11239"/>
    <cellStyle name="Normal 44 2 3 4 2" xfId="32058"/>
    <cellStyle name="Normal 44 2 3 5" xfId="21655"/>
    <cellStyle name="Normal 44 2 4" xfId="2820"/>
    <cellStyle name="Normal 44 2 4 2" xfId="7980"/>
    <cellStyle name="Normal 44 2 4 2 2" xfId="18385"/>
    <cellStyle name="Normal 44 2 4 2 2 2" xfId="39204"/>
    <cellStyle name="Normal 44 2 4 2 3" xfId="28801"/>
    <cellStyle name="Normal 44 2 4 3" xfId="13228"/>
    <cellStyle name="Normal 44 2 4 3 2" xfId="34047"/>
    <cellStyle name="Normal 44 2 4 4" xfId="23644"/>
    <cellStyle name="Normal 44 2 5" xfId="5407"/>
    <cellStyle name="Normal 44 2 5 2" xfId="15812"/>
    <cellStyle name="Normal 44 2 5 2 2" xfId="36631"/>
    <cellStyle name="Normal 44 2 5 3" xfId="26228"/>
    <cellStyle name="Normal 44 2 6" xfId="10655"/>
    <cellStyle name="Normal 44 2 6 2" xfId="31474"/>
    <cellStyle name="Normal 44 2 7" xfId="21071"/>
    <cellStyle name="Normal 44 3" xfId="370"/>
    <cellStyle name="Normal 44 3 2" xfId="959"/>
    <cellStyle name="Normal 44 3 2 2" xfId="3539"/>
    <cellStyle name="Normal 44 3 2 2 2" xfId="8699"/>
    <cellStyle name="Normal 44 3 2 2 2 2" xfId="19104"/>
    <cellStyle name="Normal 44 3 2 2 2 2 2" xfId="39923"/>
    <cellStyle name="Normal 44 3 2 2 2 3" xfId="29520"/>
    <cellStyle name="Normal 44 3 2 2 3" xfId="13947"/>
    <cellStyle name="Normal 44 3 2 2 3 2" xfId="34766"/>
    <cellStyle name="Normal 44 3 2 2 4" xfId="24363"/>
    <cellStyle name="Normal 44 3 2 3" xfId="6126"/>
    <cellStyle name="Normal 44 3 2 3 2" xfId="16531"/>
    <cellStyle name="Normal 44 3 2 3 2 2" xfId="37350"/>
    <cellStyle name="Normal 44 3 2 3 3" xfId="26947"/>
    <cellStyle name="Normal 44 3 2 4" xfId="11374"/>
    <cellStyle name="Normal 44 3 2 4 2" xfId="32193"/>
    <cellStyle name="Normal 44 3 2 5" xfId="21790"/>
    <cellStyle name="Normal 44 3 3" xfId="2955"/>
    <cellStyle name="Normal 44 3 3 2" xfId="8115"/>
    <cellStyle name="Normal 44 3 3 2 2" xfId="18520"/>
    <cellStyle name="Normal 44 3 3 2 2 2" xfId="39339"/>
    <cellStyle name="Normal 44 3 3 2 3" xfId="28936"/>
    <cellStyle name="Normal 44 3 3 3" xfId="13363"/>
    <cellStyle name="Normal 44 3 3 3 2" xfId="34182"/>
    <cellStyle name="Normal 44 3 3 4" xfId="23779"/>
    <cellStyle name="Normal 44 3 4" xfId="5542"/>
    <cellStyle name="Normal 44 3 4 2" xfId="15947"/>
    <cellStyle name="Normal 44 3 4 2 2" xfId="36766"/>
    <cellStyle name="Normal 44 3 4 3" xfId="26363"/>
    <cellStyle name="Normal 44 3 5" xfId="10790"/>
    <cellStyle name="Normal 44 3 5 2" xfId="31609"/>
    <cellStyle name="Normal 44 3 6" xfId="21206"/>
    <cellStyle name="Normal 44 4" xfId="702"/>
    <cellStyle name="Normal 44 4 2" xfId="3282"/>
    <cellStyle name="Normal 44 4 2 2" xfId="8442"/>
    <cellStyle name="Normal 44 4 2 2 2" xfId="18847"/>
    <cellStyle name="Normal 44 4 2 2 2 2" xfId="39666"/>
    <cellStyle name="Normal 44 4 2 2 3" xfId="29263"/>
    <cellStyle name="Normal 44 4 2 3" xfId="13690"/>
    <cellStyle name="Normal 44 4 2 3 2" xfId="34509"/>
    <cellStyle name="Normal 44 4 2 4" xfId="24106"/>
    <cellStyle name="Normal 44 4 3" xfId="5869"/>
    <cellStyle name="Normal 44 4 3 2" xfId="16274"/>
    <cellStyle name="Normal 44 4 3 2 2" xfId="37093"/>
    <cellStyle name="Normal 44 4 3 3" xfId="26690"/>
    <cellStyle name="Normal 44 4 4" xfId="11117"/>
    <cellStyle name="Normal 44 4 4 2" xfId="31936"/>
    <cellStyle name="Normal 44 4 5" xfId="21533"/>
    <cellStyle name="Normal 44 5" xfId="2698"/>
    <cellStyle name="Normal 44 5 2" xfId="7858"/>
    <cellStyle name="Normal 44 5 2 2" xfId="18263"/>
    <cellStyle name="Normal 44 5 2 2 2" xfId="39082"/>
    <cellStyle name="Normal 44 5 2 3" xfId="28679"/>
    <cellStyle name="Normal 44 5 3" xfId="13106"/>
    <cellStyle name="Normal 44 5 3 2" xfId="33925"/>
    <cellStyle name="Normal 44 5 4" xfId="23522"/>
    <cellStyle name="Normal 44 6" xfId="5285"/>
    <cellStyle name="Normal 44 6 2" xfId="15690"/>
    <cellStyle name="Normal 44 6 2 2" xfId="36509"/>
    <cellStyle name="Normal 44 6 3" xfId="26106"/>
    <cellStyle name="Normal 44 7" xfId="10533"/>
    <cellStyle name="Normal 44 7 2" xfId="31352"/>
    <cellStyle name="Normal 44 8" xfId="20949"/>
    <cellStyle name="Normal 45" xfId="89"/>
    <cellStyle name="Normal 45 2" xfId="233"/>
    <cellStyle name="Normal 45 2 2" xfId="493"/>
    <cellStyle name="Normal 45 2 2 2" xfId="1082"/>
    <cellStyle name="Normal 45 2 2 2 2" xfId="3662"/>
    <cellStyle name="Normal 45 2 2 2 2 2" xfId="8822"/>
    <cellStyle name="Normal 45 2 2 2 2 2 2" xfId="19227"/>
    <cellStyle name="Normal 45 2 2 2 2 2 2 2" xfId="40046"/>
    <cellStyle name="Normal 45 2 2 2 2 2 3" xfId="29643"/>
    <cellStyle name="Normal 45 2 2 2 2 3" xfId="14070"/>
    <cellStyle name="Normal 45 2 2 2 2 3 2" xfId="34889"/>
    <cellStyle name="Normal 45 2 2 2 2 4" xfId="24486"/>
    <cellStyle name="Normal 45 2 2 2 3" xfId="6249"/>
    <cellStyle name="Normal 45 2 2 2 3 2" xfId="16654"/>
    <cellStyle name="Normal 45 2 2 2 3 2 2" xfId="37473"/>
    <cellStyle name="Normal 45 2 2 2 3 3" xfId="27070"/>
    <cellStyle name="Normal 45 2 2 2 4" xfId="11497"/>
    <cellStyle name="Normal 45 2 2 2 4 2" xfId="32316"/>
    <cellStyle name="Normal 45 2 2 2 5" xfId="21913"/>
    <cellStyle name="Normal 45 2 2 3" xfId="3078"/>
    <cellStyle name="Normal 45 2 2 3 2" xfId="8238"/>
    <cellStyle name="Normal 45 2 2 3 2 2" xfId="18643"/>
    <cellStyle name="Normal 45 2 2 3 2 2 2" xfId="39462"/>
    <cellStyle name="Normal 45 2 2 3 2 3" xfId="29059"/>
    <cellStyle name="Normal 45 2 2 3 3" xfId="13486"/>
    <cellStyle name="Normal 45 2 2 3 3 2" xfId="34305"/>
    <cellStyle name="Normal 45 2 2 3 4" xfId="23902"/>
    <cellStyle name="Normal 45 2 2 4" xfId="5665"/>
    <cellStyle name="Normal 45 2 2 4 2" xfId="16070"/>
    <cellStyle name="Normal 45 2 2 4 2 2" xfId="36889"/>
    <cellStyle name="Normal 45 2 2 4 3" xfId="26486"/>
    <cellStyle name="Normal 45 2 2 5" xfId="10913"/>
    <cellStyle name="Normal 45 2 2 5 2" xfId="31732"/>
    <cellStyle name="Normal 45 2 2 6" xfId="21329"/>
    <cellStyle name="Normal 45 2 3" xfId="825"/>
    <cellStyle name="Normal 45 2 3 2" xfId="3405"/>
    <cellStyle name="Normal 45 2 3 2 2" xfId="8565"/>
    <cellStyle name="Normal 45 2 3 2 2 2" xfId="18970"/>
    <cellStyle name="Normal 45 2 3 2 2 2 2" xfId="39789"/>
    <cellStyle name="Normal 45 2 3 2 2 3" xfId="29386"/>
    <cellStyle name="Normal 45 2 3 2 3" xfId="13813"/>
    <cellStyle name="Normal 45 2 3 2 3 2" xfId="34632"/>
    <cellStyle name="Normal 45 2 3 2 4" xfId="24229"/>
    <cellStyle name="Normal 45 2 3 3" xfId="5992"/>
    <cellStyle name="Normal 45 2 3 3 2" xfId="16397"/>
    <cellStyle name="Normal 45 2 3 3 2 2" xfId="37216"/>
    <cellStyle name="Normal 45 2 3 3 3" xfId="26813"/>
    <cellStyle name="Normal 45 2 3 4" xfId="11240"/>
    <cellStyle name="Normal 45 2 3 4 2" xfId="32059"/>
    <cellStyle name="Normal 45 2 3 5" xfId="21656"/>
    <cellStyle name="Normal 45 2 4" xfId="2821"/>
    <cellStyle name="Normal 45 2 4 2" xfId="7981"/>
    <cellStyle name="Normal 45 2 4 2 2" xfId="18386"/>
    <cellStyle name="Normal 45 2 4 2 2 2" xfId="39205"/>
    <cellStyle name="Normal 45 2 4 2 3" xfId="28802"/>
    <cellStyle name="Normal 45 2 4 3" xfId="13229"/>
    <cellStyle name="Normal 45 2 4 3 2" xfId="34048"/>
    <cellStyle name="Normal 45 2 4 4" xfId="23645"/>
    <cellStyle name="Normal 45 2 5" xfId="5408"/>
    <cellStyle name="Normal 45 2 5 2" xfId="15813"/>
    <cellStyle name="Normal 45 2 5 2 2" xfId="36632"/>
    <cellStyle name="Normal 45 2 5 3" xfId="26229"/>
    <cellStyle name="Normal 45 2 6" xfId="10656"/>
    <cellStyle name="Normal 45 2 6 2" xfId="31475"/>
    <cellStyle name="Normal 45 2 7" xfId="21072"/>
    <cellStyle name="Normal 45 3" xfId="371"/>
    <cellStyle name="Normal 45 3 2" xfId="960"/>
    <cellStyle name="Normal 45 3 2 2" xfId="3540"/>
    <cellStyle name="Normal 45 3 2 2 2" xfId="8700"/>
    <cellStyle name="Normal 45 3 2 2 2 2" xfId="19105"/>
    <cellStyle name="Normal 45 3 2 2 2 2 2" xfId="39924"/>
    <cellStyle name="Normal 45 3 2 2 2 3" xfId="29521"/>
    <cellStyle name="Normal 45 3 2 2 3" xfId="13948"/>
    <cellStyle name="Normal 45 3 2 2 3 2" xfId="34767"/>
    <cellStyle name="Normal 45 3 2 2 4" xfId="24364"/>
    <cellStyle name="Normal 45 3 2 3" xfId="6127"/>
    <cellStyle name="Normal 45 3 2 3 2" xfId="16532"/>
    <cellStyle name="Normal 45 3 2 3 2 2" xfId="37351"/>
    <cellStyle name="Normal 45 3 2 3 3" xfId="26948"/>
    <cellStyle name="Normal 45 3 2 4" xfId="11375"/>
    <cellStyle name="Normal 45 3 2 4 2" xfId="32194"/>
    <cellStyle name="Normal 45 3 2 5" xfId="21791"/>
    <cellStyle name="Normal 45 3 3" xfId="2956"/>
    <cellStyle name="Normal 45 3 3 2" xfId="8116"/>
    <cellStyle name="Normal 45 3 3 2 2" xfId="18521"/>
    <cellStyle name="Normal 45 3 3 2 2 2" xfId="39340"/>
    <cellStyle name="Normal 45 3 3 2 3" xfId="28937"/>
    <cellStyle name="Normal 45 3 3 3" xfId="13364"/>
    <cellStyle name="Normal 45 3 3 3 2" xfId="34183"/>
    <cellStyle name="Normal 45 3 3 4" xfId="23780"/>
    <cellStyle name="Normal 45 3 4" xfId="5543"/>
    <cellStyle name="Normal 45 3 4 2" xfId="15948"/>
    <cellStyle name="Normal 45 3 4 2 2" xfId="36767"/>
    <cellStyle name="Normal 45 3 4 3" xfId="26364"/>
    <cellStyle name="Normal 45 3 5" xfId="10791"/>
    <cellStyle name="Normal 45 3 5 2" xfId="31610"/>
    <cellStyle name="Normal 45 3 6" xfId="21207"/>
    <cellStyle name="Normal 45 4" xfId="703"/>
    <cellStyle name="Normal 45 4 2" xfId="3283"/>
    <cellStyle name="Normal 45 4 2 2" xfId="8443"/>
    <cellStyle name="Normal 45 4 2 2 2" xfId="18848"/>
    <cellStyle name="Normal 45 4 2 2 2 2" xfId="39667"/>
    <cellStyle name="Normal 45 4 2 2 3" xfId="29264"/>
    <cellStyle name="Normal 45 4 2 3" xfId="13691"/>
    <cellStyle name="Normal 45 4 2 3 2" xfId="34510"/>
    <cellStyle name="Normal 45 4 2 4" xfId="24107"/>
    <cellStyle name="Normal 45 4 3" xfId="5870"/>
    <cellStyle name="Normal 45 4 3 2" xfId="16275"/>
    <cellStyle name="Normal 45 4 3 2 2" xfId="37094"/>
    <cellStyle name="Normal 45 4 3 3" xfId="26691"/>
    <cellStyle name="Normal 45 4 4" xfId="11118"/>
    <cellStyle name="Normal 45 4 4 2" xfId="31937"/>
    <cellStyle name="Normal 45 4 5" xfId="21534"/>
    <cellStyle name="Normal 45 5" xfId="2699"/>
    <cellStyle name="Normal 45 5 2" xfId="7859"/>
    <cellStyle name="Normal 45 5 2 2" xfId="18264"/>
    <cellStyle name="Normal 45 5 2 2 2" xfId="39083"/>
    <cellStyle name="Normal 45 5 2 3" xfId="28680"/>
    <cellStyle name="Normal 45 5 3" xfId="13107"/>
    <cellStyle name="Normal 45 5 3 2" xfId="33926"/>
    <cellStyle name="Normal 45 5 4" xfId="23523"/>
    <cellStyle name="Normal 45 6" xfId="5286"/>
    <cellStyle name="Normal 45 6 2" xfId="15691"/>
    <cellStyle name="Normal 45 6 2 2" xfId="36510"/>
    <cellStyle name="Normal 45 6 3" xfId="26107"/>
    <cellStyle name="Normal 45 7" xfId="10534"/>
    <cellStyle name="Normal 45 7 2" xfId="31353"/>
    <cellStyle name="Normal 45 8" xfId="20950"/>
    <cellStyle name="Normal 46" xfId="90"/>
    <cellStyle name="Normal 46 2" xfId="234"/>
    <cellStyle name="Normal 46 2 2" xfId="494"/>
    <cellStyle name="Normal 46 2 2 2" xfId="1083"/>
    <cellStyle name="Normal 46 2 2 2 2" xfId="3663"/>
    <cellStyle name="Normal 46 2 2 2 2 2" xfId="8823"/>
    <cellStyle name="Normal 46 2 2 2 2 2 2" xfId="19228"/>
    <cellStyle name="Normal 46 2 2 2 2 2 2 2" xfId="40047"/>
    <cellStyle name="Normal 46 2 2 2 2 2 3" xfId="29644"/>
    <cellStyle name="Normal 46 2 2 2 2 3" xfId="14071"/>
    <cellStyle name="Normal 46 2 2 2 2 3 2" xfId="34890"/>
    <cellStyle name="Normal 46 2 2 2 2 4" xfId="24487"/>
    <cellStyle name="Normal 46 2 2 2 3" xfId="6250"/>
    <cellStyle name="Normal 46 2 2 2 3 2" xfId="16655"/>
    <cellStyle name="Normal 46 2 2 2 3 2 2" xfId="37474"/>
    <cellStyle name="Normal 46 2 2 2 3 3" xfId="27071"/>
    <cellStyle name="Normal 46 2 2 2 4" xfId="11498"/>
    <cellStyle name="Normal 46 2 2 2 4 2" xfId="32317"/>
    <cellStyle name="Normal 46 2 2 2 5" xfId="21914"/>
    <cellStyle name="Normal 46 2 2 3" xfId="3079"/>
    <cellStyle name="Normal 46 2 2 3 2" xfId="8239"/>
    <cellStyle name="Normal 46 2 2 3 2 2" xfId="18644"/>
    <cellStyle name="Normal 46 2 2 3 2 2 2" xfId="39463"/>
    <cellStyle name="Normal 46 2 2 3 2 3" xfId="29060"/>
    <cellStyle name="Normal 46 2 2 3 3" xfId="13487"/>
    <cellStyle name="Normal 46 2 2 3 3 2" xfId="34306"/>
    <cellStyle name="Normal 46 2 2 3 4" xfId="23903"/>
    <cellStyle name="Normal 46 2 2 4" xfId="5666"/>
    <cellStyle name="Normal 46 2 2 4 2" xfId="16071"/>
    <cellStyle name="Normal 46 2 2 4 2 2" xfId="36890"/>
    <cellStyle name="Normal 46 2 2 4 3" xfId="26487"/>
    <cellStyle name="Normal 46 2 2 5" xfId="10914"/>
    <cellStyle name="Normal 46 2 2 5 2" xfId="31733"/>
    <cellStyle name="Normal 46 2 2 6" xfId="21330"/>
    <cellStyle name="Normal 46 2 3" xfId="826"/>
    <cellStyle name="Normal 46 2 3 2" xfId="3406"/>
    <cellStyle name="Normal 46 2 3 2 2" xfId="8566"/>
    <cellStyle name="Normal 46 2 3 2 2 2" xfId="18971"/>
    <cellStyle name="Normal 46 2 3 2 2 2 2" xfId="39790"/>
    <cellStyle name="Normal 46 2 3 2 2 3" xfId="29387"/>
    <cellStyle name="Normal 46 2 3 2 3" xfId="13814"/>
    <cellStyle name="Normal 46 2 3 2 3 2" xfId="34633"/>
    <cellStyle name="Normal 46 2 3 2 4" xfId="24230"/>
    <cellStyle name="Normal 46 2 3 3" xfId="5993"/>
    <cellStyle name="Normal 46 2 3 3 2" xfId="16398"/>
    <cellStyle name="Normal 46 2 3 3 2 2" xfId="37217"/>
    <cellStyle name="Normal 46 2 3 3 3" xfId="26814"/>
    <cellStyle name="Normal 46 2 3 4" xfId="11241"/>
    <cellStyle name="Normal 46 2 3 4 2" xfId="32060"/>
    <cellStyle name="Normal 46 2 3 5" xfId="21657"/>
    <cellStyle name="Normal 46 2 4" xfId="2822"/>
    <cellStyle name="Normal 46 2 4 2" xfId="7982"/>
    <cellStyle name="Normal 46 2 4 2 2" xfId="18387"/>
    <cellStyle name="Normal 46 2 4 2 2 2" xfId="39206"/>
    <cellStyle name="Normal 46 2 4 2 3" xfId="28803"/>
    <cellStyle name="Normal 46 2 4 3" xfId="13230"/>
    <cellStyle name="Normal 46 2 4 3 2" xfId="34049"/>
    <cellStyle name="Normal 46 2 4 4" xfId="23646"/>
    <cellStyle name="Normal 46 2 5" xfId="5409"/>
    <cellStyle name="Normal 46 2 5 2" xfId="15814"/>
    <cellStyle name="Normal 46 2 5 2 2" xfId="36633"/>
    <cellStyle name="Normal 46 2 5 3" xfId="26230"/>
    <cellStyle name="Normal 46 2 6" xfId="10657"/>
    <cellStyle name="Normal 46 2 6 2" xfId="31476"/>
    <cellStyle name="Normal 46 2 7" xfId="21073"/>
    <cellStyle name="Normal 46 3" xfId="372"/>
    <cellStyle name="Normal 46 3 2" xfId="961"/>
    <cellStyle name="Normal 46 3 2 2" xfId="3541"/>
    <cellStyle name="Normal 46 3 2 2 2" xfId="8701"/>
    <cellStyle name="Normal 46 3 2 2 2 2" xfId="19106"/>
    <cellStyle name="Normal 46 3 2 2 2 2 2" xfId="39925"/>
    <cellStyle name="Normal 46 3 2 2 2 3" xfId="29522"/>
    <cellStyle name="Normal 46 3 2 2 3" xfId="13949"/>
    <cellStyle name="Normal 46 3 2 2 3 2" xfId="34768"/>
    <cellStyle name="Normal 46 3 2 2 4" xfId="24365"/>
    <cellStyle name="Normal 46 3 2 3" xfId="6128"/>
    <cellStyle name="Normal 46 3 2 3 2" xfId="16533"/>
    <cellStyle name="Normal 46 3 2 3 2 2" xfId="37352"/>
    <cellStyle name="Normal 46 3 2 3 3" xfId="26949"/>
    <cellStyle name="Normal 46 3 2 4" xfId="11376"/>
    <cellStyle name="Normal 46 3 2 4 2" xfId="32195"/>
    <cellStyle name="Normal 46 3 2 5" xfId="21792"/>
    <cellStyle name="Normal 46 3 3" xfId="2957"/>
    <cellStyle name="Normal 46 3 3 2" xfId="8117"/>
    <cellStyle name="Normal 46 3 3 2 2" xfId="18522"/>
    <cellStyle name="Normal 46 3 3 2 2 2" xfId="39341"/>
    <cellStyle name="Normal 46 3 3 2 3" xfId="28938"/>
    <cellStyle name="Normal 46 3 3 3" xfId="13365"/>
    <cellStyle name="Normal 46 3 3 3 2" xfId="34184"/>
    <cellStyle name="Normal 46 3 3 4" xfId="23781"/>
    <cellStyle name="Normal 46 3 4" xfId="5544"/>
    <cellStyle name="Normal 46 3 4 2" xfId="15949"/>
    <cellStyle name="Normal 46 3 4 2 2" xfId="36768"/>
    <cellStyle name="Normal 46 3 4 3" xfId="26365"/>
    <cellStyle name="Normal 46 3 5" xfId="10792"/>
    <cellStyle name="Normal 46 3 5 2" xfId="31611"/>
    <cellStyle name="Normal 46 3 6" xfId="21208"/>
    <cellStyle name="Normal 46 4" xfId="704"/>
    <cellStyle name="Normal 46 4 2" xfId="3284"/>
    <cellStyle name="Normal 46 4 2 2" xfId="8444"/>
    <cellStyle name="Normal 46 4 2 2 2" xfId="18849"/>
    <cellStyle name="Normal 46 4 2 2 2 2" xfId="39668"/>
    <cellStyle name="Normal 46 4 2 2 3" xfId="29265"/>
    <cellStyle name="Normal 46 4 2 3" xfId="13692"/>
    <cellStyle name="Normal 46 4 2 3 2" xfId="34511"/>
    <cellStyle name="Normal 46 4 2 4" xfId="24108"/>
    <cellStyle name="Normal 46 4 3" xfId="5871"/>
    <cellStyle name="Normal 46 4 3 2" xfId="16276"/>
    <cellStyle name="Normal 46 4 3 2 2" xfId="37095"/>
    <cellStyle name="Normal 46 4 3 3" xfId="26692"/>
    <cellStyle name="Normal 46 4 4" xfId="11119"/>
    <cellStyle name="Normal 46 4 4 2" xfId="31938"/>
    <cellStyle name="Normal 46 4 5" xfId="21535"/>
    <cellStyle name="Normal 46 5" xfId="2700"/>
    <cellStyle name="Normal 46 5 2" xfId="7860"/>
    <cellStyle name="Normal 46 5 2 2" xfId="18265"/>
    <cellStyle name="Normal 46 5 2 2 2" xfId="39084"/>
    <cellStyle name="Normal 46 5 2 3" xfId="28681"/>
    <cellStyle name="Normal 46 5 3" xfId="13108"/>
    <cellStyle name="Normal 46 5 3 2" xfId="33927"/>
    <cellStyle name="Normal 46 5 4" xfId="23524"/>
    <cellStyle name="Normal 46 6" xfId="5287"/>
    <cellStyle name="Normal 46 6 2" xfId="15692"/>
    <cellStyle name="Normal 46 6 2 2" xfId="36511"/>
    <cellStyle name="Normal 46 6 3" xfId="26108"/>
    <cellStyle name="Normal 46 7" xfId="10535"/>
    <cellStyle name="Normal 46 7 2" xfId="31354"/>
    <cellStyle name="Normal 46 8" xfId="20951"/>
    <cellStyle name="Normal 47" xfId="91"/>
    <cellStyle name="Normal 47 2" xfId="235"/>
    <cellStyle name="Normal 47 2 2" xfId="495"/>
    <cellStyle name="Normal 47 2 2 2" xfId="1084"/>
    <cellStyle name="Normal 47 2 2 2 2" xfId="3664"/>
    <cellStyle name="Normal 47 2 2 2 2 2" xfId="8824"/>
    <cellStyle name="Normal 47 2 2 2 2 2 2" xfId="19229"/>
    <cellStyle name="Normal 47 2 2 2 2 2 2 2" xfId="40048"/>
    <cellStyle name="Normal 47 2 2 2 2 2 3" xfId="29645"/>
    <cellStyle name="Normal 47 2 2 2 2 3" xfId="14072"/>
    <cellStyle name="Normal 47 2 2 2 2 3 2" xfId="34891"/>
    <cellStyle name="Normal 47 2 2 2 2 4" xfId="24488"/>
    <cellStyle name="Normal 47 2 2 2 3" xfId="6251"/>
    <cellStyle name="Normal 47 2 2 2 3 2" xfId="16656"/>
    <cellStyle name="Normal 47 2 2 2 3 2 2" xfId="37475"/>
    <cellStyle name="Normal 47 2 2 2 3 3" xfId="27072"/>
    <cellStyle name="Normal 47 2 2 2 4" xfId="11499"/>
    <cellStyle name="Normal 47 2 2 2 4 2" xfId="32318"/>
    <cellStyle name="Normal 47 2 2 2 5" xfId="21915"/>
    <cellStyle name="Normal 47 2 2 3" xfId="3080"/>
    <cellStyle name="Normal 47 2 2 3 2" xfId="8240"/>
    <cellStyle name="Normal 47 2 2 3 2 2" xfId="18645"/>
    <cellStyle name="Normal 47 2 2 3 2 2 2" xfId="39464"/>
    <cellStyle name="Normal 47 2 2 3 2 3" xfId="29061"/>
    <cellStyle name="Normal 47 2 2 3 3" xfId="13488"/>
    <cellStyle name="Normal 47 2 2 3 3 2" xfId="34307"/>
    <cellStyle name="Normal 47 2 2 3 4" xfId="23904"/>
    <cellStyle name="Normal 47 2 2 4" xfId="5667"/>
    <cellStyle name="Normal 47 2 2 4 2" xfId="16072"/>
    <cellStyle name="Normal 47 2 2 4 2 2" xfId="36891"/>
    <cellStyle name="Normal 47 2 2 4 3" xfId="26488"/>
    <cellStyle name="Normal 47 2 2 5" xfId="10915"/>
    <cellStyle name="Normal 47 2 2 5 2" xfId="31734"/>
    <cellStyle name="Normal 47 2 2 6" xfId="21331"/>
    <cellStyle name="Normal 47 2 3" xfId="827"/>
    <cellStyle name="Normal 47 2 3 2" xfId="3407"/>
    <cellStyle name="Normal 47 2 3 2 2" xfId="8567"/>
    <cellStyle name="Normal 47 2 3 2 2 2" xfId="18972"/>
    <cellStyle name="Normal 47 2 3 2 2 2 2" xfId="39791"/>
    <cellStyle name="Normal 47 2 3 2 2 3" xfId="29388"/>
    <cellStyle name="Normal 47 2 3 2 3" xfId="13815"/>
    <cellStyle name="Normal 47 2 3 2 3 2" xfId="34634"/>
    <cellStyle name="Normal 47 2 3 2 4" xfId="24231"/>
    <cellStyle name="Normal 47 2 3 3" xfId="5994"/>
    <cellStyle name="Normal 47 2 3 3 2" xfId="16399"/>
    <cellStyle name="Normal 47 2 3 3 2 2" xfId="37218"/>
    <cellStyle name="Normal 47 2 3 3 3" xfId="26815"/>
    <cellStyle name="Normal 47 2 3 4" xfId="11242"/>
    <cellStyle name="Normal 47 2 3 4 2" xfId="32061"/>
    <cellStyle name="Normal 47 2 3 5" xfId="21658"/>
    <cellStyle name="Normal 47 2 4" xfId="2823"/>
    <cellStyle name="Normal 47 2 4 2" xfId="7983"/>
    <cellStyle name="Normal 47 2 4 2 2" xfId="18388"/>
    <cellStyle name="Normal 47 2 4 2 2 2" xfId="39207"/>
    <cellStyle name="Normal 47 2 4 2 3" xfId="28804"/>
    <cellStyle name="Normal 47 2 4 3" xfId="13231"/>
    <cellStyle name="Normal 47 2 4 3 2" xfId="34050"/>
    <cellStyle name="Normal 47 2 4 4" xfId="23647"/>
    <cellStyle name="Normal 47 2 5" xfId="5410"/>
    <cellStyle name="Normal 47 2 5 2" xfId="15815"/>
    <cellStyle name="Normal 47 2 5 2 2" xfId="36634"/>
    <cellStyle name="Normal 47 2 5 3" xfId="26231"/>
    <cellStyle name="Normal 47 2 6" xfId="10658"/>
    <cellStyle name="Normal 47 2 6 2" xfId="31477"/>
    <cellStyle name="Normal 47 2 7" xfId="21074"/>
    <cellStyle name="Normal 47 3" xfId="373"/>
    <cellStyle name="Normal 47 3 2" xfId="962"/>
    <cellStyle name="Normal 47 3 2 2" xfId="3542"/>
    <cellStyle name="Normal 47 3 2 2 2" xfId="8702"/>
    <cellStyle name="Normal 47 3 2 2 2 2" xfId="19107"/>
    <cellStyle name="Normal 47 3 2 2 2 2 2" xfId="39926"/>
    <cellStyle name="Normal 47 3 2 2 2 3" xfId="29523"/>
    <cellStyle name="Normal 47 3 2 2 3" xfId="13950"/>
    <cellStyle name="Normal 47 3 2 2 3 2" xfId="34769"/>
    <cellStyle name="Normal 47 3 2 2 4" xfId="24366"/>
    <cellStyle name="Normal 47 3 2 3" xfId="6129"/>
    <cellStyle name="Normal 47 3 2 3 2" xfId="16534"/>
    <cellStyle name="Normal 47 3 2 3 2 2" xfId="37353"/>
    <cellStyle name="Normal 47 3 2 3 3" xfId="26950"/>
    <cellStyle name="Normal 47 3 2 4" xfId="11377"/>
    <cellStyle name="Normal 47 3 2 4 2" xfId="32196"/>
    <cellStyle name="Normal 47 3 2 5" xfId="21793"/>
    <cellStyle name="Normal 47 3 3" xfId="2958"/>
    <cellStyle name="Normal 47 3 3 2" xfId="8118"/>
    <cellStyle name="Normal 47 3 3 2 2" xfId="18523"/>
    <cellStyle name="Normal 47 3 3 2 2 2" xfId="39342"/>
    <cellStyle name="Normal 47 3 3 2 3" xfId="28939"/>
    <cellStyle name="Normal 47 3 3 3" xfId="13366"/>
    <cellStyle name="Normal 47 3 3 3 2" xfId="34185"/>
    <cellStyle name="Normal 47 3 3 4" xfId="23782"/>
    <cellStyle name="Normal 47 3 4" xfId="5545"/>
    <cellStyle name="Normal 47 3 4 2" xfId="15950"/>
    <cellStyle name="Normal 47 3 4 2 2" xfId="36769"/>
    <cellStyle name="Normal 47 3 4 3" xfId="26366"/>
    <cellStyle name="Normal 47 3 5" xfId="10793"/>
    <cellStyle name="Normal 47 3 5 2" xfId="31612"/>
    <cellStyle name="Normal 47 3 6" xfId="21209"/>
    <cellStyle name="Normal 47 4" xfId="705"/>
    <cellStyle name="Normal 47 4 2" xfId="3285"/>
    <cellStyle name="Normal 47 4 2 2" xfId="8445"/>
    <cellStyle name="Normal 47 4 2 2 2" xfId="18850"/>
    <cellStyle name="Normal 47 4 2 2 2 2" xfId="39669"/>
    <cellStyle name="Normal 47 4 2 2 3" xfId="29266"/>
    <cellStyle name="Normal 47 4 2 3" xfId="13693"/>
    <cellStyle name="Normal 47 4 2 3 2" xfId="34512"/>
    <cellStyle name="Normal 47 4 2 4" xfId="24109"/>
    <cellStyle name="Normal 47 4 3" xfId="5872"/>
    <cellStyle name="Normal 47 4 3 2" xfId="16277"/>
    <cellStyle name="Normal 47 4 3 2 2" xfId="37096"/>
    <cellStyle name="Normal 47 4 3 3" xfId="26693"/>
    <cellStyle name="Normal 47 4 4" xfId="11120"/>
    <cellStyle name="Normal 47 4 4 2" xfId="31939"/>
    <cellStyle name="Normal 47 4 5" xfId="21536"/>
    <cellStyle name="Normal 47 5" xfId="2701"/>
    <cellStyle name="Normal 47 5 2" xfId="7861"/>
    <cellStyle name="Normal 47 5 2 2" xfId="18266"/>
    <cellStyle name="Normal 47 5 2 2 2" xfId="39085"/>
    <cellStyle name="Normal 47 5 2 3" xfId="28682"/>
    <cellStyle name="Normal 47 5 3" xfId="13109"/>
    <cellStyle name="Normal 47 5 3 2" xfId="33928"/>
    <cellStyle name="Normal 47 5 4" xfId="23525"/>
    <cellStyle name="Normal 47 6" xfId="5288"/>
    <cellStyle name="Normal 47 6 2" xfId="15693"/>
    <cellStyle name="Normal 47 6 2 2" xfId="36512"/>
    <cellStyle name="Normal 47 6 3" xfId="26109"/>
    <cellStyle name="Normal 47 7" xfId="10536"/>
    <cellStyle name="Normal 47 7 2" xfId="31355"/>
    <cellStyle name="Normal 47 8" xfId="20952"/>
    <cellStyle name="Normal 48" xfId="92"/>
    <cellStyle name="Normal 48 2" xfId="236"/>
    <cellStyle name="Normal 48 2 2" xfId="496"/>
    <cellStyle name="Normal 48 2 2 2" xfId="1085"/>
    <cellStyle name="Normal 48 2 2 2 2" xfId="3665"/>
    <cellStyle name="Normal 48 2 2 2 2 2" xfId="8825"/>
    <cellStyle name="Normal 48 2 2 2 2 2 2" xfId="19230"/>
    <cellStyle name="Normal 48 2 2 2 2 2 2 2" xfId="40049"/>
    <cellStyle name="Normal 48 2 2 2 2 2 3" xfId="29646"/>
    <cellStyle name="Normal 48 2 2 2 2 3" xfId="14073"/>
    <cellStyle name="Normal 48 2 2 2 2 3 2" xfId="34892"/>
    <cellStyle name="Normal 48 2 2 2 2 4" xfId="24489"/>
    <cellStyle name="Normal 48 2 2 2 3" xfId="6252"/>
    <cellStyle name="Normal 48 2 2 2 3 2" xfId="16657"/>
    <cellStyle name="Normal 48 2 2 2 3 2 2" xfId="37476"/>
    <cellStyle name="Normal 48 2 2 2 3 3" xfId="27073"/>
    <cellStyle name="Normal 48 2 2 2 4" xfId="11500"/>
    <cellStyle name="Normal 48 2 2 2 4 2" xfId="32319"/>
    <cellStyle name="Normal 48 2 2 2 5" xfId="21916"/>
    <cellStyle name="Normal 48 2 2 3" xfId="3081"/>
    <cellStyle name="Normal 48 2 2 3 2" xfId="8241"/>
    <cellStyle name="Normal 48 2 2 3 2 2" xfId="18646"/>
    <cellStyle name="Normal 48 2 2 3 2 2 2" xfId="39465"/>
    <cellStyle name="Normal 48 2 2 3 2 3" xfId="29062"/>
    <cellStyle name="Normal 48 2 2 3 3" xfId="13489"/>
    <cellStyle name="Normal 48 2 2 3 3 2" xfId="34308"/>
    <cellStyle name="Normal 48 2 2 3 4" xfId="23905"/>
    <cellStyle name="Normal 48 2 2 4" xfId="5668"/>
    <cellStyle name="Normal 48 2 2 4 2" xfId="16073"/>
    <cellStyle name="Normal 48 2 2 4 2 2" xfId="36892"/>
    <cellStyle name="Normal 48 2 2 4 3" xfId="26489"/>
    <cellStyle name="Normal 48 2 2 5" xfId="10916"/>
    <cellStyle name="Normal 48 2 2 5 2" xfId="31735"/>
    <cellStyle name="Normal 48 2 2 6" xfId="21332"/>
    <cellStyle name="Normal 48 2 3" xfId="828"/>
    <cellStyle name="Normal 48 2 3 2" xfId="3408"/>
    <cellStyle name="Normal 48 2 3 2 2" xfId="8568"/>
    <cellStyle name="Normal 48 2 3 2 2 2" xfId="18973"/>
    <cellStyle name="Normal 48 2 3 2 2 2 2" xfId="39792"/>
    <cellStyle name="Normal 48 2 3 2 2 3" xfId="29389"/>
    <cellStyle name="Normal 48 2 3 2 3" xfId="13816"/>
    <cellStyle name="Normal 48 2 3 2 3 2" xfId="34635"/>
    <cellStyle name="Normal 48 2 3 2 4" xfId="24232"/>
    <cellStyle name="Normal 48 2 3 3" xfId="5995"/>
    <cellStyle name="Normal 48 2 3 3 2" xfId="16400"/>
    <cellStyle name="Normal 48 2 3 3 2 2" xfId="37219"/>
    <cellStyle name="Normal 48 2 3 3 3" xfId="26816"/>
    <cellStyle name="Normal 48 2 3 4" xfId="11243"/>
    <cellStyle name="Normal 48 2 3 4 2" xfId="32062"/>
    <cellStyle name="Normal 48 2 3 5" xfId="21659"/>
    <cellStyle name="Normal 48 2 4" xfId="2824"/>
    <cellStyle name="Normal 48 2 4 2" xfId="7984"/>
    <cellStyle name="Normal 48 2 4 2 2" xfId="18389"/>
    <cellStyle name="Normal 48 2 4 2 2 2" xfId="39208"/>
    <cellStyle name="Normal 48 2 4 2 3" xfId="28805"/>
    <cellStyle name="Normal 48 2 4 3" xfId="13232"/>
    <cellStyle name="Normal 48 2 4 3 2" xfId="34051"/>
    <cellStyle name="Normal 48 2 4 4" xfId="23648"/>
    <cellStyle name="Normal 48 2 5" xfId="5411"/>
    <cellStyle name="Normal 48 2 5 2" xfId="15816"/>
    <cellStyle name="Normal 48 2 5 2 2" xfId="36635"/>
    <cellStyle name="Normal 48 2 5 3" xfId="26232"/>
    <cellStyle name="Normal 48 2 6" xfId="10659"/>
    <cellStyle name="Normal 48 2 6 2" xfId="31478"/>
    <cellStyle name="Normal 48 2 7" xfId="21075"/>
    <cellStyle name="Normal 48 3" xfId="374"/>
    <cellStyle name="Normal 48 3 2" xfId="963"/>
    <cellStyle name="Normal 48 3 2 2" xfId="3543"/>
    <cellStyle name="Normal 48 3 2 2 2" xfId="8703"/>
    <cellStyle name="Normal 48 3 2 2 2 2" xfId="19108"/>
    <cellStyle name="Normal 48 3 2 2 2 2 2" xfId="39927"/>
    <cellStyle name="Normal 48 3 2 2 2 3" xfId="29524"/>
    <cellStyle name="Normal 48 3 2 2 3" xfId="13951"/>
    <cellStyle name="Normal 48 3 2 2 3 2" xfId="34770"/>
    <cellStyle name="Normal 48 3 2 2 4" xfId="24367"/>
    <cellStyle name="Normal 48 3 2 3" xfId="6130"/>
    <cellStyle name="Normal 48 3 2 3 2" xfId="16535"/>
    <cellStyle name="Normal 48 3 2 3 2 2" xfId="37354"/>
    <cellStyle name="Normal 48 3 2 3 3" xfId="26951"/>
    <cellStyle name="Normal 48 3 2 4" xfId="11378"/>
    <cellStyle name="Normal 48 3 2 4 2" xfId="32197"/>
    <cellStyle name="Normal 48 3 2 5" xfId="21794"/>
    <cellStyle name="Normal 48 3 3" xfId="2959"/>
    <cellStyle name="Normal 48 3 3 2" xfId="8119"/>
    <cellStyle name="Normal 48 3 3 2 2" xfId="18524"/>
    <cellStyle name="Normal 48 3 3 2 2 2" xfId="39343"/>
    <cellStyle name="Normal 48 3 3 2 3" xfId="28940"/>
    <cellStyle name="Normal 48 3 3 3" xfId="13367"/>
    <cellStyle name="Normal 48 3 3 3 2" xfId="34186"/>
    <cellStyle name="Normal 48 3 3 4" xfId="23783"/>
    <cellStyle name="Normal 48 3 4" xfId="5546"/>
    <cellStyle name="Normal 48 3 4 2" xfId="15951"/>
    <cellStyle name="Normal 48 3 4 2 2" xfId="36770"/>
    <cellStyle name="Normal 48 3 4 3" xfId="26367"/>
    <cellStyle name="Normal 48 3 5" xfId="10794"/>
    <cellStyle name="Normal 48 3 5 2" xfId="31613"/>
    <cellStyle name="Normal 48 3 6" xfId="21210"/>
    <cellStyle name="Normal 48 4" xfId="706"/>
    <cellStyle name="Normal 48 4 2" xfId="3286"/>
    <cellStyle name="Normal 48 4 2 2" xfId="8446"/>
    <cellStyle name="Normal 48 4 2 2 2" xfId="18851"/>
    <cellStyle name="Normal 48 4 2 2 2 2" xfId="39670"/>
    <cellStyle name="Normal 48 4 2 2 3" xfId="29267"/>
    <cellStyle name="Normal 48 4 2 3" xfId="13694"/>
    <cellStyle name="Normal 48 4 2 3 2" xfId="34513"/>
    <cellStyle name="Normal 48 4 2 4" xfId="24110"/>
    <cellStyle name="Normal 48 4 3" xfId="5873"/>
    <cellStyle name="Normal 48 4 3 2" xfId="16278"/>
    <cellStyle name="Normal 48 4 3 2 2" xfId="37097"/>
    <cellStyle name="Normal 48 4 3 3" xfId="26694"/>
    <cellStyle name="Normal 48 4 4" xfId="11121"/>
    <cellStyle name="Normal 48 4 4 2" xfId="31940"/>
    <cellStyle name="Normal 48 4 5" xfId="21537"/>
    <cellStyle name="Normal 48 5" xfId="2702"/>
    <cellStyle name="Normal 48 5 2" xfId="7862"/>
    <cellStyle name="Normal 48 5 2 2" xfId="18267"/>
    <cellStyle name="Normal 48 5 2 2 2" xfId="39086"/>
    <cellStyle name="Normal 48 5 2 3" xfId="28683"/>
    <cellStyle name="Normal 48 5 3" xfId="13110"/>
    <cellStyle name="Normal 48 5 3 2" xfId="33929"/>
    <cellStyle name="Normal 48 5 4" xfId="23526"/>
    <cellStyle name="Normal 48 6" xfId="5289"/>
    <cellStyle name="Normal 48 6 2" xfId="15694"/>
    <cellStyle name="Normal 48 6 2 2" xfId="36513"/>
    <cellStyle name="Normal 48 6 3" xfId="26110"/>
    <cellStyle name="Normal 48 7" xfId="10537"/>
    <cellStyle name="Normal 48 7 2" xfId="31356"/>
    <cellStyle name="Normal 48 8" xfId="20953"/>
    <cellStyle name="Normal 49" xfId="93"/>
    <cellStyle name="Normal 49 2" xfId="237"/>
    <cellStyle name="Normal 49 2 2" xfId="497"/>
    <cellStyle name="Normal 49 2 2 2" xfId="1086"/>
    <cellStyle name="Normal 49 2 2 2 2" xfId="3666"/>
    <cellStyle name="Normal 49 2 2 2 2 2" xfId="8826"/>
    <cellStyle name="Normal 49 2 2 2 2 2 2" xfId="19231"/>
    <cellStyle name="Normal 49 2 2 2 2 2 2 2" xfId="40050"/>
    <cellStyle name="Normal 49 2 2 2 2 2 3" xfId="29647"/>
    <cellStyle name="Normal 49 2 2 2 2 3" xfId="14074"/>
    <cellStyle name="Normal 49 2 2 2 2 3 2" xfId="34893"/>
    <cellStyle name="Normal 49 2 2 2 2 4" xfId="24490"/>
    <cellStyle name="Normal 49 2 2 2 3" xfId="6253"/>
    <cellStyle name="Normal 49 2 2 2 3 2" xfId="16658"/>
    <cellStyle name="Normal 49 2 2 2 3 2 2" xfId="37477"/>
    <cellStyle name="Normal 49 2 2 2 3 3" xfId="27074"/>
    <cellStyle name="Normal 49 2 2 2 4" xfId="11501"/>
    <cellStyle name="Normal 49 2 2 2 4 2" xfId="32320"/>
    <cellStyle name="Normal 49 2 2 2 5" xfId="21917"/>
    <cellStyle name="Normal 49 2 2 3" xfId="3082"/>
    <cellStyle name="Normal 49 2 2 3 2" xfId="8242"/>
    <cellStyle name="Normal 49 2 2 3 2 2" xfId="18647"/>
    <cellStyle name="Normal 49 2 2 3 2 2 2" xfId="39466"/>
    <cellStyle name="Normal 49 2 2 3 2 3" xfId="29063"/>
    <cellStyle name="Normal 49 2 2 3 3" xfId="13490"/>
    <cellStyle name="Normal 49 2 2 3 3 2" xfId="34309"/>
    <cellStyle name="Normal 49 2 2 3 4" xfId="23906"/>
    <cellStyle name="Normal 49 2 2 4" xfId="5669"/>
    <cellStyle name="Normal 49 2 2 4 2" xfId="16074"/>
    <cellStyle name="Normal 49 2 2 4 2 2" xfId="36893"/>
    <cellStyle name="Normal 49 2 2 4 3" xfId="26490"/>
    <cellStyle name="Normal 49 2 2 5" xfId="10917"/>
    <cellStyle name="Normal 49 2 2 5 2" xfId="31736"/>
    <cellStyle name="Normal 49 2 2 6" xfId="21333"/>
    <cellStyle name="Normal 49 2 3" xfId="829"/>
    <cellStyle name="Normal 49 2 3 2" xfId="3409"/>
    <cellStyle name="Normal 49 2 3 2 2" xfId="8569"/>
    <cellStyle name="Normal 49 2 3 2 2 2" xfId="18974"/>
    <cellStyle name="Normal 49 2 3 2 2 2 2" xfId="39793"/>
    <cellStyle name="Normal 49 2 3 2 2 3" xfId="29390"/>
    <cellStyle name="Normal 49 2 3 2 3" xfId="13817"/>
    <cellStyle name="Normal 49 2 3 2 3 2" xfId="34636"/>
    <cellStyle name="Normal 49 2 3 2 4" xfId="24233"/>
    <cellStyle name="Normal 49 2 3 3" xfId="5996"/>
    <cellStyle name="Normal 49 2 3 3 2" xfId="16401"/>
    <cellStyle name="Normal 49 2 3 3 2 2" xfId="37220"/>
    <cellStyle name="Normal 49 2 3 3 3" xfId="26817"/>
    <cellStyle name="Normal 49 2 3 4" xfId="11244"/>
    <cellStyle name="Normal 49 2 3 4 2" xfId="32063"/>
    <cellStyle name="Normal 49 2 3 5" xfId="21660"/>
    <cellStyle name="Normal 49 2 4" xfId="2825"/>
    <cellStyle name="Normal 49 2 4 2" xfId="7985"/>
    <cellStyle name="Normal 49 2 4 2 2" xfId="18390"/>
    <cellStyle name="Normal 49 2 4 2 2 2" xfId="39209"/>
    <cellStyle name="Normal 49 2 4 2 3" xfId="28806"/>
    <cellStyle name="Normal 49 2 4 3" xfId="13233"/>
    <cellStyle name="Normal 49 2 4 3 2" xfId="34052"/>
    <cellStyle name="Normal 49 2 4 4" xfId="23649"/>
    <cellStyle name="Normal 49 2 5" xfId="5412"/>
    <cellStyle name="Normal 49 2 5 2" xfId="15817"/>
    <cellStyle name="Normal 49 2 5 2 2" xfId="36636"/>
    <cellStyle name="Normal 49 2 5 3" xfId="26233"/>
    <cellStyle name="Normal 49 2 6" xfId="10660"/>
    <cellStyle name="Normal 49 2 6 2" xfId="31479"/>
    <cellStyle name="Normal 49 2 7" xfId="21076"/>
    <cellStyle name="Normal 49 3" xfId="375"/>
    <cellStyle name="Normal 49 3 2" xfId="964"/>
    <cellStyle name="Normal 49 3 2 2" xfId="3544"/>
    <cellStyle name="Normal 49 3 2 2 2" xfId="8704"/>
    <cellStyle name="Normal 49 3 2 2 2 2" xfId="19109"/>
    <cellStyle name="Normal 49 3 2 2 2 2 2" xfId="39928"/>
    <cellStyle name="Normal 49 3 2 2 2 3" xfId="29525"/>
    <cellStyle name="Normal 49 3 2 2 3" xfId="13952"/>
    <cellStyle name="Normal 49 3 2 2 3 2" xfId="34771"/>
    <cellStyle name="Normal 49 3 2 2 4" xfId="24368"/>
    <cellStyle name="Normal 49 3 2 3" xfId="6131"/>
    <cellStyle name="Normal 49 3 2 3 2" xfId="16536"/>
    <cellStyle name="Normal 49 3 2 3 2 2" xfId="37355"/>
    <cellStyle name="Normal 49 3 2 3 3" xfId="26952"/>
    <cellStyle name="Normal 49 3 2 4" xfId="11379"/>
    <cellStyle name="Normal 49 3 2 4 2" xfId="32198"/>
    <cellStyle name="Normal 49 3 2 5" xfId="21795"/>
    <cellStyle name="Normal 49 3 3" xfId="2960"/>
    <cellStyle name="Normal 49 3 3 2" xfId="8120"/>
    <cellStyle name="Normal 49 3 3 2 2" xfId="18525"/>
    <cellStyle name="Normal 49 3 3 2 2 2" xfId="39344"/>
    <cellStyle name="Normal 49 3 3 2 3" xfId="28941"/>
    <cellStyle name="Normal 49 3 3 3" xfId="13368"/>
    <cellStyle name="Normal 49 3 3 3 2" xfId="34187"/>
    <cellStyle name="Normal 49 3 3 4" xfId="23784"/>
    <cellStyle name="Normal 49 3 4" xfId="5547"/>
    <cellStyle name="Normal 49 3 4 2" xfId="15952"/>
    <cellStyle name="Normal 49 3 4 2 2" xfId="36771"/>
    <cellStyle name="Normal 49 3 4 3" xfId="26368"/>
    <cellStyle name="Normal 49 3 5" xfId="10795"/>
    <cellStyle name="Normal 49 3 5 2" xfId="31614"/>
    <cellStyle name="Normal 49 3 6" xfId="21211"/>
    <cellStyle name="Normal 49 4" xfId="707"/>
    <cellStyle name="Normal 49 4 2" xfId="3287"/>
    <cellStyle name="Normal 49 4 2 2" xfId="8447"/>
    <cellStyle name="Normal 49 4 2 2 2" xfId="18852"/>
    <cellStyle name="Normal 49 4 2 2 2 2" xfId="39671"/>
    <cellStyle name="Normal 49 4 2 2 3" xfId="29268"/>
    <cellStyle name="Normal 49 4 2 3" xfId="13695"/>
    <cellStyle name="Normal 49 4 2 3 2" xfId="34514"/>
    <cellStyle name="Normal 49 4 2 4" xfId="24111"/>
    <cellStyle name="Normal 49 4 3" xfId="5874"/>
    <cellStyle name="Normal 49 4 3 2" xfId="16279"/>
    <cellStyle name="Normal 49 4 3 2 2" xfId="37098"/>
    <cellStyle name="Normal 49 4 3 3" xfId="26695"/>
    <cellStyle name="Normal 49 4 4" xfId="11122"/>
    <cellStyle name="Normal 49 4 4 2" xfId="31941"/>
    <cellStyle name="Normal 49 4 5" xfId="21538"/>
    <cellStyle name="Normal 49 5" xfId="2703"/>
    <cellStyle name="Normal 49 5 2" xfId="7863"/>
    <cellStyle name="Normal 49 5 2 2" xfId="18268"/>
    <cellStyle name="Normal 49 5 2 2 2" xfId="39087"/>
    <cellStyle name="Normal 49 5 2 3" xfId="28684"/>
    <cellStyle name="Normal 49 5 3" xfId="13111"/>
    <cellStyle name="Normal 49 5 3 2" xfId="33930"/>
    <cellStyle name="Normal 49 5 4" xfId="23527"/>
    <cellStyle name="Normal 49 6" xfId="5290"/>
    <cellStyle name="Normal 49 6 2" xfId="15695"/>
    <cellStyle name="Normal 49 6 2 2" xfId="36514"/>
    <cellStyle name="Normal 49 6 3" xfId="26111"/>
    <cellStyle name="Normal 49 7" xfId="10538"/>
    <cellStyle name="Normal 49 7 2" xfId="31357"/>
    <cellStyle name="Normal 49 8" xfId="20954"/>
    <cellStyle name="Normal 5" xfId="41"/>
    <cellStyle name="Normal 5 10" xfId="1349"/>
    <cellStyle name="Normal 5 10 2" xfId="1801"/>
    <cellStyle name="Normal 5 10 2 2" xfId="4377"/>
    <cellStyle name="Normal 5 10 2 2 2" xfId="9537"/>
    <cellStyle name="Normal 5 10 2 2 2 2" xfId="19942"/>
    <cellStyle name="Normal 5 10 2 2 2 2 2" xfId="40761"/>
    <cellStyle name="Normal 5 10 2 2 2 3" xfId="30358"/>
    <cellStyle name="Normal 5 10 2 2 3" xfId="14785"/>
    <cellStyle name="Normal 5 10 2 2 3 2" xfId="35604"/>
    <cellStyle name="Normal 5 10 2 2 4" xfId="25201"/>
    <cellStyle name="Normal 5 10 2 3" xfId="6964"/>
    <cellStyle name="Normal 5 10 2 3 2" xfId="17369"/>
    <cellStyle name="Normal 5 10 2 3 2 2" xfId="38188"/>
    <cellStyle name="Normal 5 10 2 3 3" xfId="27785"/>
    <cellStyle name="Normal 5 10 2 4" xfId="12212"/>
    <cellStyle name="Normal 5 10 2 4 2" xfId="33031"/>
    <cellStyle name="Normal 5 10 2 5" xfId="22628"/>
    <cellStyle name="Normal 5 10 3" xfId="2251"/>
    <cellStyle name="Normal 5 10 3 2" xfId="4827"/>
    <cellStyle name="Normal 5 10 3 2 2" xfId="9987"/>
    <cellStyle name="Normal 5 10 3 2 2 2" xfId="20392"/>
    <cellStyle name="Normal 5 10 3 2 2 2 2" xfId="41211"/>
    <cellStyle name="Normal 5 10 3 2 2 3" xfId="30808"/>
    <cellStyle name="Normal 5 10 3 2 3" xfId="15235"/>
    <cellStyle name="Normal 5 10 3 2 3 2" xfId="36054"/>
    <cellStyle name="Normal 5 10 3 2 4" xfId="25651"/>
    <cellStyle name="Normal 5 10 3 3" xfId="7414"/>
    <cellStyle name="Normal 5 10 3 3 2" xfId="17819"/>
    <cellStyle name="Normal 5 10 3 3 2 2" xfId="38638"/>
    <cellStyle name="Normal 5 10 3 3 3" xfId="28235"/>
    <cellStyle name="Normal 5 10 3 4" xfId="12662"/>
    <cellStyle name="Normal 5 10 3 4 2" xfId="33481"/>
    <cellStyle name="Normal 5 10 3 5" xfId="23078"/>
    <cellStyle name="Normal 5 10 4" xfId="3927"/>
    <cellStyle name="Normal 5 10 4 2" xfId="9087"/>
    <cellStyle name="Normal 5 10 4 2 2" xfId="19492"/>
    <cellStyle name="Normal 5 10 4 2 2 2" xfId="40311"/>
    <cellStyle name="Normal 5 10 4 2 3" xfId="29908"/>
    <cellStyle name="Normal 5 10 4 3" xfId="14335"/>
    <cellStyle name="Normal 5 10 4 3 2" xfId="35154"/>
    <cellStyle name="Normal 5 10 4 4" xfId="24751"/>
    <cellStyle name="Normal 5 10 5" xfId="6514"/>
    <cellStyle name="Normal 5 10 5 2" xfId="16919"/>
    <cellStyle name="Normal 5 10 5 2 2" xfId="37738"/>
    <cellStyle name="Normal 5 10 5 3" xfId="27335"/>
    <cellStyle name="Normal 5 10 6" xfId="11762"/>
    <cellStyle name="Normal 5 10 6 2" xfId="32581"/>
    <cellStyle name="Normal 5 10 7" xfId="22178"/>
    <cellStyle name="Normal 5 10 8" xfId="42117"/>
    <cellStyle name="Normal 5 11" xfId="1361"/>
    <cellStyle name="Normal 5 11 10" xfId="1452"/>
    <cellStyle name="Normal 5 11 10 10" xfId="11865"/>
    <cellStyle name="Normal 5 11 10 10 2" xfId="32684"/>
    <cellStyle name="Normal 5 11 10 11" xfId="22281"/>
    <cellStyle name="Normal 5 11 10 12" xfId="42119"/>
    <cellStyle name="Normal 5 11 10 2" xfId="1457"/>
    <cellStyle name="Normal 5 11 10 2 2" xfId="1909"/>
    <cellStyle name="Normal 5 11 10 2 2 2" xfId="4485"/>
    <cellStyle name="Normal 5 11 10 2 2 2 2" xfId="9645"/>
    <cellStyle name="Normal 5 11 10 2 2 2 2 2" xfId="20050"/>
    <cellStyle name="Normal 5 11 10 2 2 2 2 2 2" xfId="40869"/>
    <cellStyle name="Normal 5 11 10 2 2 2 2 3" xfId="30466"/>
    <cellStyle name="Normal 5 11 10 2 2 2 3" xfId="14893"/>
    <cellStyle name="Normal 5 11 10 2 2 2 3 2" xfId="35712"/>
    <cellStyle name="Normal 5 11 10 2 2 2 4" xfId="25309"/>
    <cellStyle name="Normal 5 11 10 2 2 3" xfId="7072"/>
    <cellStyle name="Normal 5 11 10 2 2 3 2" xfId="17477"/>
    <cellStyle name="Normal 5 11 10 2 2 3 2 2" xfId="38296"/>
    <cellStyle name="Normal 5 11 10 2 2 3 3" xfId="27893"/>
    <cellStyle name="Normal 5 11 10 2 2 4" xfId="12320"/>
    <cellStyle name="Normal 5 11 10 2 2 4 2" xfId="33139"/>
    <cellStyle name="Normal 5 11 10 2 2 5" xfId="22736"/>
    <cellStyle name="Normal 5 11 10 2 3" xfId="2359"/>
    <cellStyle name="Normal 5 11 10 2 3 2" xfId="4935"/>
    <cellStyle name="Normal 5 11 10 2 3 2 2" xfId="10095"/>
    <cellStyle name="Normal 5 11 10 2 3 2 2 2" xfId="20500"/>
    <cellStyle name="Normal 5 11 10 2 3 2 2 2 2" xfId="41319"/>
    <cellStyle name="Normal 5 11 10 2 3 2 2 3" xfId="30916"/>
    <cellStyle name="Normal 5 11 10 2 3 2 3" xfId="15343"/>
    <cellStyle name="Normal 5 11 10 2 3 2 3 2" xfId="36162"/>
    <cellStyle name="Normal 5 11 10 2 3 2 4" xfId="25759"/>
    <cellStyle name="Normal 5 11 10 2 3 3" xfId="7522"/>
    <cellStyle name="Normal 5 11 10 2 3 3 2" xfId="17927"/>
    <cellStyle name="Normal 5 11 10 2 3 3 2 2" xfId="38746"/>
    <cellStyle name="Normal 5 11 10 2 3 3 3" xfId="28343"/>
    <cellStyle name="Normal 5 11 10 2 3 4" xfId="12770"/>
    <cellStyle name="Normal 5 11 10 2 3 4 2" xfId="33589"/>
    <cellStyle name="Normal 5 11 10 2 3 5" xfId="23186"/>
    <cellStyle name="Normal 5 11 10 2 4" xfId="4035"/>
    <cellStyle name="Normal 5 11 10 2 4 2" xfId="9195"/>
    <cellStyle name="Normal 5 11 10 2 4 2 2" xfId="19600"/>
    <cellStyle name="Normal 5 11 10 2 4 2 2 2" xfId="40419"/>
    <cellStyle name="Normal 5 11 10 2 4 2 3" xfId="30016"/>
    <cellStyle name="Normal 5 11 10 2 4 3" xfId="14443"/>
    <cellStyle name="Normal 5 11 10 2 4 3 2" xfId="35262"/>
    <cellStyle name="Normal 5 11 10 2 4 4" xfId="24859"/>
    <cellStyle name="Normal 5 11 10 2 5" xfId="6622"/>
    <cellStyle name="Normal 5 11 10 2 5 2" xfId="17027"/>
    <cellStyle name="Normal 5 11 10 2 5 2 2" xfId="37846"/>
    <cellStyle name="Normal 5 11 10 2 5 3" xfId="27443"/>
    <cellStyle name="Normal 5 11 10 2 6" xfId="11870"/>
    <cellStyle name="Normal 5 11 10 2 6 2" xfId="32689"/>
    <cellStyle name="Normal 5 11 10 2 7" xfId="22286"/>
    <cellStyle name="Normal 5 11 10 2 8" xfId="42120"/>
    <cellStyle name="Normal 5 11 10 3" xfId="1467"/>
    <cellStyle name="Normal 5 11 10 3 2" xfId="1919"/>
    <cellStyle name="Normal 5 11 10 3 2 2" xfId="4495"/>
    <cellStyle name="Normal 5 11 10 3 2 2 2" xfId="9655"/>
    <cellStyle name="Normal 5 11 10 3 2 2 2 2" xfId="20060"/>
    <cellStyle name="Normal 5 11 10 3 2 2 2 2 2" xfId="40879"/>
    <cellStyle name="Normal 5 11 10 3 2 2 2 3" xfId="30476"/>
    <cellStyle name="Normal 5 11 10 3 2 2 3" xfId="14903"/>
    <cellStyle name="Normal 5 11 10 3 2 2 3 2" xfId="35722"/>
    <cellStyle name="Normal 5 11 10 3 2 2 4" xfId="25319"/>
    <cellStyle name="Normal 5 11 10 3 2 3" xfId="7082"/>
    <cellStyle name="Normal 5 11 10 3 2 3 2" xfId="17487"/>
    <cellStyle name="Normal 5 11 10 3 2 3 2 2" xfId="38306"/>
    <cellStyle name="Normal 5 11 10 3 2 3 3" xfId="27903"/>
    <cellStyle name="Normal 5 11 10 3 2 4" xfId="12330"/>
    <cellStyle name="Normal 5 11 10 3 2 4 2" xfId="33149"/>
    <cellStyle name="Normal 5 11 10 3 2 5" xfId="22746"/>
    <cellStyle name="Normal 5 11 10 3 3" xfId="2369"/>
    <cellStyle name="Normal 5 11 10 3 3 2" xfId="4945"/>
    <cellStyle name="Normal 5 11 10 3 3 2 2" xfId="10105"/>
    <cellStyle name="Normal 5 11 10 3 3 2 2 2" xfId="20510"/>
    <cellStyle name="Normal 5 11 10 3 3 2 2 2 2" xfId="41329"/>
    <cellStyle name="Normal 5 11 10 3 3 2 2 3" xfId="30926"/>
    <cellStyle name="Normal 5 11 10 3 3 2 3" xfId="15353"/>
    <cellStyle name="Normal 5 11 10 3 3 2 3 2" xfId="36172"/>
    <cellStyle name="Normal 5 11 10 3 3 2 4" xfId="25769"/>
    <cellStyle name="Normal 5 11 10 3 3 3" xfId="7532"/>
    <cellStyle name="Normal 5 11 10 3 3 3 2" xfId="17937"/>
    <cellStyle name="Normal 5 11 10 3 3 3 2 2" xfId="38756"/>
    <cellStyle name="Normal 5 11 10 3 3 3 3" xfId="28353"/>
    <cellStyle name="Normal 5 11 10 3 3 4" xfId="12780"/>
    <cellStyle name="Normal 5 11 10 3 3 4 2" xfId="33599"/>
    <cellStyle name="Normal 5 11 10 3 3 5" xfId="23196"/>
    <cellStyle name="Normal 5 11 10 3 4" xfId="4045"/>
    <cellStyle name="Normal 5 11 10 3 4 2" xfId="9205"/>
    <cellStyle name="Normal 5 11 10 3 4 2 2" xfId="19610"/>
    <cellStyle name="Normal 5 11 10 3 4 2 2 2" xfId="40429"/>
    <cellStyle name="Normal 5 11 10 3 4 2 3" xfId="30026"/>
    <cellStyle name="Normal 5 11 10 3 4 3" xfId="14453"/>
    <cellStyle name="Normal 5 11 10 3 4 3 2" xfId="35272"/>
    <cellStyle name="Normal 5 11 10 3 4 4" xfId="24869"/>
    <cellStyle name="Normal 5 11 10 3 5" xfId="6632"/>
    <cellStyle name="Normal 5 11 10 3 5 2" xfId="17037"/>
    <cellStyle name="Normal 5 11 10 3 5 2 2" xfId="37856"/>
    <cellStyle name="Normal 5 11 10 3 5 3" xfId="27453"/>
    <cellStyle name="Normal 5 11 10 3 6" xfId="11880"/>
    <cellStyle name="Normal 5 11 10 3 6 2" xfId="32699"/>
    <cellStyle name="Normal 5 11 10 3 7" xfId="22296"/>
    <cellStyle name="Normal 5 11 10 3 8" xfId="42121"/>
    <cellStyle name="Normal 5 11 10 4" xfId="1482"/>
    <cellStyle name="Normal 5 11 10 4 2" xfId="1934"/>
    <cellStyle name="Normal 5 11 10 4 2 2" xfId="4510"/>
    <cellStyle name="Normal 5 11 10 4 2 2 2" xfId="9670"/>
    <cellStyle name="Normal 5 11 10 4 2 2 2 2" xfId="20075"/>
    <cellStyle name="Normal 5 11 10 4 2 2 2 2 2" xfId="40894"/>
    <cellStyle name="Normal 5 11 10 4 2 2 2 3" xfId="30491"/>
    <cellStyle name="Normal 5 11 10 4 2 2 3" xfId="14918"/>
    <cellStyle name="Normal 5 11 10 4 2 2 3 2" xfId="35737"/>
    <cellStyle name="Normal 5 11 10 4 2 2 4" xfId="25334"/>
    <cellStyle name="Normal 5 11 10 4 2 3" xfId="7097"/>
    <cellStyle name="Normal 5 11 10 4 2 3 2" xfId="17502"/>
    <cellStyle name="Normal 5 11 10 4 2 3 2 2" xfId="38321"/>
    <cellStyle name="Normal 5 11 10 4 2 3 3" xfId="27918"/>
    <cellStyle name="Normal 5 11 10 4 2 4" xfId="12345"/>
    <cellStyle name="Normal 5 11 10 4 2 4 2" xfId="33164"/>
    <cellStyle name="Normal 5 11 10 4 2 5" xfId="22761"/>
    <cellStyle name="Normal 5 11 10 4 3" xfId="2384"/>
    <cellStyle name="Normal 5 11 10 4 3 2" xfId="4960"/>
    <cellStyle name="Normal 5 11 10 4 3 2 2" xfId="10120"/>
    <cellStyle name="Normal 5 11 10 4 3 2 2 2" xfId="20525"/>
    <cellStyle name="Normal 5 11 10 4 3 2 2 2 2" xfId="41344"/>
    <cellStyle name="Normal 5 11 10 4 3 2 2 3" xfId="30941"/>
    <cellStyle name="Normal 5 11 10 4 3 2 3" xfId="15368"/>
    <cellStyle name="Normal 5 11 10 4 3 2 3 2" xfId="36187"/>
    <cellStyle name="Normal 5 11 10 4 3 2 4" xfId="25784"/>
    <cellStyle name="Normal 5 11 10 4 3 3" xfId="7547"/>
    <cellStyle name="Normal 5 11 10 4 3 3 2" xfId="17952"/>
    <cellStyle name="Normal 5 11 10 4 3 3 2 2" xfId="38771"/>
    <cellStyle name="Normal 5 11 10 4 3 3 3" xfId="28368"/>
    <cellStyle name="Normal 5 11 10 4 3 4" xfId="12795"/>
    <cellStyle name="Normal 5 11 10 4 3 4 2" xfId="33614"/>
    <cellStyle name="Normal 5 11 10 4 3 5" xfId="23211"/>
    <cellStyle name="Normal 5 11 10 4 4" xfId="4060"/>
    <cellStyle name="Normal 5 11 10 4 4 2" xfId="9220"/>
    <cellStyle name="Normal 5 11 10 4 4 2 2" xfId="19625"/>
    <cellStyle name="Normal 5 11 10 4 4 2 2 2" xfId="40444"/>
    <cellStyle name="Normal 5 11 10 4 4 2 3" xfId="30041"/>
    <cellStyle name="Normal 5 11 10 4 4 3" xfId="14468"/>
    <cellStyle name="Normal 5 11 10 4 4 3 2" xfId="35287"/>
    <cellStyle name="Normal 5 11 10 4 4 4" xfId="24884"/>
    <cellStyle name="Normal 5 11 10 4 5" xfId="6647"/>
    <cellStyle name="Normal 5 11 10 4 5 2" xfId="17052"/>
    <cellStyle name="Normal 5 11 10 4 5 2 2" xfId="37871"/>
    <cellStyle name="Normal 5 11 10 4 5 3" xfId="27468"/>
    <cellStyle name="Normal 5 11 10 4 6" xfId="11895"/>
    <cellStyle name="Normal 5 11 10 4 6 2" xfId="32714"/>
    <cellStyle name="Normal 5 11 10 4 7" xfId="22311"/>
    <cellStyle name="Normal 5 11 10 4 8" xfId="42122"/>
    <cellStyle name="Normal 5 11 10 5" xfId="1492"/>
    <cellStyle name="Normal 5 11 10 5 10" xfId="11905"/>
    <cellStyle name="Normal 5 11 10 5 10 2" xfId="32724"/>
    <cellStyle name="Normal 5 11 10 5 11" xfId="22321"/>
    <cellStyle name="Normal 5 11 10 5 12" xfId="42123"/>
    <cellStyle name="Normal 5 11 10 5 2" xfId="1503"/>
    <cellStyle name="Normal 5 11 10 5 2 2" xfId="1955"/>
    <cellStyle name="Normal 5 11 10 5 2 2 2" xfId="4531"/>
    <cellStyle name="Normal 5 11 10 5 2 2 2 2" xfId="9691"/>
    <cellStyle name="Normal 5 11 10 5 2 2 2 2 2" xfId="20096"/>
    <cellStyle name="Normal 5 11 10 5 2 2 2 2 2 2" xfId="40915"/>
    <cellStyle name="Normal 5 11 10 5 2 2 2 2 3" xfId="30512"/>
    <cellStyle name="Normal 5 11 10 5 2 2 2 3" xfId="14939"/>
    <cellStyle name="Normal 5 11 10 5 2 2 2 3 2" xfId="35758"/>
    <cellStyle name="Normal 5 11 10 5 2 2 2 4" xfId="25355"/>
    <cellStyle name="Normal 5 11 10 5 2 2 3" xfId="7118"/>
    <cellStyle name="Normal 5 11 10 5 2 2 3 2" xfId="17523"/>
    <cellStyle name="Normal 5 11 10 5 2 2 3 2 2" xfId="38342"/>
    <cellStyle name="Normal 5 11 10 5 2 2 3 3" xfId="27939"/>
    <cellStyle name="Normal 5 11 10 5 2 2 4" xfId="12366"/>
    <cellStyle name="Normal 5 11 10 5 2 2 4 2" xfId="33185"/>
    <cellStyle name="Normal 5 11 10 5 2 2 5" xfId="22782"/>
    <cellStyle name="Normal 5 11 10 5 2 3" xfId="2405"/>
    <cellStyle name="Normal 5 11 10 5 2 3 2" xfId="4981"/>
    <cellStyle name="Normal 5 11 10 5 2 3 2 2" xfId="10141"/>
    <cellStyle name="Normal 5 11 10 5 2 3 2 2 2" xfId="20546"/>
    <cellStyle name="Normal 5 11 10 5 2 3 2 2 2 2" xfId="41365"/>
    <cellStyle name="Normal 5 11 10 5 2 3 2 2 3" xfId="30962"/>
    <cellStyle name="Normal 5 11 10 5 2 3 2 3" xfId="15389"/>
    <cellStyle name="Normal 5 11 10 5 2 3 2 3 2" xfId="36208"/>
    <cellStyle name="Normal 5 11 10 5 2 3 2 4" xfId="25805"/>
    <cellStyle name="Normal 5 11 10 5 2 3 3" xfId="7568"/>
    <cellStyle name="Normal 5 11 10 5 2 3 3 2" xfId="17973"/>
    <cellStyle name="Normal 5 11 10 5 2 3 3 2 2" xfId="38792"/>
    <cellStyle name="Normal 5 11 10 5 2 3 3 3" xfId="28389"/>
    <cellStyle name="Normal 5 11 10 5 2 3 4" xfId="12816"/>
    <cellStyle name="Normal 5 11 10 5 2 3 4 2" xfId="33635"/>
    <cellStyle name="Normal 5 11 10 5 2 3 5" xfId="23232"/>
    <cellStyle name="Normal 5 11 10 5 2 4" xfId="4081"/>
    <cellStyle name="Normal 5 11 10 5 2 4 2" xfId="9241"/>
    <cellStyle name="Normal 5 11 10 5 2 4 2 2" xfId="19646"/>
    <cellStyle name="Normal 5 11 10 5 2 4 2 2 2" xfId="40465"/>
    <cellStyle name="Normal 5 11 10 5 2 4 2 3" xfId="30062"/>
    <cellStyle name="Normal 5 11 10 5 2 4 3" xfId="14489"/>
    <cellStyle name="Normal 5 11 10 5 2 4 3 2" xfId="35308"/>
    <cellStyle name="Normal 5 11 10 5 2 4 4" xfId="24905"/>
    <cellStyle name="Normal 5 11 10 5 2 5" xfId="6668"/>
    <cellStyle name="Normal 5 11 10 5 2 5 2" xfId="17073"/>
    <cellStyle name="Normal 5 11 10 5 2 5 2 2" xfId="37892"/>
    <cellStyle name="Normal 5 11 10 5 2 5 3" xfId="27489"/>
    <cellStyle name="Normal 5 11 10 5 2 6" xfId="11916"/>
    <cellStyle name="Normal 5 11 10 5 2 6 2" xfId="32735"/>
    <cellStyle name="Normal 5 11 10 5 2 7" xfId="22332"/>
    <cellStyle name="Normal 5 11 10 5 2 8" xfId="42124"/>
    <cellStyle name="Normal 5 11 10 5 3" xfId="1520"/>
    <cellStyle name="Normal 5 11 10 5 3 2" xfId="1972"/>
    <cellStyle name="Normal 5 11 10 5 3 2 2" xfId="4548"/>
    <cellStyle name="Normal 5 11 10 5 3 2 2 2" xfId="9708"/>
    <cellStyle name="Normal 5 11 10 5 3 2 2 2 2" xfId="20113"/>
    <cellStyle name="Normal 5 11 10 5 3 2 2 2 2 2" xfId="40932"/>
    <cellStyle name="Normal 5 11 10 5 3 2 2 2 3" xfId="30529"/>
    <cellStyle name="Normal 5 11 10 5 3 2 2 3" xfId="14956"/>
    <cellStyle name="Normal 5 11 10 5 3 2 2 3 2" xfId="35775"/>
    <cellStyle name="Normal 5 11 10 5 3 2 2 4" xfId="25372"/>
    <cellStyle name="Normal 5 11 10 5 3 2 3" xfId="7135"/>
    <cellStyle name="Normal 5 11 10 5 3 2 3 2" xfId="17540"/>
    <cellStyle name="Normal 5 11 10 5 3 2 3 2 2" xfId="38359"/>
    <cellStyle name="Normal 5 11 10 5 3 2 3 3" xfId="27956"/>
    <cellStyle name="Normal 5 11 10 5 3 2 4" xfId="12383"/>
    <cellStyle name="Normal 5 11 10 5 3 2 4 2" xfId="33202"/>
    <cellStyle name="Normal 5 11 10 5 3 2 5" xfId="22799"/>
    <cellStyle name="Normal 5 11 10 5 3 3" xfId="2422"/>
    <cellStyle name="Normal 5 11 10 5 3 3 2" xfId="4998"/>
    <cellStyle name="Normal 5 11 10 5 3 3 2 2" xfId="10158"/>
    <cellStyle name="Normal 5 11 10 5 3 3 2 2 2" xfId="20563"/>
    <cellStyle name="Normal 5 11 10 5 3 3 2 2 2 2" xfId="41382"/>
    <cellStyle name="Normal 5 11 10 5 3 3 2 2 3" xfId="30979"/>
    <cellStyle name="Normal 5 11 10 5 3 3 2 3" xfId="15406"/>
    <cellStyle name="Normal 5 11 10 5 3 3 2 3 2" xfId="36225"/>
    <cellStyle name="Normal 5 11 10 5 3 3 2 4" xfId="25822"/>
    <cellStyle name="Normal 5 11 10 5 3 3 3" xfId="7585"/>
    <cellStyle name="Normal 5 11 10 5 3 3 3 2" xfId="17990"/>
    <cellStyle name="Normal 5 11 10 5 3 3 3 2 2" xfId="38809"/>
    <cellStyle name="Normal 5 11 10 5 3 3 3 3" xfId="28406"/>
    <cellStyle name="Normal 5 11 10 5 3 3 4" xfId="12833"/>
    <cellStyle name="Normal 5 11 10 5 3 3 4 2" xfId="33652"/>
    <cellStyle name="Normal 5 11 10 5 3 3 5" xfId="23249"/>
    <cellStyle name="Normal 5 11 10 5 3 4" xfId="4098"/>
    <cellStyle name="Normal 5 11 10 5 3 4 2" xfId="9258"/>
    <cellStyle name="Normal 5 11 10 5 3 4 2 2" xfId="19663"/>
    <cellStyle name="Normal 5 11 10 5 3 4 2 2 2" xfId="40482"/>
    <cellStyle name="Normal 5 11 10 5 3 4 2 3" xfId="30079"/>
    <cellStyle name="Normal 5 11 10 5 3 4 3" xfId="14506"/>
    <cellStyle name="Normal 5 11 10 5 3 4 3 2" xfId="35325"/>
    <cellStyle name="Normal 5 11 10 5 3 4 4" xfId="24922"/>
    <cellStyle name="Normal 5 11 10 5 3 5" xfId="6685"/>
    <cellStyle name="Normal 5 11 10 5 3 5 2" xfId="17090"/>
    <cellStyle name="Normal 5 11 10 5 3 5 2 2" xfId="37909"/>
    <cellStyle name="Normal 5 11 10 5 3 5 3" xfId="27506"/>
    <cellStyle name="Normal 5 11 10 5 3 6" xfId="11933"/>
    <cellStyle name="Normal 5 11 10 5 3 6 2" xfId="32752"/>
    <cellStyle name="Normal 5 11 10 5 3 7" xfId="22349"/>
    <cellStyle name="Normal 5 11 10 5 3 8" xfId="42125"/>
    <cellStyle name="Normal 5 11 10 5 4" xfId="1535"/>
    <cellStyle name="Normal 5 11 10 5 4 2" xfId="1987"/>
    <cellStyle name="Normal 5 11 10 5 4 2 2" xfId="4563"/>
    <cellStyle name="Normal 5 11 10 5 4 2 2 2" xfId="9723"/>
    <cellStyle name="Normal 5 11 10 5 4 2 2 2 2" xfId="20128"/>
    <cellStyle name="Normal 5 11 10 5 4 2 2 2 2 2" xfId="40947"/>
    <cellStyle name="Normal 5 11 10 5 4 2 2 2 3" xfId="30544"/>
    <cellStyle name="Normal 5 11 10 5 4 2 2 3" xfId="14971"/>
    <cellStyle name="Normal 5 11 10 5 4 2 2 3 2" xfId="35790"/>
    <cellStyle name="Normal 5 11 10 5 4 2 2 4" xfId="25387"/>
    <cellStyle name="Normal 5 11 10 5 4 2 3" xfId="7150"/>
    <cellStyle name="Normal 5 11 10 5 4 2 3 2" xfId="17555"/>
    <cellStyle name="Normal 5 11 10 5 4 2 3 2 2" xfId="38374"/>
    <cellStyle name="Normal 5 11 10 5 4 2 3 3" xfId="27971"/>
    <cellStyle name="Normal 5 11 10 5 4 2 4" xfId="12398"/>
    <cellStyle name="Normal 5 11 10 5 4 2 4 2" xfId="33217"/>
    <cellStyle name="Normal 5 11 10 5 4 2 5" xfId="22814"/>
    <cellStyle name="Normal 5 11 10 5 4 3" xfId="2437"/>
    <cellStyle name="Normal 5 11 10 5 4 3 2" xfId="5013"/>
    <cellStyle name="Normal 5 11 10 5 4 3 2 2" xfId="10173"/>
    <cellStyle name="Normal 5 11 10 5 4 3 2 2 2" xfId="20578"/>
    <cellStyle name="Normal 5 11 10 5 4 3 2 2 2 2" xfId="41397"/>
    <cellStyle name="Normal 5 11 10 5 4 3 2 2 3" xfId="30994"/>
    <cellStyle name="Normal 5 11 10 5 4 3 2 3" xfId="15421"/>
    <cellStyle name="Normal 5 11 10 5 4 3 2 3 2" xfId="36240"/>
    <cellStyle name="Normal 5 11 10 5 4 3 2 4" xfId="25837"/>
    <cellStyle name="Normal 5 11 10 5 4 3 3" xfId="7600"/>
    <cellStyle name="Normal 5 11 10 5 4 3 3 2" xfId="18005"/>
    <cellStyle name="Normal 5 11 10 5 4 3 3 2 2" xfId="38824"/>
    <cellStyle name="Normal 5 11 10 5 4 3 3 3" xfId="28421"/>
    <cellStyle name="Normal 5 11 10 5 4 3 4" xfId="12848"/>
    <cellStyle name="Normal 5 11 10 5 4 3 4 2" xfId="33667"/>
    <cellStyle name="Normal 5 11 10 5 4 3 5" xfId="23264"/>
    <cellStyle name="Normal 5 11 10 5 4 4" xfId="4113"/>
    <cellStyle name="Normal 5 11 10 5 4 4 2" xfId="9273"/>
    <cellStyle name="Normal 5 11 10 5 4 4 2 2" xfId="19678"/>
    <cellStyle name="Normal 5 11 10 5 4 4 2 2 2" xfId="40497"/>
    <cellStyle name="Normal 5 11 10 5 4 4 2 3" xfId="30094"/>
    <cellStyle name="Normal 5 11 10 5 4 4 3" xfId="14521"/>
    <cellStyle name="Normal 5 11 10 5 4 4 3 2" xfId="35340"/>
    <cellStyle name="Normal 5 11 10 5 4 4 4" xfId="24937"/>
    <cellStyle name="Normal 5 11 10 5 4 5" xfId="6700"/>
    <cellStyle name="Normal 5 11 10 5 4 5 2" xfId="17105"/>
    <cellStyle name="Normal 5 11 10 5 4 5 2 2" xfId="37924"/>
    <cellStyle name="Normal 5 11 10 5 4 5 3" xfId="27521"/>
    <cellStyle name="Normal 5 11 10 5 4 6" xfId="11948"/>
    <cellStyle name="Normal 5 11 10 5 4 6 2" xfId="32767"/>
    <cellStyle name="Normal 5 11 10 5 4 7" xfId="22364"/>
    <cellStyle name="Normal 5 11 10 5 4 8" xfId="42126"/>
    <cellStyle name="Normal 5 11 10 5 5" xfId="1547"/>
    <cellStyle name="Normal 5 11 10 5 5 10" xfId="1690"/>
    <cellStyle name="Normal 5 11 10 5 5 10 2" xfId="2140"/>
    <cellStyle name="Normal 5 11 10 5 5 10 2 2" xfId="4716"/>
    <cellStyle name="Normal 5 11 10 5 5 10 2 2 2" xfId="9876"/>
    <cellStyle name="Normal 5 11 10 5 5 10 2 2 2 2" xfId="20281"/>
    <cellStyle name="Normal 5 11 10 5 5 10 2 2 2 2 2" xfId="41100"/>
    <cellStyle name="Normal 5 11 10 5 5 10 2 2 2 3" xfId="30697"/>
    <cellStyle name="Normal 5 11 10 5 5 10 2 2 3" xfId="15124"/>
    <cellStyle name="Normal 5 11 10 5 5 10 2 2 3 2" xfId="35943"/>
    <cellStyle name="Normal 5 11 10 5 5 10 2 2 4" xfId="25540"/>
    <cellStyle name="Normal 5 11 10 5 5 10 2 3" xfId="7303"/>
    <cellStyle name="Normal 5 11 10 5 5 10 2 3 2" xfId="17708"/>
    <cellStyle name="Normal 5 11 10 5 5 10 2 3 2 2" xfId="38527"/>
    <cellStyle name="Normal 5 11 10 5 5 10 2 3 3" xfId="28124"/>
    <cellStyle name="Normal 5 11 10 5 5 10 2 4" xfId="12551"/>
    <cellStyle name="Normal 5 11 10 5 5 10 2 4 2" xfId="33370"/>
    <cellStyle name="Normal 5 11 10 5 5 10 2 5" xfId="22967"/>
    <cellStyle name="Normal 5 11 10 5 5 10 3" xfId="2590"/>
    <cellStyle name="Normal 5 11 10 5 5 10 3 2" xfId="5166"/>
    <cellStyle name="Normal 5 11 10 5 5 10 3 2 2" xfId="10326"/>
    <cellStyle name="Normal 5 11 10 5 5 10 3 2 2 2" xfId="20731"/>
    <cellStyle name="Normal 5 11 10 5 5 10 3 2 2 2 2" xfId="41550"/>
    <cellStyle name="Normal 5 11 10 5 5 10 3 2 2 3" xfId="31147"/>
    <cellStyle name="Normal 5 11 10 5 5 10 3 2 3" xfId="15574"/>
    <cellStyle name="Normal 5 11 10 5 5 10 3 2 3 2" xfId="36393"/>
    <cellStyle name="Normal 5 11 10 5 5 10 3 2 4" xfId="25990"/>
    <cellStyle name="Normal 5 11 10 5 5 10 3 3" xfId="7753"/>
    <cellStyle name="Normal 5 11 10 5 5 10 3 3 2" xfId="18158"/>
    <cellStyle name="Normal 5 11 10 5 5 10 3 3 2 2" xfId="38977"/>
    <cellStyle name="Normal 5 11 10 5 5 10 3 3 3" xfId="28574"/>
    <cellStyle name="Normal 5 11 10 5 5 10 3 4" xfId="13001"/>
    <cellStyle name="Normal 5 11 10 5 5 10 3 4 2" xfId="33820"/>
    <cellStyle name="Normal 5 11 10 5 5 10 3 5" xfId="23417"/>
    <cellStyle name="Normal 5 11 10 5 5 10 4" xfId="4266"/>
    <cellStyle name="Normal 5 11 10 5 5 10 4 2" xfId="9426"/>
    <cellStyle name="Normal 5 11 10 5 5 10 4 2 2" xfId="19831"/>
    <cellStyle name="Normal 5 11 10 5 5 10 4 2 2 2" xfId="40650"/>
    <cellStyle name="Normal 5 11 10 5 5 10 4 2 3" xfId="30247"/>
    <cellStyle name="Normal 5 11 10 5 5 10 4 3" xfId="14674"/>
    <cellStyle name="Normal 5 11 10 5 5 10 4 3 2" xfId="35493"/>
    <cellStyle name="Normal 5 11 10 5 5 10 4 4" xfId="25090"/>
    <cellStyle name="Normal 5 11 10 5 5 10 5" xfId="6853"/>
    <cellStyle name="Normal 5 11 10 5 5 10 5 2" xfId="17258"/>
    <cellStyle name="Normal 5 11 10 5 5 10 5 2 2" xfId="38077"/>
    <cellStyle name="Normal 5 11 10 5 5 10 5 3" xfId="27674"/>
    <cellStyle name="Normal 5 11 10 5 5 10 6" xfId="12101"/>
    <cellStyle name="Normal 5 11 10 5 5 10 6 2" xfId="32920"/>
    <cellStyle name="Normal 5 11 10 5 5 10 7" xfId="22517"/>
    <cellStyle name="Normal 5 11 10 5 5 10 8" xfId="42128"/>
    <cellStyle name="Normal 5 11 10 5 5 11" xfId="1701"/>
    <cellStyle name="Normal 5 11 10 5 5 11 2" xfId="2151"/>
    <cellStyle name="Normal 5 11 10 5 5 11 2 2" xfId="4727"/>
    <cellStyle name="Normal 5 11 10 5 5 11 2 2 2" xfId="9887"/>
    <cellStyle name="Normal 5 11 10 5 5 11 2 2 2 2" xfId="20292"/>
    <cellStyle name="Normal 5 11 10 5 5 11 2 2 2 2 2" xfId="41111"/>
    <cellStyle name="Normal 5 11 10 5 5 11 2 2 2 3" xfId="30708"/>
    <cellStyle name="Normal 5 11 10 5 5 11 2 2 3" xfId="15135"/>
    <cellStyle name="Normal 5 11 10 5 5 11 2 2 3 2" xfId="35954"/>
    <cellStyle name="Normal 5 11 10 5 5 11 2 2 4" xfId="25551"/>
    <cellStyle name="Normal 5 11 10 5 5 11 2 3" xfId="7314"/>
    <cellStyle name="Normal 5 11 10 5 5 11 2 3 2" xfId="17719"/>
    <cellStyle name="Normal 5 11 10 5 5 11 2 3 2 2" xfId="38538"/>
    <cellStyle name="Normal 5 11 10 5 5 11 2 3 3" xfId="28135"/>
    <cellStyle name="Normal 5 11 10 5 5 11 2 4" xfId="12562"/>
    <cellStyle name="Normal 5 11 10 5 5 11 2 4 2" xfId="33381"/>
    <cellStyle name="Normal 5 11 10 5 5 11 2 5" xfId="22978"/>
    <cellStyle name="Normal 5 11 10 5 5 11 3" xfId="2601"/>
    <cellStyle name="Normal 5 11 10 5 5 11 3 2" xfId="5177"/>
    <cellStyle name="Normal 5 11 10 5 5 11 3 2 2" xfId="10337"/>
    <cellStyle name="Normal 5 11 10 5 5 11 3 2 2 2" xfId="20742"/>
    <cellStyle name="Normal 5 11 10 5 5 11 3 2 2 2 2" xfId="41561"/>
    <cellStyle name="Normal 5 11 10 5 5 11 3 2 2 3" xfId="31158"/>
    <cellStyle name="Normal 5 11 10 5 5 11 3 2 3" xfId="15585"/>
    <cellStyle name="Normal 5 11 10 5 5 11 3 2 3 2" xfId="36404"/>
    <cellStyle name="Normal 5 11 10 5 5 11 3 2 4" xfId="26001"/>
    <cellStyle name="Normal 5 11 10 5 5 11 3 3" xfId="7764"/>
    <cellStyle name="Normal 5 11 10 5 5 11 3 3 2" xfId="18169"/>
    <cellStyle name="Normal 5 11 10 5 5 11 3 3 2 2" xfId="38988"/>
    <cellStyle name="Normal 5 11 10 5 5 11 3 3 3" xfId="28585"/>
    <cellStyle name="Normal 5 11 10 5 5 11 3 4" xfId="13012"/>
    <cellStyle name="Normal 5 11 10 5 5 11 3 4 2" xfId="33831"/>
    <cellStyle name="Normal 5 11 10 5 5 11 3 5" xfId="23428"/>
    <cellStyle name="Normal 5 11 10 5 5 11 4" xfId="4277"/>
    <cellStyle name="Normal 5 11 10 5 5 11 4 2" xfId="9437"/>
    <cellStyle name="Normal 5 11 10 5 5 11 4 2 2" xfId="19842"/>
    <cellStyle name="Normal 5 11 10 5 5 11 4 2 2 2" xfId="40661"/>
    <cellStyle name="Normal 5 11 10 5 5 11 4 2 3" xfId="30258"/>
    <cellStyle name="Normal 5 11 10 5 5 11 4 3" xfId="14685"/>
    <cellStyle name="Normal 5 11 10 5 5 11 4 3 2" xfId="35504"/>
    <cellStyle name="Normal 5 11 10 5 5 11 4 4" xfId="25101"/>
    <cellStyle name="Normal 5 11 10 5 5 11 5" xfId="6864"/>
    <cellStyle name="Normal 5 11 10 5 5 11 5 2" xfId="17269"/>
    <cellStyle name="Normal 5 11 10 5 5 11 5 2 2" xfId="38088"/>
    <cellStyle name="Normal 5 11 10 5 5 11 5 3" xfId="27685"/>
    <cellStyle name="Normal 5 11 10 5 5 11 6" xfId="12112"/>
    <cellStyle name="Normal 5 11 10 5 5 11 6 2" xfId="32931"/>
    <cellStyle name="Normal 5 11 10 5 5 11 7" xfId="22528"/>
    <cellStyle name="Normal 5 11 10 5 5 11 8" xfId="42129"/>
    <cellStyle name="Normal 5 11 10 5 5 12" xfId="1710"/>
    <cellStyle name="Normal 5 11 10 5 5 12 2" xfId="2160"/>
    <cellStyle name="Normal 5 11 10 5 5 12 2 2" xfId="4736"/>
    <cellStyle name="Normal 5 11 10 5 5 12 2 2 2" xfId="9896"/>
    <cellStyle name="Normal 5 11 10 5 5 12 2 2 2 2" xfId="20301"/>
    <cellStyle name="Normal 5 11 10 5 5 12 2 2 2 2 2" xfId="41120"/>
    <cellStyle name="Normal 5 11 10 5 5 12 2 2 2 3" xfId="30717"/>
    <cellStyle name="Normal 5 11 10 5 5 12 2 2 3" xfId="15144"/>
    <cellStyle name="Normal 5 11 10 5 5 12 2 2 3 2" xfId="35963"/>
    <cellStyle name="Normal 5 11 10 5 5 12 2 2 4" xfId="25560"/>
    <cellStyle name="Normal 5 11 10 5 5 12 2 3" xfId="7323"/>
    <cellStyle name="Normal 5 11 10 5 5 12 2 3 2" xfId="17728"/>
    <cellStyle name="Normal 5 11 10 5 5 12 2 3 2 2" xfId="38547"/>
    <cellStyle name="Normal 5 11 10 5 5 12 2 3 3" xfId="28144"/>
    <cellStyle name="Normal 5 11 10 5 5 12 2 4" xfId="12571"/>
    <cellStyle name="Normal 5 11 10 5 5 12 2 4 2" xfId="33390"/>
    <cellStyle name="Normal 5 11 10 5 5 12 2 5" xfId="22987"/>
    <cellStyle name="Normal 5 11 10 5 5 12 3" xfId="2610"/>
    <cellStyle name="Normal 5 11 10 5 5 12 3 2" xfId="5186"/>
    <cellStyle name="Normal 5 11 10 5 5 12 3 2 2" xfId="10346"/>
    <cellStyle name="Normal 5 11 10 5 5 12 3 2 2 2" xfId="20751"/>
    <cellStyle name="Normal 5 11 10 5 5 12 3 2 2 2 2" xfId="41570"/>
    <cellStyle name="Normal 5 11 10 5 5 12 3 2 2 3" xfId="31167"/>
    <cellStyle name="Normal 5 11 10 5 5 12 3 2 3" xfId="15594"/>
    <cellStyle name="Normal 5 11 10 5 5 12 3 2 3 2" xfId="36413"/>
    <cellStyle name="Normal 5 11 10 5 5 12 3 2 4" xfId="26010"/>
    <cellStyle name="Normal 5 11 10 5 5 12 3 3" xfId="7773"/>
    <cellStyle name="Normal 5 11 10 5 5 12 3 3 2" xfId="18178"/>
    <cellStyle name="Normal 5 11 10 5 5 12 3 3 2 2" xfId="38997"/>
    <cellStyle name="Normal 5 11 10 5 5 12 3 3 3" xfId="28594"/>
    <cellStyle name="Normal 5 11 10 5 5 12 3 4" xfId="13021"/>
    <cellStyle name="Normal 5 11 10 5 5 12 3 4 2" xfId="33840"/>
    <cellStyle name="Normal 5 11 10 5 5 12 3 5" xfId="23437"/>
    <cellStyle name="Normal 5 11 10 5 5 12 4" xfId="4286"/>
    <cellStyle name="Normal 5 11 10 5 5 12 4 2" xfId="9446"/>
    <cellStyle name="Normal 5 11 10 5 5 12 4 2 2" xfId="19851"/>
    <cellStyle name="Normal 5 11 10 5 5 12 4 2 2 2" xfId="40670"/>
    <cellStyle name="Normal 5 11 10 5 5 12 4 2 3" xfId="30267"/>
    <cellStyle name="Normal 5 11 10 5 5 12 4 3" xfId="14694"/>
    <cellStyle name="Normal 5 11 10 5 5 12 4 3 2" xfId="35513"/>
    <cellStyle name="Normal 5 11 10 5 5 12 4 4" xfId="25110"/>
    <cellStyle name="Normal 5 11 10 5 5 12 5" xfId="6873"/>
    <cellStyle name="Normal 5 11 10 5 5 12 5 2" xfId="17278"/>
    <cellStyle name="Normal 5 11 10 5 5 12 5 2 2" xfId="38097"/>
    <cellStyle name="Normal 5 11 10 5 5 12 5 3" xfId="27694"/>
    <cellStyle name="Normal 5 11 10 5 5 12 6" xfId="12121"/>
    <cellStyle name="Normal 5 11 10 5 5 12 6 2" xfId="32940"/>
    <cellStyle name="Normal 5 11 10 5 5 12 7" xfId="22537"/>
    <cellStyle name="Normal 5 11 10 5 5 12 8" xfId="42130"/>
    <cellStyle name="Normal 5 11 10 5 5 13" xfId="1999"/>
    <cellStyle name="Normal 5 11 10 5 5 13 2" xfId="4575"/>
    <cellStyle name="Normal 5 11 10 5 5 13 2 2" xfId="9735"/>
    <cellStyle name="Normal 5 11 10 5 5 13 2 2 2" xfId="20140"/>
    <cellStyle name="Normal 5 11 10 5 5 13 2 2 2 2" xfId="40959"/>
    <cellStyle name="Normal 5 11 10 5 5 13 2 2 3" xfId="30556"/>
    <cellStyle name="Normal 5 11 10 5 5 13 2 3" xfId="14983"/>
    <cellStyle name="Normal 5 11 10 5 5 13 2 3 2" xfId="35802"/>
    <cellStyle name="Normal 5 11 10 5 5 13 2 4" xfId="25399"/>
    <cellStyle name="Normal 5 11 10 5 5 13 3" xfId="7162"/>
    <cellStyle name="Normal 5 11 10 5 5 13 3 2" xfId="17567"/>
    <cellStyle name="Normal 5 11 10 5 5 13 3 2 2" xfId="38386"/>
    <cellStyle name="Normal 5 11 10 5 5 13 3 3" xfId="27983"/>
    <cellStyle name="Normal 5 11 10 5 5 13 4" xfId="12410"/>
    <cellStyle name="Normal 5 11 10 5 5 13 4 2" xfId="33229"/>
    <cellStyle name="Normal 5 11 10 5 5 13 5" xfId="22826"/>
    <cellStyle name="Normal 5 11 10 5 5 14" xfId="2449"/>
    <cellStyle name="Normal 5 11 10 5 5 14 2" xfId="5025"/>
    <cellStyle name="Normal 5 11 10 5 5 14 2 2" xfId="10185"/>
    <cellStyle name="Normal 5 11 10 5 5 14 2 2 2" xfId="20590"/>
    <cellStyle name="Normal 5 11 10 5 5 14 2 2 2 2" xfId="41409"/>
    <cellStyle name="Normal 5 11 10 5 5 14 2 2 3" xfId="31006"/>
    <cellStyle name="Normal 5 11 10 5 5 14 2 3" xfId="15433"/>
    <cellStyle name="Normal 5 11 10 5 5 14 2 3 2" xfId="36252"/>
    <cellStyle name="Normal 5 11 10 5 5 14 2 4" xfId="25849"/>
    <cellStyle name="Normal 5 11 10 5 5 14 3" xfId="7612"/>
    <cellStyle name="Normal 5 11 10 5 5 14 3 2" xfId="18017"/>
    <cellStyle name="Normal 5 11 10 5 5 14 3 2 2" xfId="38836"/>
    <cellStyle name="Normal 5 11 10 5 5 14 3 3" xfId="28433"/>
    <cellStyle name="Normal 5 11 10 5 5 14 4" xfId="12860"/>
    <cellStyle name="Normal 5 11 10 5 5 14 4 2" xfId="33679"/>
    <cellStyle name="Normal 5 11 10 5 5 14 5" xfId="23276"/>
    <cellStyle name="Normal 5 11 10 5 5 15" xfId="4125"/>
    <cellStyle name="Normal 5 11 10 5 5 15 2" xfId="9285"/>
    <cellStyle name="Normal 5 11 10 5 5 15 2 2" xfId="19690"/>
    <cellStyle name="Normal 5 11 10 5 5 15 2 2 2" xfId="40509"/>
    <cellStyle name="Normal 5 11 10 5 5 15 2 3" xfId="30106"/>
    <cellStyle name="Normal 5 11 10 5 5 15 3" xfId="14533"/>
    <cellStyle name="Normal 5 11 10 5 5 15 3 2" xfId="35352"/>
    <cellStyle name="Normal 5 11 10 5 5 15 4" xfId="24949"/>
    <cellStyle name="Normal 5 11 10 5 5 16" xfId="6712"/>
    <cellStyle name="Normal 5 11 10 5 5 16 2" xfId="17117"/>
    <cellStyle name="Normal 5 11 10 5 5 16 2 2" xfId="37936"/>
    <cellStyle name="Normal 5 11 10 5 5 16 3" xfId="27533"/>
    <cellStyle name="Normal 5 11 10 5 5 17" xfId="11960"/>
    <cellStyle name="Normal 5 11 10 5 5 17 2" xfId="32779"/>
    <cellStyle name="Normal 5 11 10 5 5 18" xfId="22376"/>
    <cellStyle name="Normal 5 11 10 5 5 19" xfId="42127"/>
    <cellStyle name="Normal 5 11 10 5 5 2" xfId="1565"/>
    <cellStyle name="Normal 5 11 10 5 5 2 2" xfId="2017"/>
    <cellStyle name="Normal 5 11 10 5 5 2 2 2" xfId="4593"/>
    <cellStyle name="Normal 5 11 10 5 5 2 2 2 2" xfId="9753"/>
    <cellStyle name="Normal 5 11 10 5 5 2 2 2 2 2" xfId="20158"/>
    <cellStyle name="Normal 5 11 10 5 5 2 2 2 2 2 2" xfId="40977"/>
    <cellStyle name="Normal 5 11 10 5 5 2 2 2 2 3" xfId="30574"/>
    <cellStyle name="Normal 5 11 10 5 5 2 2 2 3" xfId="15001"/>
    <cellStyle name="Normal 5 11 10 5 5 2 2 2 3 2" xfId="35820"/>
    <cellStyle name="Normal 5 11 10 5 5 2 2 2 4" xfId="25417"/>
    <cellStyle name="Normal 5 11 10 5 5 2 2 3" xfId="7180"/>
    <cellStyle name="Normal 5 11 10 5 5 2 2 3 2" xfId="17585"/>
    <cellStyle name="Normal 5 11 10 5 5 2 2 3 2 2" xfId="38404"/>
    <cellStyle name="Normal 5 11 10 5 5 2 2 3 3" xfId="28001"/>
    <cellStyle name="Normal 5 11 10 5 5 2 2 4" xfId="12428"/>
    <cellStyle name="Normal 5 11 10 5 5 2 2 4 2" xfId="33247"/>
    <cellStyle name="Normal 5 11 10 5 5 2 2 5" xfId="22844"/>
    <cellStyle name="Normal 5 11 10 5 5 2 3" xfId="2467"/>
    <cellStyle name="Normal 5 11 10 5 5 2 3 2" xfId="5043"/>
    <cellStyle name="Normal 5 11 10 5 5 2 3 2 2" xfId="10203"/>
    <cellStyle name="Normal 5 11 10 5 5 2 3 2 2 2" xfId="20608"/>
    <cellStyle name="Normal 5 11 10 5 5 2 3 2 2 2 2" xfId="41427"/>
    <cellStyle name="Normal 5 11 10 5 5 2 3 2 2 3" xfId="31024"/>
    <cellStyle name="Normal 5 11 10 5 5 2 3 2 3" xfId="15451"/>
    <cellStyle name="Normal 5 11 10 5 5 2 3 2 3 2" xfId="36270"/>
    <cellStyle name="Normal 5 11 10 5 5 2 3 2 4" xfId="25867"/>
    <cellStyle name="Normal 5 11 10 5 5 2 3 3" xfId="7630"/>
    <cellStyle name="Normal 5 11 10 5 5 2 3 3 2" xfId="18035"/>
    <cellStyle name="Normal 5 11 10 5 5 2 3 3 2 2" xfId="38854"/>
    <cellStyle name="Normal 5 11 10 5 5 2 3 3 3" xfId="28451"/>
    <cellStyle name="Normal 5 11 10 5 5 2 3 4" xfId="12878"/>
    <cellStyle name="Normal 5 11 10 5 5 2 3 4 2" xfId="33697"/>
    <cellStyle name="Normal 5 11 10 5 5 2 3 5" xfId="23294"/>
    <cellStyle name="Normal 5 11 10 5 5 2 4" xfId="4143"/>
    <cellStyle name="Normal 5 11 10 5 5 2 4 2" xfId="9303"/>
    <cellStyle name="Normal 5 11 10 5 5 2 4 2 2" xfId="19708"/>
    <cellStyle name="Normal 5 11 10 5 5 2 4 2 2 2" xfId="40527"/>
    <cellStyle name="Normal 5 11 10 5 5 2 4 2 3" xfId="30124"/>
    <cellStyle name="Normal 5 11 10 5 5 2 4 3" xfId="14551"/>
    <cellStyle name="Normal 5 11 10 5 5 2 4 3 2" xfId="35370"/>
    <cellStyle name="Normal 5 11 10 5 5 2 4 4" xfId="24967"/>
    <cellStyle name="Normal 5 11 10 5 5 2 5" xfId="6730"/>
    <cellStyle name="Normal 5 11 10 5 5 2 5 2" xfId="17135"/>
    <cellStyle name="Normal 5 11 10 5 5 2 5 2 2" xfId="37954"/>
    <cellStyle name="Normal 5 11 10 5 5 2 5 3" xfId="27551"/>
    <cellStyle name="Normal 5 11 10 5 5 2 6" xfId="11978"/>
    <cellStyle name="Normal 5 11 10 5 5 2 6 2" xfId="32797"/>
    <cellStyle name="Normal 5 11 10 5 5 2 7" xfId="22394"/>
    <cellStyle name="Normal 5 11 10 5 5 2 8" xfId="42131"/>
    <cellStyle name="Normal 5 11 10 5 5 3" xfId="1578"/>
    <cellStyle name="Normal 5 11 10 5 5 3 2" xfId="1593"/>
    <cellStyle name="Normal 5 11 10 5 5 3 2 2" xfId="2045"/>
    <cellStyle name="Normal 5 11 10 5 5 3 2 2 2" xfId="4621"/>
    <cellStyle name="Normal 5 11 10 5 5 3 2 2 2 2" xfId="9781"/>
    <cellStyle name="Normal 5 11 10 5 5 3 2 2 2 2 2" xfId="20186"/>
    <cellStyle name="Normal 5 11 10 5 5 3 2 2 2 2 2 2" xfId="41005"/>
    <cellStyle name="Normal 5 11 10 5 5 3 2 2 2 2 3" xfId="30602"/>
    <cellStyle name="Normal 5 11 10 5 5 3 2 2 2 3" xfId="15029"/>
    <cellStyle name="Normal 5 11 10 5 5 3 2 2 2 3 2" xfId="35848"/>
    <cellStyle name="Normal 5 11 10 5 5 3 2 2 2 4" xfId="25445"/>
    <cellStyle name="Normal 5 11 10 5 5 3 2 2 3" xfId="7208"/>
    <cellStyle name="Normal 5 11 10 5 5 3 2 2 3 2" xfId="17613"/>
    <cellStyle name="Normal 5 11 10 5 5 3 2 2 3 2 2" xfId="38432"/>
    <cellStyle name="Normal 5 11 10 5 5 3 2 2 3 3" xfId="28029"/>
    <cellStyle name="Normal 5 11 10 5 5 3 2 2 4" xfId="12456"/>
    <cellStyle name="Normal 5 11 10 5 5 3 2 2 4 2" xfId="33275"/>
    <cellStyle name="Normal 5 11 10 5 5 3 2 2 5" xfId="22872"/>
    <cellStyle name="Normal 5 11 10 5 5 3 2 3" xfId="2495"/>
    <cellStyle name="Normal 5 11 10 5 5 3 2 3 2" xfId="5071"/>
    <cellStyle name="Normal 5 11 10 5 5 3 2 3 2 2" xfId="10231"/>
    <cellStyle name="Normal 5 11 10 5 5 3 2 3 2 2 2" xfId="20636"/>
    <cellStyle name="Normal 5 11 10 5 5 3 2 3 2 2 2 2" xfId="41455"/>
    <cellStyle name="Normal 5 11 10 5 5 3 2 3 2 2 3" xfId="31052"/>
    <cellStyle name="Normal 5 11 10 5 5 3 2 3 2 3" xfId="15479"/>
    <cellStyle name="Normal 5 11 10 5 5 3 2 3 2 3 2" xfId="36298"/>
    <cellStyle name="Normal 5 11 10 5 5 3 2 3 2 4" xfId="25895"/>
    <cellStyle name="Normal 5 11 10 5 5 3 2 3 3" xfId="7658"/>
    <cellStyle name="Normal 5 11 10 5 5 3 2 3 3 2" xfId="18063"/>
    <cellStyle name="Normal 5 11 10 5 5 3 2 3 3 2 2" xfId="38882"/>
    <cellStyle name="Normal 5 11 10 5 5 3 2 3 3 3" xfId="28479"/>
    <cellStyle name="Normal 5 11 10 5 5 3 2 3 4" xfId="12906"/>
    <cellStyle name="Normal 5 11 10 5 5 3 2 3 4 2" xfId="33725"/>
    <cellStyle name="Normal 5 11 10 5 5 3 2 3 5" xfId="23322"/>
    <cellStyle name="Normal 5 11 10 5 5 3 2 4" xfId="4171"/>
    <cellStyle name="Normal 5 11 10 5 5 3 2 4 2" xfId="9331"/>
    <cellStyle name="Normal 5 11 10 5 5 3 2 4 2 2" xfId="19736"/>
    <cellStyle name="Normal 5 11 10 5 5 3 2 4 2 2 2" xfId="40555"/>
    <cellStyle name="Normal 5 11 10 5 5 3 2 4 2 3" xfId="30152"/>
    <cellStyle name="Normal 5 11 10 5 5 3 2 4 3" xfId="14579"/>
    <cellStyle name="Normal 5 11 10 5 5 3 2 4 3 2" xfId="35398"/>
    <cellStyle name="Normal 5 11 10 5 5 3 2 4 4" xfId="24995"/>
    <cellStyle name="Normal 5 11 10 5 5 3 2 5" xfId="6758"/>
    <cellStyle name="Normal 5 11 10 5 5 3 2 5 2" xfId="17163"/>
    <cellStyle name="Normal 5 11 10 5 5 3 2 5 2 2" xfId="37982"/>
    <cellStyle name="Normal 5 11 10 5 5 3 2 5 3" xfId="27579"/>
    <cellStyle name="Normal 5 11 10 5 5 3 2 6" xfId="12006"/>
    <cellStyle name="Normal 5 11 10 5 5 3 2 6 2" xfId="32825"/>
    <cellStyle name="Normal 5 11 10 5 5 3 2 7" xfId="22422"/>
    <cellStyle name="Normal 5 11 10 5 5 3 2 8" xfId="42133"/>
    <cellStyle name="Normal 5 11 10 5 5 3 3" xfId="2030"/>
    <cellStyle name="Normal 5 11 10 5 5 3 3 2" xfId="4606"/>
    <cellStyle name="Normal 5 11 10 5 5 3 3 2 2" xfId="9766"/>
    <cellStyle name="Normal 5 11 10 5 5 3 3 2 2 2" xfId="20171"/>
    <cellStyle name="Normal 5 11 10 5 5 3 3 2 2 2 2" xfId="40990"/>
    <cellStyle name="Normal 5 11 10 5 5 3 3 2 2 3" xfId="30587"/>
    <cellStyle name="Normal 5 11 10 5 5 3 3 2 3" xfId="15014"/>
    <cellStyle name="Normal 5 11 10 5 5 3 3 2 3 2" xfId="35833"/>
    <cellStyle name="Normal 5 11 10 5 5 3 3 2 4" xfId="25430"/>
    <cellStyle name="Normal 5 11 10 5 5 3 3 3" xfId="7193"/>
    <cellStyle name="Normal 5 11 10 5 5 3 3 3 2" xfId="17598"/>
    <cellStyle name="Normal 5 11 10 5 5 3 3 3 2 2" xfId="38417"/>
    <cellStyle name="Normal 5 11 10 5 5 3 3 3 3" xfId="28014"/>
    <cellStyle name="Normal 5 11 10 5 5 3 3 4" xfId="12441"/>
    <cellStyle name="Normal 5 11 10 5 5 3 3 4 2" xfId="33260"/>
    <cellStyle name="Normal 5 11 10 5 5 3 3 5" xfId="22857"/>
    <cellStyle name="Normal 5 11 10 5 5 3 4" xfId="2480"/>
    <cellStyle name="Normal 5 11 10 5 5 3 4 2" xfId="5056"/>
    <cellStyle name="Normal 5 11 10 5 5 3 4 2 2" xfId="10216"/>
    <cellStyle name="Normal 5 11 10 5 5 3 4 2 2 2" xfId="20621"/>
    <cellStyle name="Normal 5 11 10 5 5 3 4 2 2 2 2" xfId="41440"/>
    <cellStyle name="Normal 5 11 10 5 5 3 4 2 2 3" xfId="31037"/>
    <cellStyle name="Normal 5 11 10 5 5 3 4 2 3" xfId="15464"/>
    <cellStyle name="Normal 5 11 10 5 5 3 4 2 3 2" xfId="36283"/>
    <cellStyle name="Normal 5 11 10 5 5 3 4 2 4" xfId="25880"/>
    <cellStyle name="Normal 5 11 10 5 5 3 4 3" xfId="7643"/>
    <cellStyle name="Normal 5 11 10 5 5 3 4 3 2" xfId="18048"/>
    <cellStyle name="Normal 5 11 10 5 5 3 4 3 2 2" xfId="38867"/>
    <cellStyle name="Normal 5 11 10 5 5 3 4 3 3" xfId="28464"/>
    <cellStyle name="Normal 5 11 10 5 5 3 4 4" xfId="12891"/>
    <cellStyle name="Normal 5 11 10 5 5 3 4 4 2" xfId="33710"/>
    <cellStyle name="Normal 5 11 10 5 5 3 4 5" xfId="23307"/>
    <cellStyle name="Normal 5 11 10 5 5 3 5" xfId="4156"/>
    <cellStyle name="Normal 5 11 10 5 5 3 5 2" xfId="9316"/>
    <cellStyle name="Normal 5 11 10 5 5 3 5 2 2" xfId="19721"/>
    <cellStyle name="Normal 5 11 10 5 5 3 5 2 2 2" xfId="40540"/>
    <cellStyle name="Normal 5 11 10 5 5 3 5 2 3" xfId="30137"/>
    <cellStyle name="Normal 5 11 10 5 5 3 5 3" xfId="14564"/>
    <cellStyle name="Normal 5 11 10 5 5 3 5 3 2" xfId="35383"/>
    <cellStyle name="Normal 5 11 10 5 5 3 5 4" xfId="24980"/>
    <cellStyle name="Normal 5 11 10 5 5 3 6" xfId="6743"/>
    <cellStyle name="Normal 5 11 10 5 5 3 6 2" xfId="17148"/>
    <cellStyle name="Normal 5 11 10 5 5 3 6 2 2" xfId="37967"/>
    <cellStyle name="Normal 5 11 10 5 5 3 6 3" xfId="27564"/>
    <cellStyle name="Normal 5 11 10 5 5 3 7" xfId="11991"/>
    <cellStyle name="Normal 5 11 10 5 5 3 7 2" xfId="32810"/>
    <cellStyle name="Normal 5 11 10 5 5 3 8" xfId="22407"/>
    <cellStyle name="Normal 5 11 10 5 5 3 9" xfId="42132"/>
    <cellStyle name="Normal 5 11 10 5 5 4" xfId="1608"/>
    <cellStyle name="Normal 5 11 10 5 5 4 2" xfId="2060"/>
    <cellStyle name="Normal 5 11 10 5 5 4 2 2" xfId="4636"/>
    <cellStyle name="Normal 5 11 10 5 5 4 2 2 2" xfId="9796"/>
    <cellStyle name="Normal 5 11 10 5 5 4 2 2 2 2" xfId="20201"/>
    <cellStyle name="Normal 5 11 10 5 5 4 2 2 2 2 2" xfId="41020"/>
    <cellStyle name="Normal 5 11 10 5 5 4 2 2 2 3" xfId="30617"/>
    <cellStyle name="Normal 5 11 10 5 5 4 2 2 3" xfId="15044"/>
    <cellStyle name="Normal 5 11 10 5 5 4 2 2 3 2" xfId="35863"/>
    <cellStyle name="Normal 5 11 10 5 5 4 2 2 4" xfId="25460"/>
    <cellStyle name="Normal 5 11 10 5 5 4 2 3" xfId="7223"/>
    <cellStyle name="Normal 5 11 10 5 5 4 2 3 2" xfId="17628"/>
    <cellStyle name="Normal 5 11 10 5 5 4 2 3 2 2" xfId="38447"/>
    <cellStyle name="Normal 5 11 10 5 5 4 2 3 3" xfId="28044"/>
    <cellStyle name="Normal 5 11 10 5 5 4 2 4" xfId="12471"/>
    <cellStyle name="Normal 5 11 10 5 5 4 2 4 2" xfId="33290"/>
    <cellStyle name="Normal 5 11 10 5 5 4 2 5" xfId="22887"/>
    <cellStyle name="Normal 5 11 10 5 5 4 3" xfId="2510"/>
    <cellStyle name="Normal 5 11 10 5 5 4 3 2" xfId="5086"/>
    <cellStyle name="Normal 5 11 10 5 5 4 3 2 2" xfId="10246"/>
    <cellStyle name="Normal 5 11 10 5 5 4 3 2 2 2" xfId="20651"/>
    <cellStyle name="Normal 5 11 10 5 5 4 3 2 2 2 2" xfId="41470"/>
    <cellStyle name="Normal 5 11 10 5 5 4 3 2 2 3" xfId="31067"/>
    <cellStyle name="Normal 5 11 10 5 5 4 3 2 3" xfId="15494"/>
    <cellStyle name="Normal 5 11 10 5 5 4 3 2 3 2" xfId="36313"/>
    <cellStyle name="Normal 5 11 10 5 5 4 3 2 4" xfId="25910"/>
    <cellStyle name="Normal 5 11 10 5 5 4 3 3" xfId="7673"/>
    <cellStyle name="Normal 5 11 10 5 5 4 3 3 2" xfId="18078"/>
    <cellStyle name="Normal 5 11 10 5 5 4 3 3 2 2" xfId="38897"/>
    <cellStyle name="Normal 5 11 10 5 5 4 3 3 3" xfId="28494"/>
    <cellStyle name="Normal 5 11 10 5 5 4 3 4" xfId="12921"/>
    <cellStyle name="Normal 5 11 10 5 5 4 3 4 2" xfId="33740"/>
    <cellStyle name="Normal 5 11 10 5 5 4 3 5" xfId="23337"/>
    <cellStyle name="Normal 5 11 10 5 5 4 4" xfId="4186"/>
    <cellStyle name="Normal 5 11 10 5 5 4 4 2" xfId="9346"/>
    <cellStyle name="Normal 5 11 10 5 5 4 4 2 2" xfId="19751"/>
    <cellStyle name="Normal 5 11 10 5 5 4 4 2 2 2" xfId="40570"/>
    <cellStyle name="Normal 5 11 10 5 5 4 4 2 3" xfId="30167"/>
    <cellStyle name="Normal 5 11 10 5 5 4 4 3" xfId="14594"/>
    <cellStyle name="Normal 5 11 10 5 5 4 4 3 2" xfId="35413"/>
    <cellStyle name="Normal 5 11 10 5 5 4 4 4" xfId="25010"/>
    <cellStyle name="Normal 5 11 10 5 5 4 5" xfId="6773"/>
    <cellStyle name="Normal 5 11 10 5 5 4 5 2" xfId="17178"/>
    <cellStyle name="Normal 5 11 10 5 5 4 5 2 2" xfId="37997"/>
    <cellStyle name="Normal 5 11 10 5 5 4 5 3" xfId="27594"/>
    <cellStyle name="Normal 5 11 10 5 5 4 6" xfId="12021"/>
    <cellStyle name="Normal 5 11 10 5 5 4 6 2" xfId="32840"/>
    <cellStyle name="Normal 5 11 10 5 5 4 7" xfId="22437"/>
    <cellStyle name="Normal 5 11 10 5 5 4 8" xfId="42134"/>
    <cellStyle name="Normal 5 11 10 5 5 5" xfId="1623"/>
    <cellStyle name="Normal 5 11 10 5 5 5 2" xfId="2075"/>
    <cellStyle name="Normal 5 11 10 5 5 5 2 2" xfId="4651"/>
    <cellStyle name="Normal 5 11 10 5 5 5 2 2 2" xfId="9811"/>
    <cellStyle name="Normal 5 11 10 5 5 5 2 2 2 2" xfId="20216"/>
    <cellStyle name="Normal 5 11 10 5 5 5 2 2 2 2 2" xfId="41035"/>
    <cellStyle name="Normal 5 11 10 5 5 5 2 2 2 3" xfId="30632"/>
    <cellStyle name="Normal 5 11 10 5 5 5 2 2 3" xfId="15059"/>
    <cellStyle name="Normal 5 11 10 5 5 5 2 2 3 2" xfId="35878"/>
    <cellStyle name="Normal 5 11 10 5 5 5 2 2 4" xfId="25475"/>
    <cellStyle name="Normal 5 11 10 5 5 5 2 3" xfId="7238"/>
    <cellStyle name="Normal 5 11 10 5 5 5 2 3 2" xfId="17643"/>
    <cellStyle name="Normal 5 11 10 5 5 5 2 3 2 2" xfId="38462"/>
    <cellStyle name="Normal 5 11 10 5 5 5 2 3 3" xfId="28059"/>
    <cellStyle name="Normal 5 11 10 5 5 5 2 4" xfId="12486"/>
    <cellStyle name="Normal 5 11 10 5 5 5 2 4 2" xfId="33305"/>
    <cellStyle name="Normal 5 11 10 5 5 5 2 5" xfId="22902"/>
    <cellStyle name="Normal 5 11 10 5 5 5 3" xfId="2525"/>
    <cellStyle name="Normal 5 11 10 5 5 5 3 2" xfId="5101"/>
    <cellStyle name="Normal 5 11 10 5 5 5 3 2 2" xfId="10261"/>
    <cellStyle name="Normal 5 11 10 5 5 5 3 2 2 2" xfId="20666"/>
    <cellStyle name="Normal 5 11 10 5 5 5 3 2 2 2 2" xfId="41485"/>
    <cellStyle name="Normal 5 11 10 5 5 5 3 2 2 3" xfId="31082"/>
    <cellStyle name="Normal 5 11 10 5 5 5 3 2 3" xfId="15509"/>
    <cellStyle name="Normal 5 11 10 5 5 5 3 2 3 2" xfId="36328"/>
    <cellStyle name="Normal 5 11 10 5 5 5 3 2 4" xfId="25925"/>
    <cellStyle name="Normal 5 11 10 5 5 5 3 3" xfId="7688"/>
    <cellStyle name="Normal 5 11 10 5 5 5 3 3 2" xfId="18093"/>
    <cellStyle name="Normal 5 11 10 5 5 5 3 3 2 2" xfId="38912"/>
    <cellStyle name="Normal 5 11 10 5 5 5 3 3 3" xfId="28509"/>
    <cellStyle name="Normal 5 11 10 5 5 5 3 4" xfId="12936"/>
    <cellStyle name="Normal 5 11 10 5 5 5 3 4 2" xfId="33755"/>
    <cellStyle name="Normal 5 11 10 5 5 5 3 5" xfId="23352"/>
    <cellStyle name="Normal 5 11 10 5 5 5 4" xfId="4201"/>
    <cellStyle name="Normal 5 11 10 5 5 5 4 2" xfId="9361"/>
    <cellStyle name="Normal 5 11 10 5 5 5 4 2 2" xfId="19766"/>
    <cellStyle name="Normal 5 11 10 5 5 5 4 2 2 2" xfId="40585"/>
    <cellStyle name="Normal 5 11 10 5 5 5 4 2 3" xfId="30182"/>
    <cellStyle name="Normal 5 11 10 5 5 5 4 3" xfId="14609"/>
    <cellStyle name="Normal 5 11 10 5 5 5 4 3 2" xfId="35428"/>
    <cellStyle name="Normal 5 11 10 5 5 5 4 4" xfId="25025"/>
    <cellStyle name="Normal 5 11 10 5 5 5 5" xfId="6788"/>
    <cellStyle name="Normal 5 11 10 5 5 5 5 2" xfId="17193"/>
    <cellStyle name="Normal 5 11 10 5 5 5 5 2 2" xfId="38012"/>
    <cellStyle name="Normal 5 11 10 5 5 5 5 3" xfId="27609"/>
    <cellStyle name="Normal 5 11 10 5 5 5 6" xfId="12036"/>
    <cellStyle name="Normal 5 11 10 5 5 5 6 2" xfId="32855"/>
    <cellStyle name="Normal 5 11 10 5 5 5 7" xfId="22452"/>
    <cellStyle name="Normal 5 11 10 5 5 5 8" xfId="42135"/>
    <cellStyle name="Normal 5 11 10 5 5 6" xfId="1638"/>
    <cellStyle name="Normal 5 11 10 5 5 6 2" xfId="2090"/>
    <cellStyle name="Normal 5 11 10 5 5 6 2 2" xfId="4666"/>
    <cellStyle name="Normal 5 11 10 5 5 6 2 2 2" xfId="9826"/>
    <cellStyle name="Normal 5 11 10 5 5 6 2 2 2 2" xfId="20231"/>
    <cellStyle name="Normal 5 11 10 5 5 6 2 2 2 2 2" xfId="41050"/>
    <cellStyle name="Normal 5 11 10 5 5 6 2 2 2 3" xfId="30647"/>
    <cellStyle name="Normal 5 11 10 5 5 6 2 2 3" xfId="15074"/>
    <cellStyle name="Normal 5 11 10 5 5 6 2 2 3 2" xfId="35893"/>
    <cellStyle name="Normal 5 11 10 5 5 6 2 2 4" xfId="25490"/>
    <cellStyle name="Normal 5 11 10 5 5 6 2 3" xfId="7253"/>
    <cellStyle name="Normal 5 11 10 5 5 6 2 3 2" xfId="17658"/>
    <cellStyle name="Normal 5 11 10 5 5 6 2 3 2 2" xfId="38477"/>
    <cellStyle name="Normal 5 11 10 5 5 6 2 3 3" xfId="28074"/>
    <cellStyle name="Normal 5 11 10 5 5 6 2 4" xfId="12501"/>
    <cellStyle name="Normal 5 11 10 5 5 6 2 4 2" xfId="33320"/>
    <cellStyle name="Normal 5 11 10 5 5 6 2 5" xfId="22917"/>
    <cellStyle name="Normal 5 11 10 5 5 6 3" xfId="2540"/>
    <cellStyle name="Normal 5 11 10 5 5 6 3 2" xfId="5116"/>
    <cellStyle name="Normal 5 11 10 5 5 6 3 2 2" xfId="10276"/>
    <cellStyle name="Normal 5 11 10 5 5 6 3 2 2 2" xfId="20681"/>
    <cellStyle name="Normal 5 11 10 5 5 6 3 2 2 2 2" xfId="41500"/>
    <cellStyle name="Normal 5 11 10 5 5 6 3 2 2 3" xfId="31097"/>
    <cellStyle name="Normal 5 11 10 5 5 6 3 2 3" xfId="15524"/>
    <cellStyle name="Normal 5 11 10 5 5 6 3 2 3 2" xfId="36343"/>
    <cellStyle name="Normal 5 11 10 5 5 6 3 2 4" xfId="25940"/>
    <cellStyle name="Normal 5 11 10 5 5 6 3 3" xfId="7703"/>
    <cellStyle name="Normal 5 11 10 5 5 6 3 3 2" xfId="18108"/>
    <cellStyle name="Normal 5 11 10 5 5 6 3 3 2 2" xfId="38927"/>
    <cellStyle name="Normal 5 11 10 5 5 6 3 3 3" xfId="28524"/>
    <cellStyle name="Normal 5 11 10 5 5 6 3 4" xfId="12951"/>
    <cellStyle name="Normal 5 11 10 5 5 6 3 4 2" xfId="33770"/>
    <cellStyle name="Normal 5 11 10 5 5 6 3 5" xfId="23367"/>
    <cellStyle name="Normal 5 11 10 5 5 6 4" xfId="4216"/>
    <cellStyle name="Normal 5 11 10 5 5 6 4 2" xfId="9376"/>
    <cellStyle name="Normal 5 11 10 5 5 6 4 2 2" xfId="19781"/>
    <cellStyle name="Normal 5 11 10 5 5 6 4 2 2 2" xfId="40600"/>
    <cellStyle name="Normal 5 11 10 5 5 6 4 2 3" xfId="30197"/>
    <cellStyle name="Normal 5 11 10 5 5 6 4 3" xfId="14624"/>
    <cellStyle name="Normal 5 11 10 5 5 6 4 3 2" xfId="35443"/>
    <cellStyle name="Normal 5 11 10 5 5 6 4 4" xfId="25040"/>
    <cellStyle name="Normal 5 11 10 5 5 6 5" xfId="6803"/>
    <cellStyle name="Normal 5 11 10 5 5 6 5 2" xfId="17208"/>
    <cellStyle name="Normal 5 11 10 5 5 6 5 2 2" xfId="38027"/>
    <cellStyle name="Normal 5 11 10 5 5 6 5 3" xfId="27624"/>
    <cellStyle name="Normal 5 11 10 5 5 6 6" xfId="12051"/>
    <cellStyle name="Normal 5 11 10 5 5 6 6 2" xfId="32870"/>
    <cellStyle name="Normal 5 11 10 5 5 6 7" xfId="22467"/>
    <cellStyle name="Normal 5 11 10 5 5 6 8" xfId="42136"/>
    <cellStyle name="Normal 5 11 10 5 5 7" xfId="1649"/>
    <cellStyle name="Normal 5 11 10 5 5 7 2" xfId="2101"/>
    <cellStyle name="Normal 5 11 10 5 5 7 2 2" xfId="4677"/>
    <cellStyle name="Normal 5 11 10 5 5 7 2 2 2" xfId="9837"/>
    <cellStyle name="Normal 5 11 10 5 5 7 2 2 2 2" xfId="20242"/>
    <cellStyle name="Normal 5 11 10 5 5 7 2 2 2 2 2" xfId="41061"/>
    <cellStyle name="Normal 5 11 10 5 5 7 2 2 2 3" xfId="30658"/>
    <cellStyle name="Normal 5 11 10 5 5 7 2 2 3" xfId="15085"/>
    <cellStyle name="Normal 5 11 10 5 5 7 2 2 3 2" xfId="35904"/>
    <cellStyle name="Normal 5 11 10 5 5 7 2 2 4" xfId="25501"/>
    <cellStyle name="Normal 5 11 10 5 5 7 2 3" xfId="7264"/>
    <cellStyle name="Normal 5 11 10 5 5 7 2 3 2" xfId="17669"/>
    <cellStyle name="Normal 5 11 10 5 5 7 2 3 2 2" xfId="38488"/>
    <cellStyle name="Normal 5 11 10 5 5 7 2 3 3" xfId="28085"/>
    <cellStyle name="Normal 5 11 10 5 5 7 2 4" xfId="12512"/>
    <cellStyle name="Normal 5 11 10 5 5 7 2 4 2" xfId="33331"/>
    <cellStyle name="Normal 5 11 10 5 5 7 2 5" xfId="22928"/>
    <cellStyle name="Normal 5 11 10 5 5 7 3" xfId="2551"/>
    <cellStyle name="Normal 5 11 10 5 5 7 3 2" xfId="5127"/>
    <cellStyle name="Normal 5 11 10 5 5 7 3 2 2" xfId="10287"/>
    <cellStyle name="Normal 5 11 10 5 5 7 3 2 2 2" xfId="20692"/>
    <cellStyle name="Normal 5 11 10 5 5 7 3 2 2 2 2" xfId="41511"/>
    <cellStyle name="Normal 5 11 10 5 5 7 3 2 2 3" xfId="31108"/>
    <cellStyle name="Normal 5 11 10 5 5 7 3 2 3" xfId="15535"/>
    <cellStyle name="Normal 5 11 10 5 5 7 3 2 3 2" xfId="36354"/>
    <cellStyle name="Normal 5 11 10 5 5 7 3 2 4" xfId="25951"/>
    <cellStyle name="Normal 5 11 10 5 5 7 3 3" xfId="7714"/>
    <cellStyle name="Normal 5 11 10 5 5 7 3 3 2" xfId="18119"/>
    <cellStyle name="Normal 5 11 10 5 5 7 3 3 2 2" xfId="38938"/>
    <cellStyle name="Normal 5 11 10 5 5 7 3 3 3" xfId="28535"/>
    <cellStyle name="Normal 5 11 10 5 5 7 3 4" xfId="12962"/>
    <cellStyle name="Normal 5 11 10 5 5 7 3 4 2" xfId="33781"/>
    <cellStyle name="Normal 5 11 10 5 5 7 3 5" xfId="23378"/>
    <cellStyle name="Normal 5 11 10 5 5 7 4" xfId="4227"/>
    <cellStyle name="Normal 5 11 10 5 5 7 4 2" xfId="9387"/>
    <cellStyle name="Normal 5 11 10 5 5 7 4 2 2" xfId="19792"/>
    <cellStyle name="Normal 5 11 10 5 5 7 4 2 2 2" xfId="40611"/>
    <cellStyle name="Normal 5 11 10 5 5 7 4 2 3" xfId="30208"/>
    <cellStyle name="Normal 5 11 10 5 5 7 4 3" xfId="14635"/>
    <cellStyle name="Normal 5 11 10 5 5 7 4 3 2" xfId="35454"/>
    <cellStyle name="Normal 5 11 10 5 5 7 4 4" xfId="25051"/>
    <cellStyle name="Normal 5 11 10 5 5 7 5" xfId="6814"/>
    <cellStyle name="Normal 5 11 10 5 5 7 5 2" xfId="17219"/>
    <cellStyle name="Normal 5 11 10 5 5 7 5 2 2" xfId="38038"/>
    <cellStyle name="Normal 5 11 10 5 5 7 5 3" xfId="27635"/>
    <cellStyle name="Normal 5 11 10 5 5 7 6" xfId="12062"/>
    <cellStyle name="Normal 5 11 10 5 5 7 6 2" xfId="32881"/>
    <cellStyle name="Normal 5 11 10 5 5 7 7" xfId="22478"/>
    <cellStyle name="Normal 5 11 10 5 5 7 8" xfId="42137"/>
    <cellStyle name="Normal 5 11 10 5 5 8" xfId="1664"/>
    <cellStyle name="Normal 5 11 10 5 5 8 2" xfId="2114"/>
    <cellStyle name="Normal 5 11 10 5 5 8 2 2" xfId="4690"/>
    <cellStyle name="Normal 5 11 10 5 5 8 2 2 2" xfId="9850"/>
    <cellStyle name="Normal 5 11 10 5 5 8 2 2 2 2" xfId="20255"/>
    <cellStyle name="Normal 5 11 10 5 5 8 2 2 2 2 2" xfId="41074"/>
    <cellStyle name="Normal 5 11 10 5 5 8 2 2 2 3" xfId="30671"/>
    <cellStyle name="Normal 5 11 10 5 5 8 2 2 3" xfId="15098"/>
    <cellStyle name="Normal 5 11 10 5 5 8 2 2 3 2" xfId="35917"/>
    <cellStyle name="Normal 5 11 10 5 5 8 2 2 4" xfId="25514"/>
    <cellStyle name="Normal 5 11 10 5 5 8 2 3" xfId="7277"/>
    <cellStyle name="Normal 5 11 10 5 5 8 2 3 2" xfId="17682"/>
    <cellStyle name="Normal 5 11 10 5 5 8 2 3 2 2" xfId="38501"/>
    <cellStyle name="Normal 5 11 10 5 5 8 2 3 3" xfId="28098"/>
    <cellStyle name="Normal 5 11 10 5 5 8 2 4" xfId="12525"/>
    <cellStyle name="Normal 5 11 10 5 5 8 2 4 2" xfId="33344"/>
    <cellStyle name="Normal 5 11 10 5 5 8 2 5" xfId="22941"/>
    <cellStyle name="Normal 5 11 10 5 5 8 3" xfId="2564"/>
    <cellStyle name="Normal 5 11 10 5 5 8 3 2" xfId="5140"/>
    <cellStyle name="Normal 5 11 10 5 5 8 3 2 2" xfId="10300"/>
    <cellStyle name="Normal 5 11 10 5 5 8 3 2 2 2" xfId="20705"/>
    <cellStyle name="Normal 5 11 10 5 5 8 3 2 2 2 2" xfId="41524"/>
    <cellStyle name="Normal 5 11 10 5 5 8 3 2 2 3" xfId="31121"/>
    <cellStyle name="Normal 5 11 10 5 5 8 3 2 3" xfId="15548"/>
    <cellStyle name="Normal 5 11 10 5 5 8 3 2 3 2" xfId="36367"/>
    <cellStyle name="Normal 5 11 10 5 5 8 3 2 4" xfId="25964"/>
    <cellStyle name="Normal 5 11 10 5 5 8 3 3" xfId="7727"/>
    <cellStyle name="Normal 5 11 10 5 5 8 3 3 2" xfId="18132"/>
    <cellStyle name="Normal 5 11 10 5 5 8 3 3 2 2" xfId="38951"/>
    <cellStyle name="Normal 5 11 10 5 5 8 3 3 3" xfId="28548"/>
    <cellStyle name="Normal 5 11 10 5 5 8 3 4" xfId="12975"/>
    <cellStyle name="Normal 5 11 10 5 5 8 3 4 2" xfId="33794"/>
    <cellStyle name="Normal 5 11 10 5 5 8 3 5" xfId="23391"/>
    <cellStyle name="Normal 5 11 10 5 5 8 4" xfId="4240"/>
    <cellStyle name="Normal 5 11 10 5 5 8 4 2" xfId="9400"/>
    <cellStyle name="Normal 5 11 10 5 5 8 4 2 2" xfId="19805"/>
    <cellStyle name="Normal 5 11 10 5 5 8 4 2 2 2" xfId="40624"/>
    <cellStyle name="Normal 5 11 10 5 5 8 4 2 3" xfId="30221"/>
    <cellStyle name="Normal 5 11 10 5 5 8 4 3" xfId="14648"/>
    <cellStyle name="Normal 5 11 10 5 5 8 4 3 2" xfId="35467"/>
    <cellStyle name="Normal 5 11 10 5 5 8 4 4" xfId="25064"/>
    <cellStyle name="Normal 5 11 10 5 5 8 5" xfId="6827"/>
    <cellStyle name="Normal 5 11 10 5 5 8 5 2" xfId="17232"/>
    <cellStyle name="Normal 5 11 10 5 5 8 5 2 2" xfId="38051"/>
    <cellStyle name="Normal 5 11 10 5 5 8 5 3" xfId="27648"/>
    <cellStyle name="Normal 5 11 10 5 5 8 6" xfId="12075"/>
    <cellStyle name="Normal 5 11 10 5 5 8 6 2" xfId="32894"/>
    <cellStyle name="Normal 5 11 10 5 5 8 7" xfId="22491"/>
    <cellStyle name="Normal 5 11 10 5 5 8 8" xfId="42138"/>
    <cellStyle name="Normal 5 11 10 5 5 9" xfId="1676"/>
    <cellStyle name="Normal 5 11 10 5 5 9 2" xfId="2126"/>
    <cellStyle name="Normal 5 11 10 5 5 9 2 2" xfId="4702"/>
    <cellStyle name="Normal 5 11 10 5 5 9 2 2 2" xfId="9862"/>
    <cellStyle name="Normal 5 11 10 5 5 9 2 2 2 2" xfId="20267"/>
    <cellStyle name="Normal 5 11 10 5 5 9 2 2 2 2 2" xfId="41086"/>
    <cellStyle name="Normal 5 11 10 5 5 9 2 2 2 3" xfId="30683"/>
    <cellStyle name="Normal 5 11 10 5 5 9 2 2 3" xfId="15110"/>
    <cellStyle name="Normal 5 11 10 5 5 9 2 2 3 2" xfId="35929"/>
    <cellStyle name="Normal 5 11 10 5 5 9 2 2 4" xfId="25526"/>
    <cellStyle name="Normal 5 11 10 5 5 9 2 3" xfId="7289"/>
    <cellStyle name="Normal 5 11 10 5 5 9 2 3 2" xfId="17694"/>
    <cellStyle name="Normal 5 11 10 5 5 9 2 3 2 2" xfId="38513"/>
    <cellStyle name="Normal 5 11 10 5 5 9 2 3 3" xfId="28110"/>
    <cellStyle name="Normal 5 11 10 5 5 9 2 4" xfId="12537"/>
    <cellStyle name="Normal 5 11 10 5 5 9 2 4 2" xfId="33356"/>
    <cellStyle name="Normal 5 11 10 5 5 9 2 5" xfId="22953"/>
    <cellStyle name="Normal 5 11 10 5 5 9 3" xfId="2576"/>
    <cellStyle name="Normal 5 11 10 5 5 9 3 2" xfId="5152"/>
    <cellStyle name="Normal 5 11 10 5 5 9 3 2 2" xfId="10312"/>
    <cellStyle name="Normal 5 11 10 5 5 9 3 2 2 2" xfId="20717"/>
    <cellStyle name="Normal 5 11 10 5 5 9 3 2 2 2 2" xfId="41536"/>
    <cellStyle name="Normal 5 11 10 5 5 9 3 2 2 3" xfId="31133"/>
    <cellStyle name="Normal 5 11 10 5 5 9 3 2 3" xfId="15560"/>
    <cellStyle name="Normal 5 11 10 5 5 9 3 2 3 2" xfId="36379"/>
    <cellStyle name="Normal 5 11 10 5 5 9 3 2 4" xfId="25976"/>
    <cellStyle name="Normal 5 11 10 5 5 9 3 3" xfId="7739"/>
    <cellStyle name="Normal 5 11 10 5 5 9 3 3 2" xfId="18144"/>
    <cellStyle name="Normal 5 11 10 5 5 9 3 3 2 2" xfId="38963"/>
    <cellStyle name="Normal 5 11 10 5 5 9 3 3 3" xfId="28560"/>
    <cellStyle name="Normal 5 11 10 5 5 9 3 4" xfId="12987"/>
    <cellStyle name="Normal 5 11 10 5 5 9 3 4 2" xfId="33806"/>
    <cellStyle name="Normal 5 11 10 5 5 9 3 5" xfId="23403"/>
    <cellStyle name="Normal 5 11 10 5 5 9 4" xfId="4252"/>
    <cellStyle name="Normal 5 11 10 5 5 9 4 2" xfId="9412"/>
    <cellStyle name="Normal 5 11 10 5 5 9 4 2 2" xfId="19817"/>
    <cellStyle name="Normal 5 11 10 5 5 9 4 2 2 2" xfId="40636"/>
    <cellStyle name="Normal 5 11 10 5 5 9 4 2 3" xfId="30233"/>
    <cellStyle name="Normal 5 11 10 5 5 9 4 3" xfId="14660"/>
    <cellStyle name="Normal 5 11 10 5 5 9 4 3 2" xfId="35479"/>
    <cellStyle name="Normal 5 11 10 5 5 9 4 4" xfId="25076"/>
    <cellStyle name="Normal 5 11 10 5 5 9 5" xfId="6839"/>
    <cellStyle name="Normal 5 11 10 5 5 9 5 2" xfId="17244"/>
    <cellStyle name="Normal 5 11 10 5 5 9 5 2 2" xfId="38063"/>
    <cellStyle name="Normal 5 11 10 5 5 9 5 3" xfId="27660"/>
    <cellStyle name="Normal 5 11 10 5 5 9 6" xfId="12087"/>
    <cellStyle name="Normal 5 11 10 5 5 9 6 2" xfId="32906"/>
    <cellStyle name="Normal 5 11 10 5 5 9 7" xfId="22503"/>
    <cellStyle name="Normal 5 11 10 5 5 9 8" xfId="42139"/>
    <cellStyle name="Normal 5 11 10 5 6" xfId="1944"/>
    <cellStyle name="Normal 5 11 10 5 6 2" xfId="4520"/>
    <cellStyle name="Normal 5 11 10 5 6 2 2" xfId="9680"/>
    <cellStyle name="Normal 5 11 10 5 6 2 2 2" xfId="20085"/>
    <cellStyle name="Normal 5 11 10 5 6 2 2 2 2" xfId="40904"/>
    <cellStyle name="Normal 5 11 10 5 6 2 2 3" xfId="30501"/>
    <cellStyle name="Normal 5 11 10 5 6 2 3" xfId="14928"/>
    <cellStyle name="Normal 5 11 10 5 6 2 3 2" xfId="35747"/>
    <cellStyle name="Normal 5 11 10 5 6 2 4" xfId="25344"/>
    <cellStyle name="Normal 5 11 10 5 6 3" xfId="7107"/>
    <cellStyle name="Normal 5 11 10 5 6 3 2" xfId="17512"/>
    <cellStyle name="Normal 5 11 10 5 6 3 2 2" xfId="38331"/>
    <cellStyle name="Normal 5 11 10 5 6 3 3" xfId="27928"/>
    <cellStyle name="Normal 5 11 10 5 6 4" xfId="12355"/>
    <cellStyle name="Normal 5 11 10 5 6 4 2" xfId="33174"/>
    <cellStyle name="Normal 5 11 10 5 6 5" xfId="22771"/>
    <cellStyle name="Normal 5 11 10 5 7" xfId="2394"/>
    <cellStyle name="Normal 5 11 10 5 7 2" xfId="4970"/>
    <cellStyle name="Normal 5 11 10 5 7 2 2" xfId="10130"/>
    <cellStyle name="Normal 5 11 10 5 7 2 2 2" xfId="20535"/>
    <cellStyle name="Normal 5 11 10 5 7 2 2 2 2" xfId="41354"/>
    <cellStyle name="Normal 5 11 10 5 7 2 2 3" xfId="30951"/>
    <cellStyle name="Normal 5 11 10 5 7 2 3" xfId="15378"/>
    <cellStyle name="Normal 5 11 10 5 7 2 3 2" xfId="36197"/>
    <cellStyle name="Normal 5 11 10 5 7 2 4" xfId="25794"/>
    <cellStyle name="Normal 5 11 10 5 7 3" xfId="7557"/>
    <cellStyle name="Normal 5 11 10 5 7 3 2" xfId="17962"/>
    <cellStyle name="Normal 5 11 10 5 7 3 2 2" xfId="38781"/>
    <cellStyle name="Normal 5 11 10 5 7 3 3" xfId="28378"/>
    <cellStyle name="Normal 5 11 10 5 7 4" xfId="12805"/>
    <cellStyle name="Normal 5 11 10 5 7 4 2" xfId="33624"/>
    <cellStyle name="Normal 5 11 10 5 7 5" xfId="23221"/>
    <cellStyle name="Normal 5 11 10 5 8" xfId="4070"/>
    <cellStyle name="Normal 5 11 10 5 8 2" xfId="9230"/>
    <cellStyle name="Normal 5 11 10 5 8 2 2" xfId="19635"/>
    <cellStyle name="Normal 5 11 10 5 8 2 2 2" xfId="40454"/>
    <cellStyle name="Normal 5 11 10 5 8 2 3" xfId="30051"/>
    <cellStyle name="Normal 5 11 10 5 8 3" xfId="14478"/>
    <cellStyle name="Normal 5 11 10 5 8 3 2" xfId="35297"/>
    <cellStyle name="Normal 5 11 10 5 8 4" xfId="24894"/>
    <cellStyle name="Normal 5 11 10 5 9" xfId="6657"/>
    <cellStyle name="Normal 5 11 10 5 9 2" xfId="17062"/>
    <cellStyle name="Normal 5 11 10 5 9 2 2" xfId="37881"/>
    <cellStyle name="Normal 5 11 10 5 9 3" xfId="27478"/>
    <cellStyle name="Normal 5 11 10 6" xfId="1904"/>
    <cellStyle name="Normal 5 11 10 6 2" xfId="4480"/>
    <cellStyle name="Normal 5 11 10 6 2 2" xfId="9640"/>
    <cellStyle name="Normal 5 11 10 6 2 2 2" xfId="20045"/>
    <cellStyle name="Normal 5 11 10 6 2 2 2 2" xfId="40864"/>
    <cellStyle name="Normal 5 11 10 6 2 2 3" xfId="30461"/>
    <cellStyle name="Normal 5 11 10 6 2 3" xfId="14888"/>
    <cellStyle name="Normal 5 11 10 6 2 3 2" xfId="35707"/>
    <cellStyle name="Normal 5 11 10 6 2 4" xfId="25304"/>
    <cellStyle name="Normal 5 11 10 6 3" xfId="7067"/>
    <cellStyle name="Normal 5 11 10 6 3 2" xfId="17472"/>
    <cellStyle name="Normal 5 11 10 6 3 2 2" xfId="38291"/>
    <cellStyle name="Normal 5 11 10 6 3 3" xfId="27888"/>
    <cellStyle name="Normal 5 11 10 6 4" xfId="12315"/>
    <cellStyle name="Normal 5 11 10 6 4 2" xfId="33134"/>
    <cellStyle name="Normal 5 11 10 6 5" xfId="22731"/>
    <cellStyle name="Normal 5 11 10 7" xfId="2354"/>
    <cellStyle name="Normal 5 11 10 7 2" xfId="4930"/>
    <cellStyle name="Normal 5 11 10 7 2 2" xfId="10090"/>
    <cellStyle name="Normal 5 11 10 7 2 2 2" xfId="20495"/>
    <cellStyle name="Normal 5 11 10 7 2 2 2 2" xfId="41314"/>
    <cellStyle name="Normal 5 11 10 7 2 2 3" xfId="30911"/>
    <cellStyle name="Normal 5 11 10 7 2 3" xfId="15338"/>
    <cellStyle name="Normal 5 11 10 7 2 3 2" xfId="36157"/>
    <cellStyle name="Normal 5 11 10 7 2 4" xfId="25754"/>
    <cellStyle name="Normal 5 11 10 7 3" xfId="7517"/>
    <cellStyle name="Normal 5 11 10 7 3 2" xfId="17922"/>
    <cellStyle name="Normal 5 11 10 7 3 2 2" xfId="38741"/>
    <cellStyle name="Normal 5 11 10 7 3 3" xfId="28338"/>
    <cellStyle name="Normal 5 11 10 7 4" xfId="12765"/>
    <cellStyle name="Normal 5 11 10 7 4 2" xfId="33584"/>
    <cellStyle name="Normal 5 11 10 7 5" xfId="23181"/>
    <cellStyle name="Normal 5 11 10 8" xfId="4030"/>
    <cellStyle name="Normal 5 11 10 8 2" xfId="9190"/>
    <cellStyle name="Normal 5 11 10 8 2 2" xfId="19595"/>
    <cellStyle name="Normal 5 11 10 8 2 2 2" xfId="40414"/>
    <cellStyle name="Normal 5 11 10 8 2 3" xfId="30011"/>
    <cellStyle name="Normal 5 11 10 8 3" xfId="14438"/>
    <cellStyle name="Normal 5 11 10 8 3 2" xfId="35257"/>
    <cellStyle name="Normal 5 11 10 8 4" xfId="24854"/>
    <cellStyle name="Normal 5 11 10 9" xfId="6617"/>
    <cellStyle name="Normal 5 11 10 9 2" xfId="17022"/>
    <cellStyle name="Normal 5 11 10 9 2 2" xfId="37841"/>
    <cellStyle name="Normal 5 11 10 9 3" xfId="27438"/>
    <cellStyle name="Normal 5 11 11" xfId="1813"/>
    <cellStyle name="Normal 5 11 11 2" xfId="4389"/>
    <cellStyle name="Normal 5 11 11 2 2" xfId="9549"/>
    <cellStyle name="Normal 5 11 11 2 2 2" xfId="19954"/>
    <cellStyle name="Normal 5 11 11 2 2 2 2" xfId="40773"/>
    <cellStyle name="Normal 5 11 11 2 2 3" xfId="30370"/>
    <cellStyle name="Normal 5 11 11 2 3" xfId="14797"/>
    <cellStyle name="Normal 5 11 11 2 3 2" xfId="35616"/>
    <cellStyle name="Normal 5 11 11 2 4" xfId="25213"/>
    <cellStyle name="Normal 5 11 11 3" xfId="6976"/>
    <cellStyle name="Normal 5 11 11 3 2" xfId="17381"/>
    <cellStyle name="Normal 5 11 11 3 2 2" xfId="38200"/>
    <cellStyle name="Normal 5 11 11 3 3" xfId="27797"/>
    <cellStyle name="Normal 5 11 11 4" xfId="12224"/>
    <cellStyle name="Normal 5 11 11 4 2" xfId="33043"/>
    <cellStyle name="Normal 5 11 11 5" xfId="22640"/>
    <cellStyle name="Normal 5 11 12" xfId="2263"/>
    <cellStyle name="Normal 5 11 12 2" xfId="4839"/>
    <cellStyle name="Normal 5 11 12 2 2" xfId="9999"/>
    <cellStyle name="Normal 5 11 12 2 2 2" xfId="20404"/>
    <cellStyle name="Normal 5 11 12 2 2 2 2" xfId="41223"/>
    <cellStyle name="Normal 5 11 12 2 2 3" xfId="30820"/>
    <cellStyle name="Normal 5 11 12 2 3" xfId="15247"/>
    <cellStyle name="Normal 5 11 12 2 3 2" xfId="36066"/>
    <cellStyle name="Normal 5 11 12 2 4" xfId="25663"/>
    <cellStyle name="Normal 5 11 12 3" xfId="7426"/>
    <cellStyle name="Normal 5 11 12 3 2" xfId="17831"/>
    <cellStyle name="Normal 5 11 12 3 2 2" xfId="38650"/>
    <cellStyle name="Normal 5 11 12 3 3" xfId="28247"/>
    <cellStyle name="Normal 5 11 12 4" xfId="12674"/>
    <cellStyle name="Normal 5 11 12 4 2" xfId="33493"/>
    <cellStyle name="Normal 5 11 12 5" xfId="23090"/>
    <cellStyle name="Normal 5 11 13" xfId="3939"/>
    <cellStyle name="Normal 5 11 13 2" xfId="9099"/>
    <cellStyle name="Normal 5 11 13 2 2" xfId="19504"/>
    <cellStyle name="Normal 5 11 13 2 2 2" xfId="40323"/>
    <cellStyle name="Normal 5 11 13 2 3" xfId="29920"/>
    <cellStyle name="Normal 5 11 13 3" xfId="14347"/>
    <cellStyle name="Normal 5 11 13 3 2" xfId="35166"/>
    <cellStyle name="Normal 5 11 13 4" xfId="24763"/>
    <cellStyle name="Normal 5 11 14" xfId="6526"/>
    <cellStyle name="Normal 5 11 14 2" xfId="16931"/>
    <cellStyle name="Normal 5 11 14 2 2" xfId="37750"/>
    <cellStyle name="Normal 5 11 14 3" xfId="27347"/>
    <cellStyle name="Normal 5 11 15" xfId="11774"/>
    <cellStyle name="Normal 5 11 15 2" xfId="32593"/>
    <cellStyle name="Normal 5 11 16" xfId="22190"/>
    <cellStyle name="Normal 5 11 17" xfId="42118"/>
    <cellStyle name="Normal 5 11 2" xfId="1375"/>
    <cellStyle name="Normal 5 11 2 2" xfId="1827"/>
    <cellStyle name="Normal 5 11 2 2 2" xfId="4403"/>
    <cellStyle name="Normal 5 11 2 2 2 2" xfId="9563"/>
    <cellStyle name="Normal 5 11 2 2 2 2 2" xfId="19968"/>
    <cellStyle name="Normal 5 11 2 2 2 2 2 2" xfId="40787"/>
    <cellStyle name="Normal 5 11 2 2 2 2 3" xfId="30384"/>
    <cellStyle name="Normal 5 11 2 2 2 3" xfId="14811"/>
    <cellStyle name="Normal 5 11 2 2 2 3 2" xfId="35630"/>
    <cellStyle name="Normal 5 11 2 2 2 4" xfId="25227"/>
    <cellStyle name="Normal 5 11 2 2 3" xfId="6990"/>
    <cellStyle name="Normal 5 11 2 2 3 2" xfId="17395"/>
    <cellStyle name="Normal 5 11 2 2 3 2 2" xfId="38214"/>
    <cellStyle name="Normal 5 11 2 2 3 3" xfId="27811"/>
    <cellStyle name="Normal 5 11 2 2 4" xfId="12238"/>
    <cellStyle name="Normal 5 11 2 2 4 2" xfId="33057"/>
    <cellStyle name="Normal 5 11 2 2 5" xfId="22654"/>
    <cellStyle name="Normal 5 11 2 3" xfId="2277"/>
    <cellStyle name="Normal 5 11 2 3 2" xfId="4853"/>
    <cellStyle name="Normal 5 11 2 3 2 2" xfId="10013"/>
    <cellStyle name="Normal 5 11 2 3 2 2 2" xfId="20418"/>
    <cellStyle name="Normal 5 11 2 3 2 2 2 2" xfId="41237"/>
    <cellStyle name="Normal 5 11 2 3 2 2 3" xfId="30834"/>
    <cellStyle name="Normal 5 11 2 3 2 3" xfId="15261"/>
    <cellStyle name="Normal 5 11 2 3 2 3 2" xfId="36080"/>
    <cellStyle name="Normal 5 11 2 3 2 4" xfId="25677"/>
    <cellStyle name="Normal 5 11 2 3 3" xfId="7440"/>
    <cellStyle name="Normal 5 11 2 3 3 2" xfId="17845"/>
    <cellStyle name="Normal 5 11 2 3 3 2 2" xfId="38664"/>
    <cellStyle name="Normal 5 11 2 3 3 3" xfId="28261"/>
    <cellStyle name="Normal 5 11 2 3 4" xfId="12688"/>
    <cellStyle name="Normal 5 11 2 3 4 2" xfId="33507"/>
    <cellStyle name="Normal 5 11 2 3 5" xfId="23104"/>
    <cellStyle name="Normal 5 11 2 4" xfId="3953"/>
    <cellStyle name="Normal 5 11 2 4 2" xfId="9113"/>
    <cellStyle name="Normal 5 11 2 4 2 2" xfId="19518"/>
    <cellStyle name="Normal 5 11 2 4 2 2 2" xfId="40337"/>
    <cellStyle name="Normal 5 11 2 4 2 3" xfId="29934"/>
    <cellStyle name="Normal 5 11 2 4 3" xfId="14361"/>
    <cellStyle name="Normal 5 11 2 4 3 2" xfId="35180"/>
    <cellStyle name="Normal 5 11 2 4 4" xfId="24777"/>
    <cellStyle name="Normal 5 11 2 5" xfId="6540"/>
    <cellStyle name="Normal 5 11 2 5 2" xfId="16945"/>
    <cellStyle name="Normal 5 11 2 5 2 2" xfId="37764"/>
    <cellStyle name="Normal 5 11 2 5 3" xfId="27361"/>
    <cellStyle name="Normal 5 11 2 6" xfId="11788"/>
    <cellStyle name="Normal 5 11 2 6 2" xfId="32607"/>
    <cellStyle name="Normal 5 11 2 7" xfId="22204"/>
    <cellStyle name="Normal 5 11 2 8" xfId="42140"/>
    <cellStyle name="Normal 5 11 3" xfId="1383"/>
    <cellStyle name="Normal 5 11 3 2" xfId="1835"/>
    <cellStyle name="Normal 5 11 3 2 2" xfId="4411"/>
    <cellStyle name="Normal 5 11 3 2 2 2" xfId="9571"/>
    <cellStyle name="Normal 5 11 3 2 2 2 2" xfId="19976"/>
    <cellStyle name="Normal 5 11 3 2 2 2 2 2" xfId="40795"/>
    <cellStyle name="Normal 5 11 3 2 2 2 3" xfId="30392"/>
    <cellStyle name="Normal 5 11 3 2 2 3" xfId="14819"/>
    <cellStyle name="Normal 5 11 3 2 2 3 2" xfId="35638"/>
    <cellStyle name="Normal 5 11 3 2 2 4" xfId="25235"/>
    <cellStyle name="Normal 5 11 3 2 3" xfId="6998"/>
    <cellStyle name="Normal 5 11 3 2 3 2" xfId="17403"/>
    <cellStyle name="Normal 5 11 3 2 3 2 2" xfId="38222"/>
    <cellStyle name="Normal 5 11 3 2 3 3" xfId="27819"/>
    <cellStyle name="Normal 5 11 3 2 4" xfId="12246"/>
    <cellStyle name="Normal 5 11 3 2 4 2" xfId="33065"/>
    <cellStyle name="Normal 5 11 3 2 5" xfId="22662"/>
    <cellStyle name="Normal 5 11 3 3" xfId="2285"/>
    <cellStyle name="Normal 5 11 3 3 2" xfId="4861"/>
    <cellStyle name="Normal 5 11 3 3 2 2" xfId="10021"/>
    <cellStyle name="Normal 5 11 3 3 2 2 2" xfId="20426"/>
    <cellStyle name="Normal 5 11 3 3 2 2 2 2" xfId="41245"/>
    <cellStyle name="Normal 5 11 3 3 2 2 3" xfId="30842"/>
    <cellStyle name="Normal 5 11 3 3 2 3" xfId="15269"/>
    <cellStyle name="Normal 5 11 3 3 2 3 2" xfId="36088"/>
    <cellStyle name="Normal 5 11 3 3 2 4" xfId="25685"/>
    <cellStyle name="Normal 5 11 3 3 3" xfId="7448"/>
    <cellStyle name="Normal 5 11 3 3 3 2" xfId="17853"/>
    <cellStyle name="Normal 5 11 3 3 3 2 2" xfId="38672"/>
    <cellStyle name="Normal 5 11 3 3 3 3" xfId="28269"/>
    <cellStyle name="Normal 5 11 3 3 4" xfId="12696"/>
    <cellStyle name="Normal 5 11 3 3 4 2" xfId="33515"/>
    <cellStyle name="Normal 5 11 3 3 5" xfId="23112"/>
    <cellStyle name="Normal 5 11 3 4" xfId="3961"/>
    <cellStyle name="Normal 5 11 3 4 2" xfId="9121"/>
    <cellStyle name="Normal 5 11 3 4 2 2" xfId="19526"/>
    <cellStyle name="Normal 5 11 3 4 2 2 2" xfId="40345"/>
    <cellStyle name="Normal 5 11 3 4 2 3" xfId="29942"/>
    <cellStyle name="Normal 5 11 3 4 3" xfId="14369"/>
    <cellStyle name="Normal 5 11 3 4 3 2" xfId="35188"/>
    <cellStyle name="Normal 5 11 3 4 4" xfId="24785"/>
    <cellStyle name="Normal 5 11 3 5" xfId="6548"/>
    <cellStyle name="Normal 5 11 3 5 2" xfId="16953"/>
    <cellStyle name="Normal 5 11 3 5 2 2" xfId="37772"/>
    <cellStyle name="Normal 5 11 3 5 3" xfId="27369"/>
    <cellStyle name="Normal 5 11 3 6" xfId="11796"/>
    <cellStyle name="Normal 5 11 3 6 2" xfId="32615"/>
    <cellStyle name="Normal 5 11 3 7" xfId="22212"/>
    <cellStyle name="Normal 5 11 3 8" xfId="42141"/>
    <cellStyle name="Normal 5 11 4" xfId="1391"/>
    <cellStyle name="Normal 5 11 4 2" xfId="1843"/>
    <cellStyle name="Normal 5 11 4 2 2" xfId="4419"/>
    <cellStyle name="Normal 5 11 4 2 2 2" xfId="9579"/>
    <cellStyle name="Normal 5 11 4 2 2 2 2" xfId="19984"/>
    <cellStyle name="Normal 5 11 4 2 2 2 2 2" xfId="40803"/>
    <cellStyle name="Normal 5 11 4 2 2 2 3" xfId="30400"/>
    <cellStyle name="Normal 5 11 4 2 2 3" xfId="14827"/>
    <cellStyle name="Normal 5 11 4 2 2 3 2" xfId="35646"/>
    <cellStyle name="Normal 5 11 4 2 2 4" xfId="25243"/>
    <cellStyle name="Normal 5 11 4 2 3" xfId="7006"/>
    <cellStyle name="Normal 5 11 4 2 3 2" xfId="17411"/>
    <cellStyle name="Normal 5 11 4 2 3 2 2" xfId="38230"/>
    <cellStyle name="Normal 5 11 4 2 3 3" xfId="27827"/>
    <cellStyle name="Normal 5 11 4 2 4" xfId="12254"/>
    <cellStyle name="Normal 5 11 4 2 4 2" xfId="33073"/>
    <cellStyle name="Normal 5 11 4 2 5" xfId="22670"/>
    <cellStyle name="Normal 5 11 4 3" xfId="2293"/>
    <cellStyle name="Normal 5 11 4 3 2" xfId="4869"/>
    <cellStyle name="Normal 5 11 4 3 2 2" xfId="10029"/>
    <cellStyle name="Normal 5 11 4 3 2 2 2" xfId="20434"/>
    <cellStyle name="Normal 5 11 4 3 2 2 2 2" xfId="41253"/>
    <cellStyle name="Normal 5 11 4 3 2 2 3" xfId="30850"/>
    <cellStyle name="Normal 5 11 4 3 2 3" xfId="15277"/>
    <cellStyle name="Normal 5 11 4 3 2 3 2" xfId="36096"/>
    <cellStyle name="Normal 5 11 4 3 2 4" xfId="25693"/>
    <cellStyle name="Normal 5 11 4 3 3" xfId="7456"/>
    <cellStyle name="Normal 5 11 4 3 3 2" xfId="17861"/>
    <cellStyle name="Normal 5 11 4 3 3 2 2" xfId="38680"/>
    <cellStyle name="Normal 5 11 4 3 3 3" xfId="28277"/>
    <cellStyle name="Normal 5 11 4 3 4" xfId="12704"/>
    <cellStyle name="Normal 5 11 4 3 4 2" xfId="33523"/>
    <cellStyle name="Normal 5 11 4 3 5" xfId="23120"/>
    <cellStyle name="Normal 5 11 4 4" xfId="3969"/>
    <cellStyle name="Normal 5 11 4 4 2" xfId="9129"/>
    <cellStyle name="Normal 5 11 4 4 2 2" xfId="19534"/>
    <cellStyle name="Normal 5 11 4 4 2 2 2" xfId="40353"/>
    <cellStyle name="Normal 5 11 4 4 2 3" xfId="29950"/>
    <cellStyle name="Normal 5 11 4 4 3" xfId="14377"/>
    <cellStyle name="Normal 5 11 4 4 3 2" xfId="35196"/>
    <cellStyle name="Normal 5 11 4 4 4" xfId="24793"/>
    <cellStyle name="Normal 5 11 4 5" xfId="6556"/>
    <cellStyle name="Normal 5 11 4 5 2" xfId="16961"/>
    <cellStyle name="Normal 5 11 4 5 2 2" xfId="37780"/>
    <cellStyle name="Normal 5 11 4 5 3" xfId="27377"/>
    <cellStyle name="Normal 5 11 4 6" xfId="11804"/>
    <cellStyle name="Normal 5 11 4 6 2" xfId="32623"/>
    <cellStyle name="Normal 5 11 4 7" xfId="22220"/>
    <cellStyle name="Normal 5 11 4 8" xfId="42142"/>
    <cellStyle name="Normal 5 11 5" xfId="1401"/>
    <cellStyle name="Normal 5 11 5 2" xfId="1853"/>
    <cellStyle name="Normal 5 11 5 2 2" xfId="4429"/>
    <cellStyle name="Normal 5 11 5 2 2 2" xfId="9589"/>
    <cellStyle name="Normal 5 11 5 2 2 2 2" xfId="19994"/>
    <cellStyle name="Normal 5 11 5 2 2 2 2 2" xfId="40813"/>
    <cellStyle name="Normal 5 11 5 2 2 2 3" xfId="30410"/>
    <cellStyle name="Normal 5 11 5 2 2 3" xfId="14837"/>
    <cellStyle name="Normal 5 11 5 2 2 3 2" xfId="35656"/>
    <cellStyle name="Normal 5 11 5 2 2 4" xfId="25253"/>
    <cellStyle name="Normal 5 11 5 2 3" xfId="7016"/>
    <cellStyle name="Normal 5 11 5 2 3 2" xfId="17421"/>
    <cellStyle name="Normal 5 11 5 2 3 2 2" xfId="38240"/>
    <cellStyle name="Normal 5 11 5 2 3 3" xfId="27837"/>
    <cellStyle name="Normal 5 11 5 2 4" xfId="12264"/>
    <cellStyle name="Normal 5 11 5 2 4 2" xfId="33083"/>
    <cellStyle name="Normal 5 11 5 2 5" xfId="22680"/>
    <cellStyle name="Normal 5 11 5 3" xfId="2303"/>
    <cellStyle name="Normal 5 11 5 3 2" xfId="4879"/>
    <cellStyle name="Normal 5 11 5 3 2 2" xfId="10039"/>
    <cellStyle name="Normal 5 11 5 3 2 2 2" xfId="20444"/>
    <cellStyle name="Normal 5 11 5 3 2 2 2 2" xfId="41263"/>
    <cellStyle name="Normal 5 11 5 3 2 2 3" xfId="30860"/>
    <cellStyle name="Normal 5 11 5 3 2 3" xfId="15287"/>
    <cellStyle name="Normal 5 11 5 3 2 3 2" xfId="36106"/>
    <cellStyle name="Normal 5 11 5 3 2 4" xfId="25703"/>
    <cellStyle name="Normal 5 11 5 3 3" xfId="7466"/>
    <cellStyle name="Normal 5 11 5 3 3 2" xfId="17871"/>
    <cellStyle name="Normal 5 11 5 3 3 2 2" xfId="38690"/>
    <cellStyle name="Normal 5 11 5 3 3 3" xfId="28287"/>
    <cellStyle name="Normal 5 11 5 3 4" xfId="12714"/>
    <cellStyle name="Normal 5 11 5 3 4 2" xfId="33533"/>
    <cellStyle name="Normal 5 11 5 3 5" xfId="23130"/>
    <cellStyle name="Normal 5 11 5 4" xfId="3979"/>
    <cellStyle name="Normal 5 11 5 4 2" xfId="9139"/>
    <cellStyle name="Normal 5 11 5 4 2 2" xfId="19544"/>
    <cellStyle name="Normal 5 11 5 4 2 2 2" xfId="40363"/>
    <cellStyle name="Normal 5 11 5 4 2 3" xfId="29960"/>
    <cellStyle name="Normal 5 11 5 4 3" xfId="14387"/>
    <cellStyle name="Normal 5 11 5 4 3 2" xfId="35206"/>
    <cellStyle name="Normal 5 11 5 4 4" xfId="24803"/>
    <cellStyle name="Normal 5 11 5 5" xfId="6566"/>
    <cellStyle name="Normal 5 11 5 5 2" xfId="16971"/>
    <cellStyle name="Normal 5 11 5 5 2 2" xfId="37790"/>
    <cellStyle name="Normal 5 11 5 5 3" xfId="27387"/>
    <cellStyle name="Normal 5 11 5 6" xfId="11814"/>
    <cellStyle name="Normal 5 11 5 6 2" xfId="32633"/>
    <cellStyle name="Normal 5 11 5 7" xfId="22230"/>
    <cellStyle name="Normal 5 11 5 8" xfId="42143"/>
    <cellStyle name="Normal 5 11 6" xfId="1412"/>
    <cellStyle name="Normal 5 11 6 2" xfId="1864"/>
    <cellStyle name="Normal 5 11 6 2 2" xfId="4440"/>
    <cellStyle name="Normal 5 11 6 2 2 2" xfId="9600"/>
    <cellStyle name="Normal 5 11 6 2 2 2 2" xfId="20005"/>
    <cellStyle name="Normal 5 11 6 2 2 2 2 2" xfId="40824"/>
    <cellStyle name="Normal 5 11 6 2 2 2 3" xfId="30421"/>
    <cellStyle name="Normal 5 11 6 2 2 3" xfId="14848"/>
    <cellStyle name="Normal 5 11 6 2 2 3 2" xfId="35667"/>
    <cellStyle name="Normal 5 11 6 2 2 4" xfId="25264"/>
    <cellStyle name="Normal 5 11 6 2 3" xfId="7027"/>
    <cellStyle name="Normal 5 11 6 2 3 2" xfId="17432"/>
    <cellStyle name="Normal 5 11 6 2 3 2 2" xfId="38251"/>
    <cellStyle name="Normal 5 11 6 2 3 3" xfId="27848"/>
    <cellStyle name="Normal 5 11 6 2 4" xfId="12275"/>
    <cellStyle name="Normal 5 11 6 2 4 2" xfId="33094"/>
    <cellStyle name="Normal 5 11 6 2 5" xfId="22691"/>
    <cellStyle name="Normal 5 11 6 3" xfId="2314"/>
    <cellStyle name="Normal 5 11 6 3 2" xfId="4890"/>
    <cellStyle name="Normal 5 11 6 3 2 2" xfId="10050"/>
    <cellStyle name="Normal 5 11 6 3 2 2 2" xfId="20455"/>
    <cellStyle name="Normal 5 11 6 3 2 2 2 2" xfId="41274"/>
    <cellStyle name="Normal 5 11 6 3 2 2 3" xfId="30871"/>
    <cellStyle name="Normal 5 11 6 3 2 3" xfId="15298"/>
    <cellStyle name="Normal 5 11 6 3 2 3 2" xfId="36117"/>
    <cellStyle name="Normal 5 11 6 3 2 4" xfId="25714"/>
    <cellStyle name="Normal 5 11 6 3 3" xfId="7477"/>
    <cellStyle name="Normal 5 11 6 3 3 2" xfId="17882"/>
    <cellStyle name="Normal 5 11 6 3 3 2 2" xfId="38701"/>
    <cellStyle name="Normal 5 11 6 3 3 3" xfId="28298"/>
    <cellStyle name="Normal 5 11 6 3 4" xfId="12725"/>
    <cellStyle name="Normal 5 11 6 3 4 2" xfId="33544"/>
    <cellStyle name="Normal 5 11 6 3 5" xfId="23141"/>
    <cellStyle name="Normal 5 11 6 4" xfId="3990"/>
    <cellStyle name="Normal 5 11 6 4 2" xfId="9150"/>
    <cellStyle name="Normal 5 11 6 4 2 2" xfId="19555"/>
    <cellStyle name="Normal 5 11 6 4 2 2 2" xfId="40374"/>
    <cellStyle name="Normal 5 11 6 4 2 3" xfId="29971"/>
    <cellStyle name="Normal 5 11 6 4 3" xfId="14398"/>
    <cellStyle name="Normal 5 11 6 4 3 2" xfId="35217"/>
    <cellStyle name="Normal 5 11 6 4 4" xfId="24814"/>
    <cellStyle name="Normal 5 11 6 5" xfId="6577"/>
    <cellStyle name="Normal 5 11 6 5 2" xfId="16982"/>
    <cellStyle name="Normal 5 11 6 5 2 2" xfId="37801"/>
    <cellStyle name="Normal 5 11 6 5 3" xfId="27398"/>
    <cellStyle name="Normal 5 11 6 6" xfId="11825"/>
    <cellStyle name="Normal 5 11 6 6 2" xfId="32644"/>
    <cellStyle name="Normal 5 11 6 7" xfId="22241"/>
    <cellStyle name="Normal 5 11 6 8" xfId="42144"/>
    <cellStyle name="Normal 5 11 7" xfId="1422"/>
    <cellStyle name="Normal 5 11 7 2" xfId="1874"/>
    <cellStyle name="Normal 5 11 7 2 2" xfId="4450"/>
    <cellStyle name="Normal 5 11 7 2 2 2" xfId="9610"/>
    <cellStyle name="Normal 5 11 7 2 2 2 2" xfId="20015"/>
    <cellStyle name="Normal 5 11 7 2 2 2 2 2" xfId="40834"/>
    <cellStyle name="Normal 5 11 7 2 2 2 3" xfId="30431"/>
    <cellStyle name="Normal 5 11 7 2 2 3" xfId="14858"/>
    <cellStyle name="Normal 5 11 7 2 2 3 2" xfId="35677"/>
    <cellStyle name="Normal 5 11 7 2 2 4" xfId="25274"/>
    <cellStyle name="Normal 5 11 7 2 3" xfId="7037"/>
    <cellStyle name="Normal 5 11 7 2 3 2" xfId="17442"/>
    <cellStyle name="Normal 5 11 7 2 3 2 2" xfId="38261"/>
    <cellStyle name="Normal 5 11 7 2 3 3" xfId="27858"/>
    <cellStyle name="Normal 5 11 7 2 4" xfId="12285"/>
    <cellStyle name="Normal 5 11 7 2 4 2" xfId="33104"/>
    <cellStyle name="Normal 5 11 7 2 5" xfId="22701"/>
    <cellStyle name="Normal 5 11 7 3" xfId="2324"/>
    <cellStyle name="Normal 5 11 7 3 2" xfId="4900"/>
    <cellStyle name="Normal 5 11 7 3 2 2" xfId="10060"/>
    <cellStyle name="Normal 5 11 7 3 2 2 2" xfId="20465"/>
    <cellStyle name="Normal 5 11 7 3 2 2 2 2" xfId="41284"/>
    <cellStyle name="Normal 5 11 7 3 2 2 3" xfId="30881"/>
    <cellStyle name="Normal 5 11 7 3 2 3" xfId="15308"/>
    <cellStyle name="Normal 5 11 7 3 2 3 2" xfId="36127"/>
    <cellStyle name="Normal 5 11 7 3 2 4" xfId="25724"/>
    <cellStyle name="Normal 5 11 7 3 3" xfId="7487"/>
    <cellStyle name="Normal 5 11 7 3 3 2" xfId="17892"/>
    <cellStyle name="Normal 5 11 7 3 3 2 2" xfId="38711"/>
    <cellStyle name="Normal 5 11 7 3 3 3" xfId="28308"/>
    <cellStyle name="Normal 5 11 7 3 4" xfId="12735"/>
    <cellStyle name="Normal 5 11 7 3 4 2" xfId="33554"/>
    <cellStyle name="Normal 5 11 7 3 5" xfId="23151"/>
    <cellStyle name="Normal 5 11 7 4" xfId="4000"/>
    <cellStyle name="Normal 5 11 7 4 2" xfId="9160"/>
    <cellStyle name="Normal 5 11 7 4 2 2" xfId="19565"/>
    <cellStyle name="Normal 5 11 7 4 2 2 2" xfId="40384"/>
    <cellStyle name="Normal 5 11 7 4 2 3" xfId="29981"/>
    <cellStyle name="Normal 5 11 7 4 3" xfId="14408"/>
    <cellStyle name="Normal 5 11 7 4 3 2" xfId="35227"/>
    <cellStyle name="Normal 5 11 7 4 4" xfId="24824"/>
    <cellStyle name="Normal 5 11 7 5" xfId="6587"/>
    <cellStyle name="Normal 5 11 7 5 2" xfId="16992"/>
    <cellStyle name="Normal 5 11 7 5 2 2" xfId="37811"/>
    <cellStyle name="Normal 5 11 7 5 3" xfId="27408"/>
    <cellStyle name="Normal 5 11 7 6" xfId="11835"/>
    <cellStyle name="Normal 5 11 7 6 2" xfId="32654"/>
    <cellStyle name="Normal 5 11 7 7" xfId="22251"/>
    <cellStyle name="Normal 5 11 7 8" xfId="42145"/>
    <cellStyle name="Normal 5 11 8" xfId="1432"/>
    <cellStyle name="Normal 5 11 8 2" xfId="1884"/>
    <cellStyle name="Normal 5 11 8 2 2" xfId="4460"/>
    <cellStyle name="Normal 5 11 8 2 2 2" xfId="9620"/>
    <cellStyle name="Normal 5 11 8 2 2 2 2" xfId="20025"/>
    <cellStyle name="Normal 5 11 8 2 2 2 2 2" xfId="40844"/>
    <cellStyle name="Normal 5 11 8 2 2 2 3" xfId="30441"/>
    <cellStyle name="Normal 5 11 8 2 2 3" xfId="14868"/>
    <cellStyle name="Normal 5 11 8 2 2 3 2" xfId="35687"/>
    <cellStyle name="Normal 5 11 8 2 2 4" xfId="25284"/>
    <cellStyle name="Normal 5 11 8 2 3" xfId="7047"/>
    <cellStyle name="Normal 5 11 8 2 3 2" xfId="17452"/>
    <cellStyle name="Normal 5 11 8 2 3 2 2" xfId="38271"/>
    <cellStyle name="Normal 5 11 8 2 3 3" xfId="27868"/>
    <cellStyle name="Normal 5 11 8 2 4" xfId="12295"/>
    <cellStyle name="Normal 5 11 8 2 4 2" xfId="33114"/>
    <cellStyle name="Normal 5 11 8 2 5" xfId="22711"/>
    <cellStyle name="Normal 5 11 8 3" xfId="2334"/>
    <cellStyle name="Normal 5 11 8 3 2" xfId="4910"/>
    <cellStyle name="Normal 5 11 8 3 2 2" xfId="10070"/>
    <cellStyle name="Normal 5 11 8 3 2 2 2" xfId="20475"/>
    <cellStyle name="Normal 5 11 8 3 2 2 2 2" xfId="41294"/>
    <cellStyle name="Normal 5 11 8 3 2 2 3" xfId="30891"/>
    <cellStyle name="Normal 5 11 8 3 2 3" xfId="15318"/>
    <cellStyle name="Normal 5 11 8 3 2 3 2" xfId="36137"/>
    <cellStyle name="Normal 5 11 8 3 2 4" xfId="25734"/>
    <cellStyle name="Normal 5 11 8 3 3" xfId="7497"/>
    <cellStyle name="Normal 5 11 8 3 3 2" xfId="17902"/>
    <cellStyle name="Normal 5 11 8 3 3 2 2" xfId="38721"/>
    <cellStyle name="Normal 5 11 8 3 3 3" xfId="28318"/>
    <cellStyle name="Normal 5 11 8 3 4" xfId="12745"/>
    <cellStyle name="Normal 5 11 8 3 4 2" xfId="33564"/>
    <cellStyle name="Normal 5 11 8 3 5" xfId="23161"/>
    <cellStyle name="Normal 5 11 8 4" xfId="4010"/>
    <cellStyle name="Normal 5 11 8 4 2" xfId="9170"/>
    <cellStyle name="Normal 5 11 8 4 2 2" xfId="19575"/>
    <cellStyle name="Normal 5 11 8 4 2 2 2" xfId="40394"/>
    <cellStyle name="Normal 5 11 8 4 2 3" xfId="29991"/>
    <cellStyle name="Normal 5 11 8 4 3" xfId="14418"/>
    <cellStyle name="Normal 5 11 8 4 3 2" xfId="35237"/>
    <cellStyle name="Normal 5 11 8 4 4" xfId="24834"/>
    <cellStyle name="Normal 5 11 8 5" xfId="6597"/>
    <cellStyle name="Normal 5 11 8 5 2" xfId="17002"/>
    <cellStyle name="Normal 5 11 8 5 2 2" xfId="37821"/>
    <cellStyle name="Normal 5 11 8 5 3" xfId="27418"/>
    <cellStyle name="Normal 5 11 8 6" xfId="11845"/>
    <cellStyle name="Normal 5 11 8 6 2" xfId="32664"/>
    <cellStyle name="Normal 5 11 8 7" xfId="22261"/>
    <cellStyle name="Normal 5 11 8 8" xfId="42146"/>
    <cellStyle name="Normal 5 11 9" xfId="1442"/>
    <cellStyle name="Normal 5 11 9 2" xfId="1894"/>
    <cellStyle name="Normal 5 11 9 2 2" xfId="4470"/>
    <cellStyle name="Normal 5 11 9 2 2 2" xfId="9630"/>
    <cellStyle name="Normal 5 11 9 2 2 2 2" xfId="20035"/>
    <cellStyle name="Normal 5 11 9 2 2 2 2 2" xfId="40854"/>
    <cellStyle name="Normal 5 11 9 2 2 2 3" xfId="30451"/>
    <cellStyle name="Normal 5 11 9 2 2 3" xfId="14878"/>
    <cellStyle name="Normal 5 11 9 2 2 3 2" xfId="35697"/>
    <cellStyle name="Normal 5 11 9 2 2 4" xfId="25294"/>
    <cellStyle name="Normal 5 11 9 2 3" xfId="7057"/>
    <cellStyle name="Normal 5 11 9 2 3 2" xfId="17462"/>
    <cellStyle name="Normal 5 11 9 2 3 2 2" xfId="38281"/>
    <cellStyle name="Normal 5 11 9 2 3 3" xfId="27878"/>
    <cellStyle name="Normal 5 11 9 2 4" xfId="12305"/>
    <cellStyle name="Normal 5 11 9 2 4 2" xfId="33124"/>
    <cellStyle name="Normal 5 11 9 2 5" xfId="22721"/>
    <cellStyle name="Normal 5 11 9 3" xfId="2344"/>
    <cellStyle name="Normal 5 11 9 3 2" xfId="4920"/>
    <cellStyle name="Normal 5 11 9 3 2 2" xfId="10080"/>
    <cellStyle name="Normal 5 11 9 3 2 2 2" xfId="20485"/>
    <cellStyle name="Normal 5 11 9 3 2 2 2 2" xfId="41304"/>
    <cellStyle name="Normal 5 11 9 3 2 2 3" xfId="30901"/>
    <cellStyle name="Normal 5 11 9 3 2 3" xfId="15328"/>
    <cellStyle name="Normal 5 11 9 3 2 3 2" xfId="36147"/>
    <cellStyle name="Normal 5 11 9 3 2 4" xfId="25744"/>
    <cellStyle name="Normal 5 11 9 3 3" xfId="7507"/>
    <cellStyle name="Normal 5 11 9 3 3 2" xfId="17912"/>
    <cellStyle name="Normal 5 11 9 3 3 2 2" xfId="38731"/>
    <cellStyle name="Normal 5 11 9 3 3 3" xfId="28328"/>
    <cellStyle name="Normal 5 11 9 3 4" xfId="12755"/>
    <cellStyle name="Normal 5 11 9 3 4 2" xfId="33574"/>
    <cellStyle name="Normal 5 11 9 3 5" xfId="23171"/>
    <cellStyle name="Normal 5 11 9 4" xfId="4020"/>
    <cellStyle name="Normal 5 11 9 4 2" xfId="9180"/>
    <cellStyle name="Normal 5 11 9 4 2 2" xfId="19585"/>
    <cellStyle name="Normal 5 11 9 4 2 2 2" xfId="40404"/>
    <cellStyle name="Normal 5 11 9 4 2 3" xfId="30001"/>
    <cellStyle name="Normal 5 11 9 4 3" xfId="14428"/>
    <cellStyle name="Normal 5 11 9 4 3 2" xfId="35247"/>
    <cellStyle name="Normal 5 11 9 4 4" xfId="24844"/>
    <cellStyle name="Normal 5 11 9 5" xfId="6607"/>
    <cellStyle name="Normal 5 11 9 5 2" xfId="17012"/>
    <cellStyle name="Normal 5 11 9 5 2 2" xfId="37831"/>
    <cellStyle name="Normal 5 11 9 5 3" xfId="27428"/>
    <cellStyle name="Normal 5 11 9 6" xfId="11855"/>
    <cellStyle name="Normal 5 11 9 6 2" xfId="32674"/>
    <cellStyle name="Normal 5 11 9 7" xfId="22271"/>
    <cellStyle name="Normal 5 11 9 8" xfId="42147"/>
    <cellStyle name="Normal 5 12" xfId="1373"/>
    <cellStyle name="Normal 5 12 2" xfId="1825"/>
    <cellStyle name="Normal 5 12 2 2" xfId="4401"/>
    <cellStyle name="Normal 5 12 2 2 2" xfId="9561"/>
    <cellStyle name="Normal 5 12 2 2 2 2" xfId="19966"/>
    <cellStyle name="Normal 5 12 2 2 2 2 2" xfId="40785"/>
    <cellStyle name="Normal 5 12 2 2 2 3" xfId="30382"/>
    <cellStyle name="Normal 5 12 2 2 3" xfId="14809"/>
    <cellStyle name="Normal 5 12 2 2 3 2" xfId="35628"/>
    <cellStyle name="Normal 5 12 2 2 4" xfId="25225"/>
    <cellStyle name="Normal 5 12 2 3" xfId="6988"/>
    <cellStyle name="Normal 5 12 2 3 2" xfId="17393"/>
    <cellStyle name="Normal 5 12 2 3 2 2" xfId="38212"/>
    <cellStyle name="Normal 5 12 2 3 3" xfId="27809"/>
    <cellStyle name="Normal 5 12 2 4" xfId="12236"/>
    <cellStyle name="Normal 5 12 2 4 2" xfId="33055"/>
    <cellStyle name="Normal 5 12 2 5" xfId="22652"/>
    <cellStyle name="Normal 5 12 3" xfId="2275"/>
    <cellStyle name="Normal 5 12 3 2" xfId="4851"/>
    <cellStyle name="Normal 5 12 3 2 2" xfId="10011"/>
    <cellStyle name="Normal 5 12 3 2 2 2" xfId="20416"/>
    <cellStyle name="Normal 5 12 3 2 2 2 2" xfId="41235"/>
    <cellStyle name="Normal 5 12 3 2 2 3" xfId="30832"/>
    <cellStyle name="Normal 5 12 3 2 3" xfId="15259"/>
    <cellStyle name="Normal 5 12 3 2 3 2" xfId="36078"/>
    <cellStyle name="Normal 5 12 3 2 4" xfId="25675"/>
    <cellStyle name="Normal 5 12 3 3" xfId="7438"/>
    <cellStyle name="Normal 5 12 3 3 2" xfId="17843"/>
    <cellStyle name="Normal 5 12 3 3 2 2" xfId="38662"/>
    <cellStyle name="Normal 5 12 3 3 3" xfId="28259"/>
    <cellStyle name="Normal 5 12 3 4" xfId="12686"/>
    <cellStyle name="Normal 5 12 3 4 2" xfId="33505"/>
    <cellStyle name="Normal 5 12 3 5" xfId="23102"/>
    <cellStyle name="Normal 5 12 4" xfId="3951"/>
    <cellStyle name="Normal 5 12 4 2" xfId="9111"/>
    <cellStyle name="Normal 5 12 4 2 2" xfId="19516"/>
    <cellStyle name="Normal 5 12 4 2 2 2" xfId="40335"/>
    <cellStyle name="Normal 5 12 4 2 3" xfId="29932"/>
    <cellStyle name="Normal 5 12 4 3" xfId="14359"/>
    <cellStyle name="Normal 5 12 4 3 2" xfId="35178"/>
    <cellStyle name="Normal 5 12 4 4" xfId="24775"/>
    <cellStyle name="Normal 5 12 5" xfId="6538"/>
    <cellStyle name="Normal 5 12 5 2" xfId="16943"/>
    <cellStyle name="Normal 5 12 5 2 2" xfId="37762"/>
    <cellStyle name="Normal 5 12 5 3" xfId="27359"/>
    <cellStyle name="Normal 5 12 6" xfId="11786"/>
    <cellStyle name="Normal 5 12 6 2" xfId="32605"/>
    <cellStyle name="Normal 5 12 7" xfId="22202"/>
    <cellStyle name="Normal 5 12 8" xfId="42148"/>
    <cellStyle name="Normal 5 13" xfId="1381"/>
    <cellStyle name="Normal 5 13 2" xfId="1833"/>
    <cellStyle name="Normal 5 13 2 2" xfId="4409"/>
    <cellStyle name="Normal 5 13 2 2 2" xfId="9569"/>
    <cellStyle name="Normal 5 13 2 2 2 2" xfId="19974"/>
    <cellStyle name="Normal 5 13 2 2 2 2 2" xfId="40793"/>
    <cellStyle name="Normal 5 13 2 2 2 3" xfId="30390"/>
    <cellStyle name="Normal 5 13 2 2 3" xfId="14817"/>
    <cellStyle name="Normal 5 13 2 2 3 2" xfId="35636"/>
    <cellStyle name="Normal 5 13 2 2 4" xfId="25233"/>
    <cellStyle name="Normal 5 13 2 3" xfId="6996"/>
    <cellStyle name="Normal 5 13 2 3 2" xfId="17401"/>
    <cellStyle name="Normal 5 13 2 3 2 2" xfId="38220"/>
    <cellStyle name="Normal 5 13 2 3 3" xfId="27817"/>
    <cellStyle name="Normal 5 13 2 4" xfId="12244"/>
    <cellStyle name="Normal 5 13 2 4 2" xfId="33063"/>
    <cellStyle name="Normal 5 13 2 5" xfId="22660"/>
    <cellStyle name="Normal 5 13 3" xfId="2283"/>
    <cellStyle name="Normal 5 13 3 2" xfId="4859"/>
    <cellStyle name="Normal 5 13 3 2 2" xfId="10019"/>
    <cellStyle name="Normal 5 13 3 2 2 2" xfId="20424"/>
    <cellStyle name="Normal 5 13 3 2 2 2 2" xfId="41243"/>
    <cellStyle name="Normal 5 13 3 2 2 3" xfId="30840"/>
    <cellStyle name="Normal 5 13 3 2 3" xfId="15267"/>
    <cellStyle name="Normal 5 13 3 2 3 2" xfId="36086"/>
    <cellStyle name="Normal 5 13 3 2 4" xfId="25683"/>
    <cellStyle name="Normal 5 13 3 3" xfId="7446"/>
    <cellStyle name="Normal 5 13 3 3 2" xfId="17851"/>
    <cellStyle name="Normal 5 13 3 3 2 2" xfId="38670"/>
    <cellStyle name="Normal 5 13 3 3 3" xfId="28267"/>
    <cellStyle name="Normal 5 13 3 4" xfId="12694"/>
    <cellStyle name="Normal 5 13 3 4 2" xfId="33513"/>
    <cellStyle name="Normal 5 13 3 5" xfId="23110"/>
    <cellStyle name="Normal 5 13 4" xfId="3959"/>
    <cellStyle name="Normal 5 13 4 2" xfId="9119"/>
    <cellStyle name="Normal 5 13 4 2 2" xfId="19524"/>
    <cellStyle name="Normal 5 13 4 2 2 2" xfId="40343"/>
    <cellStyle name="Normal 5 13 4 2 3" xfId="29940"/>
    <cellStyle name="Normal 5 13 4 3" xfId="14367"/>
    <cellStyle name="Normal 5 13 4 3 2" xfId="35186"/>
    <cellStyle name="Normal 5 13 4 4" xfId="24783"/>
    <cellStyle name="Normal 5 13 5" xfId="6546"/>
    <cellStyle name="Normal 5 13 5 2" xfId="16951"/>
    <cellStyle name="Normal 5 13 5 2 2" xfId="37770"/>
    <cellStyle name="Normal 5 13 5 3" xfId="27367"/>
    <cellStyle name="Normal 5 13 6" xfId="11794"/>
    <cellStyle name="Normal 5 13 6 2" xfId="32613"/>
    <cellStyle name="Normal 5 13 7" xfId="22210"/>
    <cellStyle name="Normal 5 13 8" xfId="42149"/>
    <cellStyle name="Normal 5 14" xfId="1389"/>
    <cellStyle name="Normal 5 14 2" xfId="1841"/>
    <cellStyle name="Normal 5 14 2 2" xfId="4417"/>
    <cellStyle name="Normal 5 14 2 2 2" xfId="9577"/>
    <cellStyle name="Normal 5 14 2 2 2 2" xfId="19982"/>
    <cellStyle name="Normal 5 14 2 2 2 2 2" xfId="40801"/>
    <cellStyle name="Normal 5 14 2 2 2 3" xfId="30398"/>
    <cellStyle name="Normal 5 14 2 2 3" xfId="14825"/>
    <cellStyle name="Normal 5 14 2 2 3 2" xfId="35644"/>
    <cellStyle name="Normal 5 14 2 2 4" xfId="25241"/>
    <cellStyle name="Normal 5 14 2 3" xfId="7004"/>
    <cellStyle name="Normal 5 14 2 3 2" xfId="17409"/>
    <cellStyle name="Normal 5 14 2 3 2 2" xfId="38228"/>
    <cellStyle name="Normal 5 14 2 3 3" xfId="27825"/>
    <cellStyle name="Normal 5 14 2 4" xfId="12252"/>
    <cellStyle name="Normal 5 14 2 4 2" xfId="33071"/>
    <cellStyle name="Normal 5 14 2 5" xfId="22668"/>
    <cellStyle name="Normal 5 14 3" xfId="2291"/>
    <cellStyle name="Normal 5 14 3 2" xfId="4867"/>
    <cellStyle name="Normal 5 14 3 2 2" xfId="10027"/>
    <cellStyle name="Normal 5 14 3 2 2 2" xfId="20432"/>
    <cellStyle name="Normal 5 14 3 2 2 2 2" xfId="41251"/>
    <cellStyle name="Normal 5 14 3 2 2 3" xfId="30848"/>
    <cellStyle name="Normal 5 14 3 2 3" xfId="15275"/>
    <cellStyle name="Normal 5 14 3 2 3 2" xfId="36094"/>
    <cellStyle name="Normal 5 14 3 2 4" xfId="25691"/>
    <cellStyle name="Normal 5 14 3 3" xfId="7454"/>
    <cellStyle name="Normal 5 14 3 3 2" xfId="17859"/>
    <cellStyle name="Normal 5 14 3 3 2 2" xfId="38678"/>
    <cellStyle name="Normal 5 14 3 3 3" xfId="28275"/>
    <cellStyle name="Normal 5 14 3 4" xfId="12702"/>
    <cellStyle name="Normal 5 14 3 4 2" xfId="33521"/>
    <cellStyle name="Normal 5 14 3 5" xfId="23118"/>
    <cellStyle name="Normal 5 14 4" xfId="3967"/>
    <cellStyle name="Normal 5 14 4 2" xfId="9127"/>
    <cellStyle name="Normal 5 14 4 2 2" xfId="19532"/>
    <cellStyle name="Normal 5 14 4 2 2 2" xfId="40351"/>
    <cellStyle name="Normal 5 14 4 2 3" xfId="29948"/>
    <cellStyle name="Normal 5 14 4 3" xfId="14375"/>
    <cellStyle name="Normal 5 14 4 3 2" xfId="35194"/>
    <cellStyle name="Normal 5 14 4 4" xfId="24791"/>
    <cellStyle name="Normal 5 14 5" xfId="6554"/>
    <cellStyle name="Normal 5 14 5 2" xfId="16959"/>
    <cellStyle name="Normal 5 14 5 2 2" xfId="37778"/>
    <cellStyle name="Normal 5 14 5 3" xfId="27375"/>
    <cellStyle name="Normal 5 14 6" xfId="11802"/>
    <cellStyle name="Normal 5 14 6 2" xfId="32621"/>
    <cellStyle name="Normal 5 14 7" xfId="22218"/>
    <cellStyle name="Normal 5 14 8" xfId="42150"/>
    <cellStyle name="Normal 5 15" xfId="1399"/>
    <cellStyle name="Normal 5 15 2" xfId="1851"/>
    <cellStyle name="Normal 5 15 2 2" xfId="4427"/>
    <cellStyle name="Normal 5 15 2 2 2" xfId="9587"/>
    <cellStyle name="Normal 5 15 2 2 2 2" xfId="19992"/>
    <cellStyle name="Normal 5 15 2 2 2 2 2" xfId="40811"/>
    <cellStyle name="Normal 5 15 2 2 2 3" xfId="30408"/>
    <cellStyle name="Normal 5 15 2 2 3" xfId="14835"/>
    <cellStyle name="Normal 5 15 2 2 3 2" xfId="35654"/>
    <cellStyle name="Normal 5 15 2 2 4" xfId="25251"/>
    <cellStyle name="Normal 5 15 2 3" xfId="7014"/>
    <cellStyle name="Normal 5 15 2 3 2" xfId="17419"/>
    <cellStyle name="Normal 5 15 2 3 2 2" xfId="38238"/>
    <cellStyle name="Normal 5 15 2 3 3" xfId="27835"/>
    <cellStyle name="Normal 5 15 2 4" xfId="12262"/>
    <cellStyle name="Normal 5 15 2 4 2" xfId="33081"/>
    <cellStyle name="Normal 5 15 2 5" xfId="22678"/>
    <cellStyle name="Normal 5 15 3" xfId="2301"/>
    <cellStyle name="Normal 5 15 3 2" xfId="4877"/>
    <cellStyle name="Normal 5 15 3 2 2" xfId="10037"/>
    <cellStyle name="Normal 5 15 3 2 2 2" xfId="20442"/>
    <cellStyle name="Normal 5 15 3 2 2 2 2" xfId="41261"/>
    <cellStyle name="Normal 5 15 3 2 2 3" xfId="30858"/>
    <cellStyle name="Normal 5 15 3 2 3" xfId="15285"/>
    <cellStyle name="Normal 5 15 3 2 3 2" xfId="36104"/>
    <cellStyle name="Normal 5 15 3 2 4" xfId="25701"/>
    <cellStyle name="Normal 5 15 3 3" xfId="7464"/>
    <cellStyle name="Normal 5 15 3 3 2" xfId="17869"/>
    <cellStyle name="Normal 5 15 3 3 2 2" xfId="38688"/>
    <cellStyle name="Normal 5 15 3 3 3" xfId="28285"/>
    <cellStyle name="Normal 5 15 3 4" xfId="12712"/>
    <cellStyle name="Normal 5 15 3 4 2" xfId="33531"/>
    <cellStyle name="Normal 5 15 3 5" xfId="23128"/>
    <cellStyle name="Normal 5 15 4" xfId="3977"/>
    <cellStyle name="Normal 5 15 4 2" xfId="9137"/>
    <cellStyle name="Normal 5 15 4 2 2" xfId="19542"/>
    <cellStyle name="Normal 5 15 4 2 2 2" xfId="40361"/>
    <cellStyle name="Normal 5 15 4 2 3" xfId="29958"/>
    <cellStyle name="Normal 5 15 4 3" xfId="14385"/>
    <cellStyle name="Normal 5 15 4 3 2" xfId="35204"/>
    <cellStyle name="Normal 5 15 4 4" xfId="24801"/>
    <cellStyle name="Normal 5 15 5" xfId="6564"/>
    <cellStyle name="Normal 5 15 5 2" xfId="16969"/>
    <cellStyle name="Normal 5 15 5 2 2" xfId="37788"/>
    <cellStyle name="Normal 5 15 5 3" xfId="27385"/>
    <cellStyle name="Normal 5 15 6" xfId="11812"/>
    <cellStyle name="Normal 5 15 6 2" xfId="32631"/>
    <cellStyle name="Normal 5 15 7" xfId="22228"/>
    <cellStyle name="Normal 5 15 8" xfId="42151"/>
    <cellStyle name="Normal 5 16" xfId="1410"/>
    <cellStyle name="Normal 5 16 2" xfId="1862"/>
    <cellStyle name="Normal 5 16 2 2" xfId="4438"/>
    <cellStyle name="Normal 5 16 2 2 2" xfId="9598"/>
    <cellStyle name="Normal 5 16 2 2 2 2" xfId="20003"/>
    <cellStyle name="Normal 5 16 2 2 2 2 2" xfId="40822"/>
    <cellStyle name="Normal 5 16 2 2 2 3" xfId="30419"/>
    <cellStyle name="Normal 5 16 2 2 3" xfId="14846"/>
    <cellStyle name="Normal 5 16 2 2 3 2" xfId="35665"/>
    <cellStyle name="Normal 5 16 2 2 4" xfId="25262"/>
    <cellStyle name="Normal 5 16 2 3" xfId="7025"/>
    <cellStyle name="Normal 5 16 2 3 2" xfId="17430"/>
    <cellStyle name="Normal 5 16 2 3 2 2" xfId="38249"/>
    <cellStyle name="Normal 5 16 2 3 3" xfId="27846"/>
    <cellStyle name="Normal 5 16 2 4" xfId="12273"/>
    <cellStyle name="Normal 5 16 2 4 2" xfId="33092"/>
    <cellStyle name="Normal 5 16 2 5" xfId="22689"/>
    <cellStyle name="Normal 5 16 3" xfId="2312"/>
    <cellStyle name="Normal 5 16 3 2" xfId="4888"/>
    <cellStyle name="Normal 5 16 3 2 2" xfId="10048"/>
    <cellStyle name="Normal 5 16 3 2 2 2" xfId="20453"/>
    <cellStyle name="Normal 5 16 3 2 2 2 2" xfId="41272"/>
    <cellStyle name="Normal 5 16 3 2 2 3" xfId="30869"/>
    <cellStyle name="Normal 5 16 3 2 3" xfId="15296"/>
    <cellStyle name="Normal 5 16 3 2 3 2" xfId="36115"/>
    <cellStyle name="Normal 5 16 3 2 4" xfId="25712"/>
    <cellStyle name="Normal 5 16 3 3" xfId="7475"/>
    <cellStyle name="Normal 5 16 3 3 2" xfId="17880"/>
    <cellStyle name="Normal 5 16 3 3 2 2" xfId="38699"/>
    <cellStyle name="Normal 5 16 3 3 3" xfId="28296"/>
    <cellStyle name="Normal 5 16 3 4" xfId="12723"/>
    <cellStyle name="Normal 5 16 3 4 2" xfId="33542"/>
    <cellStyle name="Normal 5 16 3 5" xfId="23139"/>
    <cellStyle name="Normal 5 16 4" xfId="3988"/>
    <cellStyle name="Normal 5 16 4 2" xfId="9148"/>
    <cellStyle name="Normal 5 16 4 2 2" xfId="19553"/>
    <cellStyle name="Normal 5 16 4 2 2 2" xfId="40372"/>
    <cellStyle name="Normal 5 16 4 2 3" xfId="29969"/>
    <cellStyle name="Normal 5 16 4 3" xfId="14396"/>
    <cellStyle name="Normal 5 16 4 3 2" xfId="35215"/>
    <cellStyle name="Normal 5 16 4 4" xfId="24812"/>
    <cellStyle name="Normal 5 16 5" xfId="6575"/>
    <cellStyle name="Normal 5 16 5 2" xfId="16980"/>
    <cellStyle name="Normal 5 16 5 2 2" xfId="37799"/>
    <cellStyle name="Normal 5 16 5 3" xfId="27396"/>
    <cellStyle name="Normal 5 16 6" xfId="11823"/>
    <cellStyle name="Normal 5 16 6 2" xfId="32642"/>
    <cellStyle name="Normal 5 16 7" xfId="22239"/>
    <cellStyle name="Normal 5 16 8" xfId="42152"/>
    <cellStyle name="Normal 5 17" xfId="1420"/>
    <cellStyle name="Normal 5 17 2" xfId="1872"/>
    <cellStyle name="Normal 5 17 2 2" xfId="4448"/>
    <cellStyle name="Normal 5 17 2 2 2" xfId="9608"/>
    <cellStyle name="Normal 5 17 2 2 2 2" xfId="20013"/>
    <cellStyle name="Normal 5 17 2 2 2 2 2" xfId="40832"/>
    <cellStyle name="Normal 5 17 2 2 2 3" xfId="30429"/>
    <cellStyle name="Normal 5 17 2 2 3" xfId="14856"/>
    <cellStyle name="Normal 5 17 2 2 3 2" xfId="35675"/>
    <cellStyle name="Normal 5 17 2 2 4" xfId="25272"/>
    <cellStyle name="Normal 5 17 2 3" xfId="7035"/>
    <cellStyle name="Normal 5 17 2 3 2" xfId="17440"/>
    <cellStyle name="Normal 5 17 2 3 2 2" xfId="38259"/>
    <cellStyle name="Normal 5 17 2 3 3" xfId="27856"/>
    <cellStyle name="Normal 5 17 2 4" xfId="12283"/>
    <cellStyle name="Normal 5 17 2 4 2" xfId="33102"/>
    <cellStyle name="Normal 5 17 2 5" xfId="22699"/>
    <cellStyle name="Normal 5 17 3" xfId="2322"/>
    <cellStyle name="Normal 5 17 3 2" xfId="4898"/>
    <cellStyle name="Normal 5 17 3 2 2" xfId="10058"/>
    <cellStyle name="Normal 5 17 3 2 2 2" xfId="20463"/>
    <cellStyle name="Normal 5 17 3 2 2 2 2" xfId="41282"/>
    <cellStyle name="Normal 5 17 3 2 2 3" xfId="30879"/>
    <cellStyle name="Normal 5 17 3 2 3" xfId="15306"/>
    <cellStyle name="Normal 5 17 3 2 3 2" xfId="36125"/>
    <cellStyle name="Normal 5 17 3 2 4" xfId="25722"/>
    <cellStyle name="Normal 5 17 3 3" xfId="7485"/>
    <cellStyle name="Normal 5 17 3 3 2" xfId="17890"/>
    <cellStyle name="Normal 5 17 3 3 2 2" xfId="38709"/>
    <cellStyle name="Normal 5 17 3 3 3" xfId="28306"/>
    <cellStyle name="Normal 5 17 3 4" xfId="12733"/>
    <cellStyle name="Normal 5 17 3 4 2" xfId="33552"/>
    <cellStyle name="Normal 5 17 3 5" xfId="23149"/>
    <cellStyle name="Normal 5 17 4" xfId="3998"/>
    <cellStyle name="Normal 5 17 4 2" xfId="9158"/>
    <cellStyle name="Normal 5 17 4 2 2" xfId="19563"/>
    <cellStyle name="Normal 5 17 4 2 2 2" xfId="40382"/>
    <cellStyle name="Normal 5 17 4 2 3" xfId="29979"/>
    <cellStyle name="Normal 5 17 4 3" xfId="14406"/>
    <cellStyle name="Normal 5 17 4 3 2" xfId="35225"/>
    <cellStyle name="Normal 5 17 4 4" xfId="24822"/>
    <cellStyle name="Normal 5 17 5" xfId="6585"/>
    <cellStyle name="Normal 5 17 5 2" xfId="16990"/>
    <cellStyle name="Normal 5 17 5 2 2" xfId="37809"/>
    <cellStyle name="Normal 5 17 5 3" xfId="27406"/>
    <cellStyle name="Normal 5 17 6" xfId="11833"/>
    <cellStyle name="Normal 5 17 6 2" xfId="32652"/>
    <cellStyle name="Normal 5 17 7" xfId="22249"/>
    <cellStyle name="Normal 5 17 8" xfId="42153"/>
    <cellStyle name="Normal 5 18" xfId="1430"/>
    <cellStyle name="Normal 5 18 2" xfId="1882"/>
    <cellStyle name="Normal 5 18 2 2" xfId="4458"/>
    <cellStyle name="Normal 5 18 2 2 2" xfId="9618"/>
    <cellStyle name="Normal 5 18 2 2 2 2" xfId="20023"/>
    <cellStyle name="Normal 5 18 2 2 2 2 2" xfId="40842"/>
    <cellStyle name="Normal 5 18 2 2 2 3" xfId="30439"/>
    <cellStyle name="Normal 5 18 2 2 3" xfId="14866"/>
    <cellStyle name="Normal 5 18 2 2 3 2" xfId="35685"/>
    <cellStyle name="Normal 5 18 2 2 4" xfId="25282"/>
    <cellStyle name="Normal 5 18 2 3" xfId="7045"/>
    <cellStyle name="Normal 5 18 2 3 2" xfId="17450"/>
    <cellStyle name="Normal 5 18 2 3 2 2" xfId="38269"/>
    <cellStyle name="Normal 5 18 2 3 3" xfId="27866"/>
    <cellStyle name="Normal 5 18 2 4" xfId="12293"/>
    <cellStyle name="Normal 5 18 2 4 2" xfId="33112"/>
    <cellStyle name="Normal 5 18 2 5" xfId="22709"/>
    <cellStyle name="Normal 5 18 3" xfId="2332"/>
    <cellStyle name="Normal 5 18 3 2" xfId="4908"/>
    <cellStyle name="Normal 5 18 3 2 2" xfId="10068"/>
    <cellStyle name="Normal 5 18 3 2 2 2" xfId="20473"/>
    <cellStyle name="Normal 5 18 3 2 2 2 2" xfId="41292"/>
    <cellStyle name="Normal 5 18 3 2 2 3" xfId="30889"/>
    <cellStyle name="Normal 5 18 3 2 3" xfId="15316"/>
    <cellStyle name="Normal 5 18 3 2 3 2" xfId="36135"/>
    <cellStyle name="Normal 5 18 3 2 4" xfId="25732"/>
    <cellStyle name="Normal 5 18 3 3" xfId="7495"/>
    <cellStyle name="Normal 5 18 3 3 2" xfId="17900"/>
    <cellStyle name="Normal 5 18 3 3 2 2" xfId="38719"/>
    <cellStyle name="Normal 5 18 3 3 3" xfId="28316"/>
    <cellStyle name="Normal 5 18 3 4" xfId="12743"/>
    <cellStyle name="Normal 5 18 3 4 2" xfId="33562"/>
    <cellStyle name="Normal 5 18 3 5" xfId="23159"/>
    <cellStyle name="Normal 5 18 4" xfId="4008"/>
    <cellStyle name="Normal 5 18 4 2" xfId="9168"/>
    <cellStyle name="Normal 5 18 4 2 2" xfId="19573"/>
    <cellStyle name="Normal 5 18 4 2 2 2" xfId="40392"/>
    <cellStyle name="Normal 5 18 4 2 3" xfId="29989"/>
    <cellStyle name="Normal 5 18 4 3" xfId="14416"/>
    <cellStyle name="Normal 5 18 4 3 2" xfId="35235"/>
    <cellStyle name="Normal 5 18 4 4" xfId="24832"/>
    <cellStyle name="Normal 5 18 5" xfId="6595"/>
    <cellStyle name="Normal 5 18 5 2" xfId="17000"/>
    <cellStyle name="Normal 5 18 5 2 2" xfId="37819"/>
    <cellStyle name="Normal 5 18 5 3" xfId="27416"/>
    <cellStyle name="Normal 5 18 6" xfId="11843"/>
    <cellStyle name="Normal 5 18 6 2" xfId="32662"/>
    <cellStyle name="Normal 5 18 7" xfId="22259"/>
    <cellStyle name="Normal 5 18 8" xfId="42154"/>
    <cellStyle name="Normal 5 19" xfId="1440"/>
    <cellStyle name="Normal 5 19 2" xfId="1892"/>
    <cellStyle name="Normal 5 19 2 2" xfId="4468"/>
    <cellStyle name="Normal 5 19 2 2 2" xfId="9628"/>
    <cellStyle name="Normal 5 19 2 2 2 2" xfId="20033"/>
    <cellStyle name="Normal 5 19 2 2 2 2 2" xfId="40852"/>
    <cellStyle name="Normal 5 19 2 2 2 3" xfId="30449"/>
    <cellStyle name="Normal 5 19 2 2 3" xfId="14876"/>
    <cellStyle name="Normal 5 19 2 2 3 2" xfId="35695"/>
    <cellStyle name="Normal 5 19 2 2 4" xfId="25292"/>
    <cellStyle name="Normal 5 19 2 3" xfId="7055"/>
    <cellStyle name="Normal 5 19 2 3 2" xfId="17460"/>
    <cellStyle name="Normal 5 19 2 3 2 2" xfId="38279"/>
    <cellStyle name="Normal 5 19 2 3 3" xfId="27876"/>
    <cellStyle name="Normal 5 19 2 4" xfId="12303"/>
    <cellStyle name="Normal 5 19 2 4 2" xfId="33122"/>
    <cellStyle name="Normal 5 19 2 5" xfId="22719"/>
    <cellStyle name="Normal 5 19 3" xfId="2342"/>
    <cellStyle name="Normal 5 19 3 2" xfId="4918"/>
    <cellStyle name="Normal 5 19 3 2 2" xfId="10078"/>
    <cellStyle name="Normal 5 19 3 2 2 2" xfId="20483"/>
    <cellStyle name="Normal 5 19 3 2 2 2 2" xfId="41302"/>
    <cellStyle name="Normal 5 19 3 2 2 3" xfId="30899"/>
    <cellStyle name="Normal 5 19 3 2 3" xfId="15326"/>
    <cellStyle name="Normal 5 19 3 2 3 2" xfId="36145"/>
    <cellStyle name="Normal 5 19 3 2 4" xfId="25742"/>
    <cellStyle name="Normal 5 19 3 3" xfId="7505"/>
    <cellStyle name="Normal 5 19 3 3 2" xfId="17910"/>
    <cellStyle name="Normal 5 19 3 3 2 2" xfId="38729"/>
    <cellStyle name="Normal 5 19 3 3 3" xfId="28326"/>
    <cellStyle name="Normal 5 19 3 4" xfId="12753"/>
    <cellStyle name="Normal 5 19 3 4 2" xfId="33572"/>
    <cellStyle name="Normal 5 19 3 5" xfId="23169"/>
    <cellStyle name="Normal 5 19 4" xfId="4018"/>
    <cellStyle name="Normal 5 19 4 2" xfId="9178"/>
    <cellStyle name="Normal 5 19 4 2 2" xfId="19583"/>
    <cellStyle name="Normal 5 19 4 2 2 2" xfId="40402"/>
    <cellStyle name="Normal 5 19 4 2 3" xfId="29999"/>
    <cellStyle name="Normal 5 19 4 3" xfId="14426"/>
    <cellStyle name="Normal 5 19 4 3 2" xfId="35245"/>
    <cellStyle name="Normal 5 19 4 4" xfId="24842"/>
    <cellStyle name="Normal 5 19 5" xfId="6605"/>
    <cellStyle name="Normal 5 19 5 2" xfId="17010"/>
    <cellStyle name="Normal 5 19 5 2 2" xfId="37829"/>
    <cellStyle name="Normal 5 19 5 3" xfId="27426"/>
    <cellStyle name="Normal 5 19 6" xfId="11853"/>
    <cellStyle name="Normal 5 19 6 2" xfId="32672"/>
    <cellStyle name="Normal 5 19 7" xfId="22269"/>
    <cellStyle name="Normal 5 19 8" xfId="42155"/>
    <cellStyle name="Normal 5 2" xfId="144"/>
    <cellStyle name="Normal 5 2 10" xfId="10573"/>
    <cellStyle name="Normal 5 2 10 2" xfId="31392"/>
    <cellStyle name="Normal 5 2 11" xfId="20989"/>
    <cellStyle name="Normal 5 2 12" xfId="42156"/>
    <cellStyle name="Normal 5 2 2" xfId="272"/>
    <cellStyle name="Normal 5 2 2 2" xfId="532"/>
    <cellStyle name="Normal 5 2 2 2 2" xfId="1121"/>
    <cellStyle name="Normal 5 2 2 2 2 2" xfId="3701"/>
    <cellStyle name="Normal 5 2 2 2 2 2 2" xfId="8861"/>
    <cellStyle name="Normal 5 2 2 2 2 2 2 2" xfId="19266"/>
    <cellStyle name="Normal 5 2 2 2 2 2 2 2 2" xfId="40085"/>
    <cellStyle name="Normal 5 2 2 2 2 2 2 3" xfId="29682"/>
    <cellStyle name="Normal 5 2 2 2 2 2 3" xfId="14109"/>
    <cellStyle name="Normal 5 2 2 2 2 2 3 2" xfId="34928"/>
    <cellStyle name="Normal 5 2 2 2 2 2 4" xfId="24525"/>
    <cellStyle name="Normal 5 2 2 2 2 3" xfId="6288"/>
    <cellStyle name="Normal 5 2 2 2 2 3 2" xfId="16693"/>
    <cellStyle name="Normal 5 2 2 2 2 3 2 2" xfId="37512"/>
    <cellStyle name="Normal 5 2 2 2 2 3 3" xfId="27109"/>
    <cellStyle name="Normal 5 2 2 2 2 4" xfId="11536"/>
    <cellStyle name="Normal 5 2 2 2 2 4 2" xfId="32355"/>
    <cellStyle name="Normal 5 2 2 2 2 5" xfId="21952"/>
    <cellStyle name="Normal 5 2 2 2 3" xfId="3117"/>
    <cellStyle name="Normal 5 2 2 2 3 2" xfId="8277"/>
    <cellStyle name="Normal 5 2 2 2 3 2 2" xfId="18682"/>
    <cellStyle name="Normal 5 2 2 2 3 2 2 2" xfId="39501"/>
    <cellStyle name="Normal 5 2 2 2 3 2 3" xfId="29098"/>
    <cellStyle name="Normal 5 2 2 2 3 3" xfId="13525"/>
    <cellStyle name="Normal 5 2 2 2 3 3 2" xfId="34344"/>
    <cellStyle name="Normal 5 2 2 2 3 4" xfId="23941"/>
    <cellStyle name="Normal 5 2 2 2 4" xfId="5704"/>
    <cellStyle name="Normal 5 2 2 2 4 2" xfId="16109"/>
    <cellStyle name="Normal 5 2 2 2 4 2 2" xfId="36928"/>
    <cellStyle name="Normal 5 2 2 2 4 3" xfId="26525"/>
    <cellStyle name="Normal 5 2 2 2 5" xfId="10952"/>
    <cellStyle name="Normal 5 2 2 2 5 2" xfId="31771"/>
    <cellStyle name="Normal 5 2 2 2 6" xfId="21368"/>
    <cellStyle name="Normal 5 2 2 3" xfId="864"/>
    <cellStyle name="Normal 5 2 2 3 2" xfId="3444"/>
    <cellStyle name="Normal 5 2 2 3 2 2" xfId="8604"/>
    <cellStyle name="Normal 5 2 2 3 2 2 2" xfId="19009"/>
    <cellStyle name="Normal 5 2 2 3 2 2 2 2" xfId="39828"/>
    <cellStyle name="Normal 5 2 2 3 2 2 3" xfId="29425"/>
    <cellStyle name="Normal 5 2 2 3 2 3" xfId="13852"/>
    <cellStyle name="Normal 5 2 2 3 2 3 2" xfId="34671"/>
    <cellStyle name="Normal 5 2 2 3 2 4" xfId="24268"/>
    <cellStyle name="Normal 5 2 2 3 3" xfId="6031"/>
    <cellStyle name="Normal 5 2 2 3 3 2" xfId="16436"/>
    <cellStyle name="Normal 5 2 2 3 3 2 2" xfId="37255"/>
    <cellStyle name="Normal 5 2 2 3 3 3" xfId="26852"/>
    <cellStyle name="Normal 5 2 2 3 4" xfId="11279"/>
    <cellStyle name="Normal 5 2 2 3 4 2" xfId="32098"/>
    <cellStyle name="Normal 5 2 2 3 5" xfId="21695"/>
    <cellStyle name="Normal 5 2 2 4" xfId="2860"/>
    <cellStyle name="Normal 5 2 2 4 2" xfId="8020"/>
    <cellStyle name="Normal 5 2 2 4 2 2" xfId="18425"/>
    <cellStyle name="Normal 5 2 2 4 2 2 2" xfId="39244"/>
    <cellStyle name="Normal 5 2 2 4 2 3" xfId="28841"/>
    <cellStyle name="Normal 5 2 2 4 3" xfId="13268"/>
    <cellStyle name="Normal 5 2 2 4 3 2" xfId="34087"/>
    <cellStyle name="Normal 5 2 2 4 4" xfId="23684"/>
    <cellStyle name="Normal 5 2 2 5" xfId="5447"/>
    <cellStyle name="Normal 5 2 2 5 2" xfId="15852"/>
    <cellStyle name="Normal 5 2 2 5 2 2" xfId="36671"/>
    <cellStyle name="Normal 5 2 2 5 3" xfId="26268"/>
    <cellStyle name="Normal 5 2 2 6" xfId="10695"/>
    <cellStyle name="Normal 5 2 2 6 2" xfId="31514"/>
    <cellStyle name="Normal 5 2 2 7" xfId="21111"/>
    <cellStyle name="Normal 5 2 3" xfId="410"/>
    <cellStyle name="Normal 5 2 3 2" xfId="999"/>
    <cellStyle name="Normal 5 2 3 2 2" xfId="3579"/>
    <cellStyle name="Normal 5 2 3 2 2 2" xfId="8739"/>
    <cellStyle name="Normal 5 2 3 2 2 2 2" xfId="19144"/>
    <cellStyle name="Normal 5 2 3 2 2 2 2 2" xfId="39963"/>
    <cellStyle name="Normal 5 2 3 2 2 2 3" xfId="29560"/>
    <cellStyle name="Normal 5 2 3 2 2 3" xfId="13987"/>
    <cellStyle name="Normal 5 2 3 2 2 3 2" xfId="34806"/>
    <cellStyle name="Normal 5 2 3 2 2 4" xfId="24403"/>
    <cellStyle name="Normal 5 2 3 2 3" xfId="6166"/>
    <cellStyle name="Normal 5 2 3 2 3 2" xfId="16571"/>
    <cellStyle name="Normal 5 2 3 2 3 2 2" xfId="37390"/>
    <cellStyle name="Normal 5 2 3 2 3 3" xfId="26987"/>
    <cellStyle name="Normal 5 2 3 2 4" xfId="11414"/>
    <cellStyle name="Normal 5 2 3 2 4 2" xfId="32233"/>
    <cellStyle name="Normal 5 2 3 2 5" xfId="21830"/>
    <cellStyle name="Normal 5 2 3 3" xfId="2995"/>
    <cellStyle name="Normal 5 2 3 3 2" xfId="8155"/>
    <cellStyle name="Normal 5 2 3 3 2 2" xfId="18560"/>
    <cellStyle name="Normal 5 2 3 3 2 2 2" xfId="39379"/>
    <cellStyle name="Normal 5 2 3 3 2 3" xfId="28976"/>
    <cellStyle name="Normal 5 2 3 3 3" xfId="13403"/>
    <cellStyle name="Normal 5 2 3 3 3 2" xfId="34222"/>
    <cellStyle name="Normal 5 2 3 3 4" xfId="23819"/>
    <cellStyle name="Normal 5 2 3 4" xfId="5582"/>
    <cellStyle name="Normal 5 2 3 4 2" xfId="15987"/>
    <cellStyle name="Normal 5 2 3 4 2 2" xfId="36806"/>
    <cellStyle name="Normal 5 2 3 4 3" xfId="26403"/>
    <cellStyle name="Normal 5 2 3 5" xfId="10830"/>
    <cellStyle name="Normal 5 2 3 5 2" xfId="31649"/>
    <cellStyle name="Normal 5 2 3 6" xfId="21246"/>
    <cellStyle name="Normal 5 2 4" xfId="742"/>
    <cellStyle name="Normal 5 2 4 2" xfId="3322"/>
    <cellStyle name="Normal 5 2 4 2 2" xfId="8482"/>
    <cellStyle name="Normal 5 2 4 2 2 2" xfId="18887"/>
    <cellStyle name="Normal 5 2 4 2 2 2 2" xfId="39706"/>
    <cellStyle name="Normal 5 2 4 2 2 3" xfId="29303"/>
    <cellStyle name="Normal 5 2 4 2 3" xfId="13730"/>
    <cellStyle name="Normal 5 2 4 2 3 2" xfId="34549"/>
    <cellStyle name="Normal 5 2 4 2 4" xfId="24146"/>
    <cellStyle name="Normal 5 2 4 3" xfId="5909"/>
    <cellStyle name="Normal 5 2 4 3 2" xfId="16314"/>
    <cellStyle name="Normal 5 2 4 3 2 2" xfId="37133"/>
    <cellStyle name="Normal 5 2 4 3 3" xfId="26730"/>
    <cellStyle name="Normal 5 2 4 4" xfId="11157"/>
    <cellStyle name="Normal 5 2 4 4 2" xfId="31976"/>
    <cellStyle name="Normal 5 2 4 5" xfId="21573"/>
    <cellStyle name="Normal 5 2 5" xfId="1268"/>
    <cellStyle name="Normal 5 2 5 2" xfId="3847"/>
    <cellStyle name="Normal 5 2 5 2 2" xfId="9007"/>
    <cellStyle name="Normal 5 2 5 2 2 2" xfId="19412"/>
    <cellStyle name="Normal 5 2 5 2 2 2 2" xfId="40231"/>
    <cellStyle name="Normal 5 2 5 2 2 3" xfId="29828"/>
    <cellStyle name="Normal 5 2 5 2 3" xfId="14255"/>
    <cellStyle name="Normal 5 2 5 2 3 2" xfId="35074"/>
    <cellStyle name="Normal 5 2 5 2 4" xfId="24671"/>
    <cellStyle name="Normal 5 2 5 3" xfId="6434"/>
    <cellStyle name="Normal 5 2 5 3 2" xfId="16839"/>
    <cellStyle name="Normal 5 2 5 3 2 2" xfId="37658"/>
    <cellStyle name="Normal 5 2 5 3 3" xfId="27255"/>
    <cellStyle name="Normal 5 2 5 4" xfId="11682"/>
    <cellStyle name="Normal 5 2 5 4 2" xfId="32501"/>
    <cellStyle name="Normal 5 2 5 5" xfId="22098"/>
    <cellStyle name="Normal 5 2 6" xfId="1721"/>
    <cellStyle name="Normal 5 2 6 2" xfId="4297"/>
    <cellStyle name="Normal 5 2 6 2 2" xfId="9457"/>
    <cellStyle name="Normal 5 2 6 2 2 2" xfId="19862"/>
    <cellStyle name="Normal 5 2 6 2 2 2 2" xfId="40681"/>
    <cellStyle name="Normal 5 2 6 2 2 3" xfId="30278"/>
    <cellStyle name="Normal 5 2 6 2 3" xfId="14705"/>
    <cellStyle name="Normal 5 2 6 2 3 2" xfId="35524"/>
    <cellStyle name="Normal 5 2 6 2 4" xfId="25121"/>
    <cellStyle name="Normal 5 2 6 3" xfId="6884"/>
    <cellStyle name="Normal 5 2 6 3 2" xfId="17289"/>
    <cellStyle name="Normal 5 2 6 3 2 2" xfId="38108"/>
    <cellStyle name="Normal 5 2 6 3 3" xfId="27705"/>
    <cellStyle name="Normal 5 2 6 4" xfId="12132"/>
    <cellStyle name="Normal 5 2 6 4 2" xfId="32951"/>
    <cellStyle name="Normal 5 2 6 5" xfId="22548"/>
    <cellStyle name="Normal 5 2 7" xfId="2171"/>
    <cellStyle name="Normal 5 2 7 2" xfId="4747"/>
    <cellStyle name="Normal 5 2 7 2 2" xfId="9907"/>
    <cellStyle name="Normal 5 2 7 2 2 2" xfId="20312"/>
    <cellStyle name="Normal 5 2 7 2 2 2 2" xfId="41131"/>
    <cellStyle name="Normal 5 2 7 2 2 3" xfId="30728"/>
    <cellStyle name="Normal 5 2 7 2 3" xfId="15155"/>
    <cellStyle name="Normal 5 2 7 2 3 2" xfId="35974"/>
    <cellStyle name="Normal 5 2 7 2 4" xfId="25571"/>
    <cellStyle name="Normal 5 2 7 3" xfId="7334"/>
    <cellStyle name="Normal 5 2 7 3 2" xfId="17739"/>
    <cellStyle name="Normal 5 2 7 3 2 2" xfId="38558"/>
    <cellStyle name="Normal 5 2 7 3 3" xfId="28155"/>
    <cellStyle name="Normal 5 2 7 4" xfId="12582"/>
    <cellStyle name="Normal 5 2 7 4 2" xfId="33401"/>
    <cellStyle name="Normal 5 2 7 5" xfId="22998"/>
    <cellStyle name="Normal 5 2 8" xfId="2738"/>
    <cellStyle name="Normal 5 2 8 2" xfId="7898"/>
    <cellStyle name="Normal 5 2 8 2 2" xfId="18303"/>
    <cellStyle name="Normal 5 2 8 2 2 2" xfId="39122"/>
    <cellStyle name="Normal 5 2 8 2 3" xfId="28719"/>
    <cellStyle name="Normal 5 2 8 3" xfId="13146"/>
    <cellStyle name="Normal 5 2 8 3 2" xfId="33965"/>
    <cellStyle name="Normal 5 2 8 4" xfId="23562"/>
    <cellStyle name="Normal 5 2 9" xfId="5325"/>
    <cellStyle name="Normal 5 2 9 2" xfId="15730"/>
    <cellStyle name="Normal 5 2 9 2 2" xfId="36549"/>
    <cellStyle name="Normal 5 2 9 3" xfId="26146"/>
    <cellStyle name="Normal 5 20" xfId="1450"/>
    <cellStyle name="Normal 5 20 10" xfId="11863"/>
    <cellStyle name="Normal 5 20 10 2" xfId="32682"/>
    <cellStyle name="Normal 5 20 11" xfId="22279"/>
    <cellStyle name="Normal 5 20 12" xfId="42157"/>
    <cellStyle name="Normal 5 20 2" xfId="1461"/>
    <cellStyle name="Normal 5 20 2 2" xfId="1913"/>
    <cellStyle name="Normal 5 20 2 2 2" xfId="4489"/>
    <cellStyle name="Normal 5 20 2 2 2 2" xfId="9649"/>
    <cellStyle name="Normal 5 20 2 2 2 2 2" xfId="20054"/>
    <cellStyle name="Normal 5 20 2 2 2 2 2 2" xfId="40873"/>
    <cellStyle name="Normal 5 20 2 2 2 2 3" xfId="30470"/>
    <cellStyle name="Normal 5 20 2 2 2 3" xfId="14897"/>
    <cellStyle name="Normal 5 20 2 2 2 3 2" xfId="35716"/>
    <cellStyle name="Normal 5 20 2 2 2 4" xfId="25313"/>
    <cellStyle name="Normal 5 20 2 2 3" xfId="7076"/>
    <cellStyle name="Normal 5 20 2 2 3 2" xfId="17481"/>
    <cellStyle name="Normal 5 20 2 2 3 2 2" xfId="38300"/>
    <cellStyle name="Normal 5 20 2 2 3 3" xfId="27897"/>
    <cellStyle name="Normal 5 20 2 2 4" xfId="12324"/>
    <cellStyle name="Normal 5 20 2 2 4 2" xfId="33143"/>
    <cellStyle name="Normal 5 20 2 2 5" xfId="22740"/>
    <cellStyle name="Normal 5 20 2 3" xfId="2363"/>
    <cellStyle name="Normal 5 20 2 3 2" xfId="4939"/>
    <cellStyle name="Normal 5 20 2 3 2 2" xfId="10099"/>
    <cellStyle name="Normal 5 20 2 3 2 2 2" xfId="20504"/>
    <cellStyle name="Normal 5 20 2 3 2 2 2 2" xfId="41323"/>
    <cellStyle name="Normal 5 20 2 3 2 2 3" xfId="30920"/>
    <cellStyle name="Normal 5 20 2 3 2 3" xfId="15347"/>
    <cellStyle name="Normal 5 20 2 3 2 3 2" xfId="36166"/>
    <cellStyle name="Normal 5 20 2 3 2 4" xfId="25763"/>
    <cellStyle name="Normal 5 20 2 3 3" xfId="7526"/>
    <cellStyle name="Normal 5 20 2 3 3 2" xfId="17931"/>
    <cellStyle name="Normal 5 20 2 3 3 2 2" xfId="38750"/>
    <cellStyle name="Normal 5 20 2 3 3 3" xfId="28347"/>
    <cellStyle name="Normal 5 20 2 3 4" xfId="12774"/>
    <cellStyle name="Normal 5 20 2 3 4 2" xfId="33593"/>
    <cellStyle name="Normal 5 20 2 3 5" xfId="23190"/>
    <cellStyle name="Normal 5 20 2 4" xfId="4039"/>
    <cellStyle name="Normal 5 20 2 4 2" xfId="9199"/>
    <cellStyle name="Normal 5 20 2 4 2 2" xfId="19604"/>
    <cellStyle name="Normal 5 20 2 4 2 2 2" xfId="40423"/>
    <cellStyle name="Normal 5 20 2 4 2 3" xfId="30020"/>
    <cellStyle name="Normal 5 20 2 4 3" xfId="14447"/>
    <cellStyle name="Normal 5 20 2 4 3 2" xfId="35266"/>
    <cellStyle name="Normal 5 20 2 4 4" xfId="24863"/>
    <cellStyle name="Normal 5 20 2 5" xfId="6626"/>
    <cellStyle name="Normal 5 20 2 5 2" xfId="17031"/>
    <cellStyle name="Normal 5 20 2 5 2 2" xfId="37850"/>
    <cellStyle name="Normal 5 20 2 5 3" xfId="27447"/>
    <cellStyle name="Normal 5 20 2 6" xfId="11874"/>
    <cellStyle name="Normal 5 20 2 6 2" xfId="32693"/>
    <cellStyle name="Normal 5 20 2 7" xfId="22290"/>
    <cellStyle name="Normal 5 20 2 8" xfId="42158"/>
    <cellStyle name="Normal 5 20 3" xfId="1473"/>
    <cellStyle name="Normal 5 20 3 2" xfId="1925"/>
    <cellStyle name="Normal 5 20 3 2 2" xfId="4501"/>
    <cellStyle name="Normal 5 20 3 2 2 2" xfId="9661"/>
    <cellStyle name="Normal 5 20 3 2 2 2 2" xfId="20066"/>
    <cellStyle name="Normal 5 20 3 2 2 2 2 2" xfId="40885"/>
    <cellStyle name="Normal 5 20 3 2 2 2 3" xfId="30482"/>
    <cellStyle name="Normal 5 20 3 2 2 3" xfId="14909"/>
    <cellStyle name="Normal 5 20 3 2 2 3 2" xfId="35728"/>
    <cellStyle name="Normal 5 20 3 2 2 4" xfId="25325"/>
    <cellStyle name="Normal 5 20 3 2 3" xfId="7088"/>
    <cellStyle name="Normal 5 20 3 2 3 2" xfId="17493"/>
    <cellStyle name="Normal 5 20 3 2 3 2 2" xfId="38312"/>
    <cellStyle name="Normal 5 20 3 2 3 3" xfId="27909"/>
    <cellStyle name="Normal 5 20 3 2 4" xfId="12336"/>
    <cellStyle name="Normal 5 20 3 2 4 2" xfId="33155"/>
    <cellStyle name="Normal 5 20 3 2 5" xfId="22752"/>
    <cellStyle name="Normal 5 20 3 3" xfId="2375"/>
    <cellStyle name="Normal 5 20 3 3 2" xfId="4951"/>
    <cellStyle name="Normal 5 20 3 3 2 2" xfId="10111"/>
    <cellStyle name="Normal 5 20 3 3 2 2 2" xfId="20516"/>
    <cellStyle name="Normal 5 20 3 3 2 2 2 2" xfId="41335"/>
    <cellStyle name="Normal 5 20 3 3 2 2 3" xfId="30932"/>
    <cellStyle name="Normal 5 20 3 3 2 3" xfId="15359"/>
    <cellStyle name="Normal 5 20 3 3 2 3 2" xfId="36178"/>
    <cellStyle name="Normal 5 20 3 3 2 4" xfId="25775"/>
    <cellStyle name="Normal 5 20 3 3 3" xfId="7538"/>
    <cellStyle name="Normal 5 20 3 3 3 2" xfId="17943"/>
    <cellStyle name="Normal 5 20 3 3 3 2 2" xfId="38762"/>
    <cellStyle name="Normal 5 20 3 3 3 3" xfId="28359"/>
    <cellStyle name="Normal 5 20 3 3 4" xfId="12786"/>
    <cellStyle name="Normal 5 20 3 3 4 2" xfId="33605"/>
    <cellStyle name="Normal 5 20 3 3 5" xfId="23202"/>
    <cellStyle name="Normal 5 20 3 4" xfId="4051"/>
    <cellStyle name="Normal 5 20 3 4 2" xfId="9211"/>
    <cellStyle name="Normal 5 20 3 4 2 2" xfId="19616"/>
    <cellStyle name="Normal 5 20 3 4 2 2 2" xfId="40435"/>
    <cellStyle name="Normal 5 20 3 4 2 3" xfId="30032"/>
    <cellStyle name="Normal 5 20 3 4 3" xfId="14459"/>
    <cellStyle name="Normal 5 20 3 4 3 2" xfId="35278"/>
    <cellStyle name="Normal 5 20 3 4 4" xfId="24875"/>
    <cellStyle name="Normal 5 20 3 5" xfId="6638"/>
    <cellStyle name="Normal 5 20 3 5 2" xfId="17043"/>
    <cellStyle name="Normal 5 20 3 5 2 2" xfId="37862"/>
    <cellStyle name="Normal 5 20 3 5 3" xfId="27459"/>
    <cellStyle name="Normal 5 20 3 6" xfId="11886"/>
    <cellStyle name="Normal 5 20 3 6 2" xfId="32705"/>
    <cellStyle name="Normal 5 20 3 7" xfId="22302"/>
    <cellStyle name="Normal 5 20 3 8" xfId="42159"/>
    <cellStyle name="Normal 5 20 4" xfId="1488"/>
    <cellStyle name="Normal 5 20 4 2" xfId="1940"/>
    <cellStyle name="Normal 5 20 4 2 2" xfId="4516"/>
    <cellStyle name="Normal 5 20 4 2 2 2" xfId="9676"/>
    <cellStyle name="Normal 5 20 4 2 2 2 2" xfId="20081"/>
    <cellStyle name="Normal 5 20 4 2 2 2 2 2" xfId="40900"/>
    <cellStyle name="Normal 5 20 4 2 2 2 3" xfId="30497"/>
    <cellStyle name="Normal 5 20 4 2 2 3" xfId="14924"/>
    <cellStyle name="Normal 5 20 4 2 2 3 2" xfId="35743"/>
    <cellStyle name="Normal 5 20 4 2 2 4" xfId="25340"/>
    <cellStyle name="Normal 5 20 4 2 3" xfId="7103"/>
    <cellStyle name="Normal 5 20 4 2 3 2" xfId="17508"/>
    <cellStyle name="Normal 5 20 4 2 3 2 2" xfId="38327"/>
    <cellStyle name="Normal 5 20 4 2 3 3" xfId="27924"/>
    <cellStyle name="Normal 5 20 4 2 4" xfId="12351"/>
    <cellStyle name="Normal 5 20 4 2 4 2" xfId="33170"/>
    <cellStyle name="Normal 5 20 4 2 5" xfId="22767"/>
    <cellStyle name="Normal 5 20 4 3" xfId="2390"/>
    <cellStyle name="Normal 5 20 4 3 2" xfId="4966"/>
    <cellStyle name="Normal 5 20 4 3 2 2" xfId="10126"/>
    <cellStyle name="Normal 5 20 4 3 2 2 2" xfId="20531"/>
    <cellStyle name="Normal 5 20 4 3 2 2 2 2" xfId="41350"/>
    <cellStyle name="Normal 5 20 4 3 2 2 3" xfId="30947"/>
    <cellStyle name="Normal 5 20 4 3 2 3" xfId="15374"/>
    <cellStyle name="Normal 5 20 4 3 2 3 2" xfId="36193"/>
    <cellStyle name="Normal 5 20 4 3 2 4" xfId="25790"/>
    <cellStyle name="Normal 5 20 4 3 3" xfId="7553"/>
    <cellStyle name="Normal 5 20 4 3 3 2" xfId="17958"/>
    <cellStyle name="Normal 5 20 4 3 3 2 2" xfId="38777"/>
    <cellStyle name="Normal 5 20 4 3 3 3" xfId="28374"/>
    <cellStyle name="Normal 5 20 4 3 4" xfId="12801"/>
    <cellStyle name="Normal 5 20 4 3 4 2" xfId="33620"/>
    <cellStyle name="Normal 5 20 4 3 5" xfId="23217"/>
    <cellStyle name="Normal 5 20 4 4" xfId="4066"/>
    <cellStyle name="Normal 5 20 4 4 2" xfId="9226"/>
    <cellStyle name="Normal 5 20 4 4 2 2" xfId="19631"/>
    <cellStyle name="Normal 5 20 4 4 2 2 2" xfId="40450"/>
    <cellStyle name="Normal 5 20 4 4 2 3" xfId="30047"/>
    <cellStyle name="Normal 5 20 4 4 3" xfId="14474"/>
    <cellStyle name="Normal 5 20 4 4 3 2" xfId="35293"/>
    <cellStyle name="Normal 5 20 4 4 4" xfId="24890"/>
    <cellStyle name="Normal 5 20 4 5" xfId="6653"/>
    <cellStyle name="Normal 5 20 4 5 2" xfId="17058"/>
    <cellStyle name="Normal 5 20 4 5 2 2" xfId="37877"/>
    <cellStyle name="Normal 5 20 4 5 3" xfId="27474"/>
    <cellStyle name="Normal 5 20 4 6" xfId="11901"/>
    <cellStyle name="Normal 5 20 4 6 2" xfId="32720"/>
    <cellStyle name="Normal 5 20 4 7" xfId="22317"/>
    <cellStyle name="Normal 5 20 4 8" xfId="42160"/>
    <cellStyle name="Normal 5 20 5" xfId="1497"/>
    <cellStyle name="Normal 5 20 5 10" xfId="11910"/>
    <cellStyle name="Normal 5 20 5 10 2" xfId="32729"/>
    <cellStyle name="Normal 5 20 5 11" xfId="22326"/>
    <cellStyle name="Normal 5 20 5 12" xfId="42161"/>
    <cellStyle name="Normal 5 20 5 2" xfId="1509"/>
    <cellStyle name="Normal 5 20 5 2 2" xfId="1961"/>
    <cellStyle name="Normal 5 20 5 2 2 2" xfId="4537"/>
    <cellStyle name="Normal 5 20 5 2 2 2 2" xfId="9697"/>
    <cellStyle name="Normal 5 20 5 2 2 2 2 2" xfId="20102"/>
    <cellStyle name="Normal 5 20 5 2 2 2 2 2 2" xfId="40921"/>
    <cellStyle name="Normal 5 20 5 2 2 2 2 3" xfId="30518"/>
    <cellStyle name="Normal 5 20 5 2 2 2 3" xfId="14945"/>
    <cellStyle name="Normal 5 20 5 2 2 2 3 2" xfId="35764"/>
    <cellStyle name="Normal 5 20 5 2 2 2 4" xfId="25361"/>
    <cellStyle name="Normal 5 20 5 2 2 3" xfId="7124"/>
    <cellStyle name="Normal 5 20 5 2 2 3 2" xfId="17529"/>
    <cellStyle name="Normal 5 20 5 2 2 3 2 2" xfId="38348"/>
    <cellStyle name="Normal 5 20 5 2 2 3 3" xfId="27945"/>
    <cellStyle name="Normal 5 20 5 2 2 4" xfId="12372"/>
    <cellStyle name="Normal 5 20 5 2 2 4 2" xfId="33191"/>
    <cellStyle name="Normal 5 20 5 2 2 5" xfId="22788"/>
    <cellStyle name="Normal 5 20 5 2 3" xfId="2411"/>
    <cellStyle name="Normal 5 20 5 2 3 2" xfId="4987"/>
    <cellStyle name="Normal 5 20 5 2 3 2 2" xfId="10147"/>
    <cellStyle name="Normal 5 20 5 2 3 2 2 2" xfId="20552"/>
    <cellStyle name="Normal 5 20 5 2 3 2 2 2 2" xfId="41371"/>
    <cellStyle name="Normal 5 20 5 2 3 2 2 3" xfId="30968"/>
    <cellStyle name="Normal 5 20 5 2 3 2 3" xfId="15395"/>
    <cellStyle name="Normal 5 20 5 2 3 2 3 2" xfId="36214"/>
    <cellStyle name="Normal 5 20 5 2 3 2 4" xfId="25811"/>
    <cellStyle name="Normal 5 20 5 2 3 3" xfId="7574"/>
    <cellStyle name="Normal 5 20 5 2 3 3 2" xfId="17979"/>
    <cellStyle name="Normal 5 20 5 2 3 3 2 2" xfId="38798"/>
    <cellStyle name="Normal 5 20 5 2 3 3 3" xfId="28395"/>
    <cellStyle name="Normal 5 20 5 2 3 4" xfId="12822"/>
    <cellStyle name="Normal 5 20 5 2 3 4 2" xfId="33641"/>
    <cellStyle name="Normal 5 20 5 2 3 5" xfId="23238"/>
    <cellStyle name="Normal 5 20 5 2 4" xfId="4087"/>
    <cellStyle name="Normal 5 20 5 2 4 2" xfId="9247"/>
    <cellStyle name="Normal 5 20 5 2 4 2 2" xfId="19652"/>
    <cellStyle name="Normal 5 20 5 2 4 2 2 2" xfId="40471"/>
    <cellStyle name="Normal 5 20 5 2 4 2 3" xfId="30068"/>
    <cellStyle name="Normal 5 20 5 2 4 3" xfId="14495"/>
    <cellStyle name="Normal 5 20 5 2 4 3 2" xfId="35314"/>
    <cellStyle name="Normal 5 20 5 2 4 4" xfId="24911"/>
    <cellStyle name="Normal 5 20 5 2 5" xfId="6674"/>
    <cellStyle name="Normal 5 20 5 2 5 2" xfId="17079"/>
    <cellStyle name="Normal 5 20 5 2 5 2 2" xfId="37898"/>
    <cellStyle name="Normal 5 20 5 2 5 3" xfId="27495"/>
    <cellStyle name="Normal 5 20 5 2 6" xfId="11922"/>
    <cellStyle name="Normal 5 20 5 2 6 2" xfId="32741"/>
    <cellStyle name="Normal 5 20 5 2 7" xfId="22338"/>
    <cellStyle name="Normal 5 20 5 2 8" xfId="42162"/>
    <cellStyle name="Normal 5 20 5 3" xfId="1518"/>
    <cellStyle name="Normal 5 20 5 3 2" xfId="1970"/>
    <cellStyle name="Normal 5 20 5 3 2 2" xfId="4546"/>
    <cellStyle name="Normal 5 20 5 3 2 2 2" xfId="9706"/>
    <cellStyle name="Normal 5 20 5 3 2 2 2 2" xfId="20111"/>
    <cellStyle name="Normal 5 20 5 3 2 2 2 2 2" xfId="40930"/>
    <cellStyle name="Normal 5 20 5 3 2 2 2 3" xfId="30527"/>
    <cellStyle name="Normal 5 20 5 3 2 2 3" xfId="14954"/>
    <cellStyle name="Normal 5 20 5 3 2 2 3 2" xfId="35773"/>
    <cellStyle name="Normal 5 20 5 3 2 2 4" xfId="25370"/>
    <cellStyle name="Normal 5 20 5 3 2 3" xfId="7133"/>
    <cellStyle name="Normal 5 20 5 3 2 3 2" xfId="17538"/>
    <cellStyle name="Normal 5 20 5 3 2 3 2 2" xfId="38357"/>
    <cellStyle name="Normal 5 20 5 3 2 3 3" xfId="27954"/>
    <cellStyle name="Normal 5 20 5 3 2 4" xfId="12381"/>
    <cellStyle name="Normal 5 20 5 3 2 4 2" xfId="33200"/>
    <cellStyle name="Normal 5 20 5 3 2 5" xfId="22797"/>
    <cellStyle name="Normal 5 20 5 3 3" xfId="2420"/>
    <cellStyle name="Normal 5 20 5 3 3 2" xfId="4996"/>
    <cellStyle name="Normal 5 20 5 3 3 2 2" xfId="10156"/>
    <cellStyle name="Normal 5 20 5 3 3 2 2 2" xfId="20561"/>
    <cellStyle name="Normal 5 20 5 3 3 2 2 2 2" xfId="41380"/>
    <cellStyle name="Normal 5 20 5 3 3 2 2 3" xfId="30977"/>
    <cellStyle name="Normal 5 20 5 3 3 2 3" xfId="15404"/>
    <cellStyle name="Normal 5 20 5 3 3 2 3 2" xfId="36223"/>
    <cellStyle name="Normal 5 20 5 3 3 2 4" xfId="25820"/>
    <cellStyle name="Normal 5 20 5 3 3 3" xfId="7583"/>
    <cellStyle name="Normal 5 20 5 3 3 3 2" xfId="17988"/>
    <cellStyle name="Normal 5 20 5 3 3 3 2 2" xfId="38807"/>
    <cellStyle name="Normal 5 20 5 3 3 3 3" xfId="28404"/>
    <cellStyle name="Normal 5 20 5 3 3 4" xfId="12831"/>
    <cellStyle name="Normal 5 20 5 3 3 4 2" xfId="33650"/>
    <cellStyle name="Normal 5 20 5 3 3 5" xfId="23247"/>
    <cellStyle name="Normal 5 20 5 3 4" xfId="4096"/>
    <cellStyle name="Normal 5 20 5 3 4 2" xfId="9256"/>
    <cellStyle name="Normal 5 20 5 3 4 2 2" xfId="19661"/>
    <cellStyle name="Normal 5 20 5 3 4 2 2 2" xfId="40480"/>
    <cellStyle name="Normal 5 20 5 3 4 2 3" xfId="30077"/>
    <cellStyle name="Normal 5 20 5 3 4 3" xfId="14504"/>
    <cellStyle name="Normal 5 20 5 3 4 3 2" xfId="35323"/>
    <cellStyle name="Normal 5 20 5 3 4 4" xfId="24920"/>
    <cellStyle name="Normal 5 20 5 3 5" xfId="6683"/>
    <cellStyle name="Normal 5 20 5 3 5 2" xfId="17088"/>
    <cellStyle name="Normal 5 20 5 3 5 2 2" xfId="37907"/>
    <cellStyle name="Normal 5 20 5 3 5 3" xfId="27504"/>
    <cellStyle name="Normal 5 20 5 3 6" xfId="11931"/>
    <cellStyle name="Normal 5 20 5 3 6 2" xfId="32750"/>
    <cellStyle name="Normal 5 20 5 3 7" xfId="22347"/>
    <cellStyle name="Normal 5 20 5 3 8" xfId="42163"/>
    <cellStyle name="Normal 5 20 5 4" xfId="1532"/>
    <cellStyle name="Normal 5 20 5 4 2" xfId="1984"/>
    <cellStyle name="Normal 5 20 5 4 2 2" xfId="4560"/>
    <cellStyle name="Normal 5 20 5 4 2 2 2" xfId="9720"/>
    <cellStyle name="Normal 5 20 5 4 2 2 2 2" xfId="20125"/>
    <cellStyle name="Normal 5 20 5 4 2 2 2 2 2" xfId="40944"/>
    <cellStyle name="Normal 5 20 5 4 2 2 2 3" xfId="30541"/>
    <cellStyle name="Normal 5 20 5 4 2 2 3" xfId="14968"/>
    <cellStyle name="Normal 5 20 5 4 2 2 3 2" xfId="35787"/>
    <cellStyle name="Normal 5 20 5 4 2 2 4" xfId="25384"/>
    <cellStyle name="Normal 5 20 5 4 2 3" xfId="7147"/>
    <cellStyle name="Normal 5 20 5 4 2 3 2" xfId="17552"/>
    <cellStyle name="Normal 5 20 5 4 2 3 2 2" xfId="38371"/>
    <cellStyle name="Normal 5 20 5 4 2 3 3" xfId="27968"/>
    <cellStyle name="Normal 5 20 5 4 2 4" xfId="12395"/>
    <cellStyle name="Normal 5 20 5 4 2 4 2" xfId="33214"/>
    <cellStyle name="Normal 5 20 5 4 2 5" xfId="22811"/>
    <cellStyle name="Normal 5 20 5 4 3" xfId="2434"/>
    <cellStyle name="Normal 5 20 5 4 3 2" xfId="5010"/>
    <cellStyle name="Normal 5 20 5 4 3 2 2" xfId="10170"/>
    <cellStyle name="Normal 5 20 5 4 3 2 2 2" xfId="20575"/>
    <cellStyle name="Normal 5 20 5 4 3 2 2 2 2" xfId="41394"/>
    <cellStyle name="Normal 5 20 5 4 3 2 2 3" xfId="30991"/>
    <cellStyle name="Normal 5 20 5 4 3 2 3" xfId="15418"/>
    <cellStyle name="Normal 5 20 5 4 3 2 3 2" xfId="36237"/>
    <cellStyle name="Normal 5 20 5 4 3 2 4" xfId="25834"/>
    <cellStyle name="Normal 5 20 5 4 3 3" xfId="7597"/>
    <cellStyle name="Normal 5 20 5 4 3 3 2" xfId="18002"/>
    <cellStyle name="Normal 5 20 5 4 3 3 2 2" xfId="38821"/>
    <cellStyle name="Normal 5 20 5 4 3 3 3" xfId="28418"/>
    <cellStyle name="Normal 5 20 5 4 3 4" xfId="12845"/>
    <cellStyle name="Normal 5 20 5 4 3 4 2" xfId="33664"/>
    <cellStyle name="Normal 5 20 5 4 3 5" xfId="23261"/>
    <cellStyle name="Normal 5 20 5 4 4" xfId="4110"/>
    <cellStyle name="Normal 5 20 5 4 4 2" xfId="9270"/>
    <cellStyle name="Normal 5 20 5 4 4 2 2" xfId="19675"/>
    <cellStyle name="Normal 5 20 5 4 4 2 2 2" xfId="40494"/>
    <cellStyle name="Normal 5 20 5 4 4 2 3" xfId="30091"/>
    <cellStyle name="Normal 5 20 5 4 4 3" xfId="14518"/>
    <cellStyle name="Normal 5 20 5 4 4 3 2" xfId="35337"/>
    <cellStyle name="Normal 5 20 5 4 4 4" xfId="24934"/>
    <cellStyle name="Normal 5 20 5 4 5" xfId="6697"/>
    <cellStyle name="Normal 5 20 5 4 5 2" xfId="17102"/>
    <cellStyle name="Normal 5 20 5 4 5 2 2" xfId="37921"/>
    <cellStyle name="Normal 5 20 5 4 5 3" xfId="27518"/>
    <cellStyle name="Normal 5 20 5 4 6" xfId="11945"/>
    <cellStyle name="Normal 5 20 5 4 6 2" xfId="32764"/>
    <cellStyle name="Normal 5 20 5 4 7" xfId="22361"/>
    <cellStyle name="Normal 5 20 5 4 8" xfId="42164"/>
    <cellStyle name="Normal 5 20 5 5" xfId="1544"/>
    <cellStyle name="Normal 5 20 5 5 10" xfId="1687"/>
    <cellStyle name="Normal 5 20 5 5 10 2" xfId="2137"/>
    <cellStyle name="Normal 5 20 5 5 10 2 2" xfId="4713"/>
    <cellStyle name="Normal 5 20 5 5 10 2 2 2" xfId="9873"/>
    <cellStyle name="Normal 5 20 5 5 10 2 2 2 2" xfId="20278"/>
    <cellStyle name="Normal 5 20 5 5 10 2 2 2 2 2" xfId="41097"/>
    <cellStyle name="Normal 5 20 5 5 10 2 2 2 3" xfId="30694"/>
    <cellStyle name="Normal 5 20 5 5 10 2 2 3" xfId="15121"/>
    <cellStyle name="Normal 5 20 5 5 10 2 2 3 2" xfId="35940"/>
    <cellStyle name="Normal 5 20 5 5 10 2 2 4" xfId="25537"/>
    <cellStyle name="Normal 5 20 5 5 10 2 3" xfId="7300"/>
    <cellStyle name="Normal 5 20 5 5 10 2 3 2" xfId="17705"/>
    <cellStyle name="Normal 5 20 5 5 10 2 3 2 2" xfId="38524"/>
    <cellStyle name="Normal 5 20 5 5 10 2 3 3" xfId="28121"/>
    <cellStyle name="Normal 5 20 5 5 10 2 4" xfId="12548"/>
    <cellStyle name="Normal 5 20 5 5 10 2 4 2" xfId="33367"/>
    <cellStyle name="Normal 5 20 5 5 10 2 5" xfId="22964"/>
    <cellStyle name="Normal 5 20 5 5 10 3" xfId="2587"/>
    <cellStyle name="Normal 5 20 5 5 10 3 2" xfId="5163"/>
    <cellStyle name="Normal 5 20 5 5 10 3 2 2" xfId="10323"/>
    <cellStyle name="Normal 5 20 5 5 10 3 2 2 2" xfId="20728"/>
    <cellStyle name="Normal 5 20 5 5 10 3 2 2 2 2" xfId="41547"/>
    <cellStyle name="Normal 5 20 5 5 10 3 2 2 3" xfId="31144"/>
    <cellStyle name="Normal 5 20 5 5 10 3 2 3" xfId="15571"/>
    <cellStyle name="Normal 5 20 5 5 10 3 2 3 2" xfId="36390"/>
    <cellStyle name="Normal 5 20 5 5 10 3 2 4" xfId="25987"/>
    <cellStyle name="Normal 5 20 5 5 10 3 3" xfId="7750"/>
    <cellStyle name="Normal 5 20 5 5 10 3 3 2" xfId="18155"/>
    <cellStyle name="Normal 5 20 5 5 10 3 3 2 2" xfId="38974"/>
    <cellStyle name="Normal 5 20 5 5 10 3 3 3" xfId="28571"/>
    <cellStyle name="Normal 5 20 5 5 10 3 4" xfId="12998"/>
    <cellStyle name="Normal 5 20 5 5 10 3 4 2" xfId="33817"/>
    <cellStyle name="Normal 5 20 5 5 10 3 5" xfId="23414"/>
    <cellStyle name="Normal 5 20 5 5 10 4" xfId="4263"/>
    <cellStyle name="Normal 5 20 5 5 10 4 2" xfId="9423"/>
    <cellStyle name="Normal 5 20 5 5 10 4 2 2" xfId="19828"/>
    <cellStyle name="Normal 5 20 5 5 10 4 2 2 2" xfId="40647"/>
    <cellStyle name="Normal 5 20 5 5 10 4 2 3" xfId="30244"/>
    <cellStyle name="Normal 5 20 5 5 10 4 3" xfId="14671"/>
    <cellStyle name="Normal 5 20 5 5 10 4 3 2" xfId="35490"/>
    <cellStyle name="Normal 5 20 5 5 10 4 4" xfId="25087"/>
    <cellStyle name="Normal 5 20 5 5 10 5" xfId="6850"/>
    <cellStyle name="Normal 5 20 5 5 10 5 2" xfId="17255"/>
    <cellStyle name="Normal 5 20 5 5 10 5 2 2" xfId="38074"/>
    <cellStyle name="Normal 5 20 5 5 10 5 3" xfId="27671"/>
    <cellStyle name="Normal 5 20 5 5 10 6" xfId="12098"/>
    <cellStyle name="Normal 5 20 5 5 10 6 2" xfId="32917"/>
    <cellStyle name="Normal 5 20 5 5 10 7" xfId="22514"/>
    <cellStyle name="Normal 5 20 5 5 10 8" xfId="42166"/>
    <cellStyle name="Normal 5 20 5 5 11" xfId="1698"/>
    <cellStyle name="Normal 5 20 5 5 11 2" xfId="2148"/>
    <cellStyle name="Normal 5 20 5 5 11 2 2" xfId="4724"/>
    <cellStyle name="Normal 5 20 5 5 11 2 2 2" xfId="9884"/>
    <cellStyle name="Normal 5 20 5 5 11 2 2 2 2" xfId="20289"/>
    <cellStyle name="Normal 5 20 5 5 11 2 2 2 2 2" xfId="41108"/>
    <cellStyle name="Normal 5 20 5 5 11 2 2 2 3" xfId="30705"/>
    <cellStyle name="Normal 5 20 5 5 11 2 2 3" xfId="15132"/>
    <cellStyle name="Normal 5 20 5 5 11 2 2 3 2" xfId="35951"/>
    <cellStyle name="Normal 5 20 5 5 11 2 2 4" xfId="25548"/>
    <cellStyle name="Normal 5 20 5 5 11 2 3" xfId="7311"/>
    <cellStyle name="Normal 5 20 5 5 11 2 3 2" xfId="17716"/>
    <cellStyle name="Normal 5 20 5 5 11 2 3 2 2" xfId="38535"/>
    <cellStyle name="Normal 5 20 5 5 11 2 3 3" xfId="28132"/>
    <cellStyle name="Normal 5 20 5 5 11 2 4" xfId="12559"/>
    <cellStyle name="Normal 5 20 5 5 11 2 4 2" xfId="33378"/>
    <cellStyle name="Normal 5 20 5 5 11 2 5" xfId="22975"/>
    <cellStyle name="Normal 5 20 5 5 11 3" xfId="2598"/>
    <cellStyle name="Normal 5 20 5 5 11 3 2" xfId="5174"/>
    <cellStyle name="Normal 5 20 5 5 11 3 2 2" xfId="10334"/>
    <cellStyle name="Normal 5 20 5 5 11 3 2 2 2" xfId="20739"/>
    <cellStyle name="Normal 5 20 5 5 11 3 2 2 2 2" xfId="41558"/>
    <cellStyle name="Normal 5 20 5 5 11 3 2 2 3" xfId="31155"/>
    <cellStyle name="Normal 5 20 5 5 11 3 2 3" xfId="15582"/>
    <cellStyle name="Normal 5 20 5 5 11 3 2 3 2" xfId="36401"/>
    <cellStyle name="Normal 5 20 5 5 11 3 2 4" xfId="25998"/>
    <cellStyle name="Normal 5 20 5 5 11 3 3" xfId="7761"/>
    <cellStyle name="Normal 5 20 5 5 11 3 3 2" xfId="18166"/>
    <cellStyle name="Normal 5 20 5 5 11 3 3 2 2" xfId="38985"/>
    <cellStyle name="Normal 5 20 5 5 11 3 3 3" xfId="28582"/>
    <cellStyle name="Normal 5 20 5 5 11 3 4" xfId="13009"/>
    <cellStyle name="Normal 5 20 5 5 11 3 4 2" xfId="33828"/>
    <cellStyle name="Normal 5 20 5 5 11 3 5" xfId="23425"/>
    <cellStyle name="Normal 5 20 5 5 11 4" xfId="4274"/>
    <cellStyle name="Normal 5 20 5 5 11 4 2" xfId="9434"/>
    <cellStyle name="Normal 5 20 5 5 11 4 2 2" xfId="19839"/>
    <cellStyle name="Normal 5 20 5 5 11 4 2 2 2" xfId="40658"/>
    <cellStyle name="Normal 5 20 5 5 11 4 2 3" xfId="30255"/>
    <cellStyle name="Normal 5 20 5 5 11 4 3" xfId="14682"/>
    <cellStyle name="Normal 5 20 5 5 11 4 3 2" xfId="35501"/>
    <cellStyle name="Normal 5 20 5 5 11 4 4" xfId="25098"/>
    <cellStyle name="Normal 5 20 5 5 11 5" xfId="6861"/>
    <cellStyle name="Normal 5 20 5 5 11 5 2" xfId="17266"/>
    <cellStyle name="Normal 5 20 5 5 11 5 2 2" xfId="38085"/>
    <cellStyle name="Normal 5 20 5 5 11 5 3" xfId="27682"/>
    <cellStyle name="Normal 5 20 5 5 11 6" xfId="12109"/>
    <cellStyle name="Normal 5 20 5 5 11 6 2" xfId="32928"/>
    <cellStyle name="Normal 5 20 5 5 11 7" xfId="22525"/>
    <cellStyle name="Normal 5 20 5 5 11 8" xfId="42167"/>
    <cellStyle name="Normal 5 20 5 5 12" xfId="1707"/>
    <cellStyle name="Normal 5 20 5 5 12 2" xfId="2157"/>
    <cellStyle name="Normal 5 20 5 5 12 2 2" xfId="4733"/>
    <cellStyle name="Normal 5 20 5 5 12 2 2 2" xfId="9893"/>
    <cellStyle name="Normal 5 20 5 5 12 2 2 2 2" xfId="20298"/>
    <cellStyle name="Normal 5 20 5 5 12 2 2 2 2 2" xfId="41117"/>
    <cellStyle name="Normal 5 20 5 5 12 2 2 2 3" xfId="30714"/>
    <cellStyle name="Normal 5 20 5 5 12 2 2 3" xfId="15141"/>
    <cellStyle name="Normal 5 20 5 5 12 2 2 3 2" xfId="35960"/>
    <cellStyle name="Normal 5 20 5 5 12 2 2 4" xfId="25557"/>
    <cellStyle name="Normal 5 20 5 5 12 2 3" xfId="7320"/>
    <cellStyle name="Normal 5 20 5 5 12 2 3 2" xfId="17725"/>
    <cellStyle name="Normal 5 20 5 5 12 2 3 2 2" xfId="38544"/>
    <cellStyle name="Normal 5 20 5 5 12 2 3 3" xfId="28141"/>
    <cellStyle name="Normal 5 20 5 5 12 2 4" xfId="12568"/>
    <cellStyle name="Normal 5 20 5 5 12 2 4 2" xfId="33387"/>
    <cellStyle name="Normal 5 20 5 5 12 2 5" xfId="22984"/>
    <cellStyle name="Normal 5 20 5 5 12 3" xfId="2607"/>
    <cellStyle name="Normal 5 20 5 5 12 3 2" xfId="5183"/>
    <cellStyle name="Normal 5 20 5 5 12 3 2 2" xfId="10343"/>
    <cellStyle name="Normal 5 20 5 5 12 3 2 2 2" xfId="20748"/>
    <cellStyle name="Normal 5 20 5 5 12 3 2 2 2 2" xfId="41567"/>
    <cellStyle name="Normal 5 20 5 5 12 3 2 2 3" xfId="31164"/>
    <cellStyle name="Normal 5 20 5 5 12 3 2 3" xfId="15591"/>
    <cellStyle name="Normal 5 20 5 5 12 3 2 3 2" xfId="36410"/>
    <cellStyle name="Normal 5 20 5 5 12 3 2 4" xfId="26007"/>
    <cellStyle name="Normal 5 20 5 5 12 3 3" xfId="7770"/>
    <cellStyle name="Normal 5 20 5 5 12 3 3 2" xfId="18175"/>
    <cellStyle name="Normal 5 20 5 5 12 3 3 2 2" xfId="38994"/>
    <cellStyle name="Normal 5 20 5 5 12 3 3 3" xfId="28591"/>
    <cellStyle name="Normal 5 20 5 5 12 3 4" xfId="13018"/>
    <cellStyle name="Normal 5 20 5 5 12 3 4 2" xfId="33837"/>
    <cellStyle name="Normal 5 20 5 5 12 3 5" xfId="23434"/>
    <cellStyle name="Normal 5 20 5 5 12 4" xfId="4283"/>
    <cellStyle name="Normal 5 20 5 5 12 4 2" xfId="9443"/>
    <cellStyle name="Normal 5 20 5 5 12 4 2 2" xfId="19848"/>
    <cellStyle name="Normal 5 20 5 5 12 4 2 2 2" xfId="40667"/>
    <cellStyle name="Normal 5 20 5 5 12 4 2 3" xfId="30264"/>
    <cellStyle name="Normal 5 20 5 5 12 4 3" xfId="14691"/>
    <cellStyle name="Normal 5 20 5 5 12 4 3 2" xfId="35510"/>
    <cellStyle name="Normal 5 20 5 5 12 4 4" xfId="25107"/>
    <cellStyle name="Normal 5 20 5 5 12 5" xfId="6870"/>
    <cellStyle name="Normal 5 20 5 5 12 5 2" xfId="17275"/>
    <cellStyle name="Normal 5 20 5 5 12 5 2 2" xfId="38094"/>
    <cellStyle name="Normal 5 20 5 5 12 5 3" xfId="27691"/>
    <cellStyle name="Normal 5 20 5 5 12 6" xfId="12118"/>
    <cellStyle name="Normal 5 20 5 5 12 6 2" xfId="32937"/>
    <cellStyle name="Normal 5 20 5 5 12 7" xfId="22534"/>
    <cellStyle name="Normal 5 20 5 5 12 8" xfId="42168"/>
    <cellStyle name="Normal 5 20 5 5 13" xfId="1996"/>
    <cellStyle name="Normal 5 20 5 5 13 2" xfId="4572"/>
    <cellStyle name="Normal 5 20 5 5 13 2 2" xfId="9732"/>
    <cellStyle name="Normal 5 20 5 5 13 2 2 2" xfId="20137"/>
    <cellStyle name="Normal 5 20 5 5 13 2 2 2 2" xfId="40956"/>
    <cellStyle name="Normal 5 20 5 5 13 2 2 3" xfId="30553"/>
    <cellStyle name="Normal 5 20 5 5 13 2 3" xfId="14980"/>
    <cellStyle name="Normal 5 20 5 5 13 2 3 2" xfId="35799"/>
    <cellStyle name="Normal 5 20 5 5 13 2 4" xfId="25396"/>
    <cellStyle name="Normal 5 20 5 5 13 3" xfId="7159"/>
    <cellStyle name="Normal 5 20 5 5 13 3 2" xfId="17564"/>
    <cellStyle name="Normal 5 20 5 5 13 3 2 2" xfId="38383"/>
    <cellStyle name="Normal 5 20 5 5 13 3 3" xfId="27980"/>
    <cellStyle name="Normal 5 20 5 5 13 4" xfId="12407"/>
    <cellStyle name="Normal 5 20 5 5 13 4 2" xfId="33226"/>
    <cellStyle name="Normal 5 20 5 5 13 5" xfId="22823"/>
    <cellStyle name="Normal 5 20 5 5 14" xfId="2446"/>
    <cellStyle name="Normal 5 20 5 5 14 2" xfId="5022"/>
    <cellStyle name="Normal 5 20 5 5 14 2 2" xfId="10182"/>
    <cellStyle name="Normal 5 20 5 5 14 2 2 2" xfId="20587"/>
    <cellStyle name="Normal 5 20 5 5 14 2 2 2 2" xfId="41406"/>
    <cellStyle name="Normal 5 20 5 5 14 2 2 3" xfId="31003"/>
    <cellStyle name="Normal 5 20 5 5 14 2 3" xfId="15430"/>
    <cellStyle name="Normal 5 20 5 5 14 2 3 2" xfId="36249"/>
    <cellStyle name="Normal 5 20 5 5 14 2 4" xfId="25846"/>
    <cellStyle name="Normal 5 20 5 5 14 3" xfId="7609"/>
    <cellStyle name="Normal 5 20 5 5 14 3 2" xfId="18014"/>
    <cellStyle name="Normal 5 20 5 5 14 3 2 2" xfId="38833"/>
    <cellStyle name="Normal 5 20 5 5 14 3 3" xfId="28430"/>
    <cellStyle name="Normal 5 20 5 5 14 4" xfId="12857"/>
    <cellStyle name="Normal 5 20 5 5 14 4 2" xfId="33676"/>
    <cellStyle name="Normal 5 20 5 5 14 5" xfId="23273"/>
    <cellStyle name="Normal 5 20 5 5 15" xfId="4122"/>
    <cellStyle name="Normal 5 20 5 5 15 2" xfId="9282"/>
    <cellStyle name="Normal 5 20 5 5 15 2 2" xfId="19687"/>
    <cellStyle name="Normal 5 20 5 5 15 2 2 2" xfId="40506"/>
    <cellStyle name="Normal 5 20 5 5 15 2 3" xfId="30103"/>
    <cellStyle name="Normal 5 20 5 5 15 3" xfId="14530"/>
    <cellStyle name="Normal 5 20 5 5 15 3 2" xfId="35349"/>
    <cellStyle name="Normal 5 20 5 5 15 4" xfId="24946"/>
    <cellStyle name="Normal 5 20 5 5 16" xfId="6709"/>
    <cellStyle name="Normal 5 20 5 5 16 2" xfId="17114"/>
    <cellStyle name="Normal 5 20 5 5 16 2 2" xfId="37933"/>
    <cellStyle name="Normal 5 20 5 5 16 3" xfId="27530"/>
    <cellStyle name="Normal 5 20 5 5 17" xfId="11957"/>
    <cellStyle name="Normal 5 20 5 5 17 2" xfId="32776"/>
    <cellStyle name="Normal 5 20 5 5 18" xfId="22373"/>
    <cellStyle name="Normal 5 20 5 5 19" xfId="42165"/>
    <cellStyle name="Normal 5 20 5 5 2" xfId="1562"/>
    <cellStyle name="Normal 5 20 5 5 2 2" xfId="2014"/>
    <cellStyle name="Normal 5 20 5 5 2 2 2" xfId="4590"/>
    <cellStyle name="Normal 5 20 5 5 2 2 2 2" xfId="9750"/>
    <cellStyle name="Normal 5 20 5 5 2 2 2 2 2" xfId="20155"/>
    <cellStyle name="Normal 5 20 5 5 2 2 2 2 2 2" xfId="40974"/>
    <cellStyle name="Normal 5 20 5 5 2 2 2 2 3" xfId="30571"/>
    <cellStyle name="Normal 5 20 5 5 2 2 2 3" xfId="14998"/>
    <cellStyle name="Normal 5 20 5 5 2 2 2 3 2" xfId="35817"/>
    <cellStyle name="Normal 5 20 5 5 2 2 2 4" xfId="25414"/>
    <cellStyle name="Normal 5 20 5 5 2 2 3" xfId="7177"/>
    <cellStyle name="Normal 5 20 5 5 2 2 3 2" xfId="17582"/>
    <cellStyle name="Normal 5 20 5 5 2 2 3 2 2" xfId="38401"/>
    <cellStyle name="Normal 5 20 5 5 2 2 3 3" xfId="27998"/>
    <cellStyle name="Normal 5 20 5 5 2 2 4" xfId="12425"/>
    <cellStyle name="Normal 5 20 5 5 2 2 4 2" xfId="33244"/>
    <cellStyle name="Normal 5 20 5 5 2 2 5" xfId="22841"/>
    <cellStyle name="Normal 5 20 5 5 2 3" xfId="2464"/>
    <cellStyle name="Normal 5 20 5 5 2 3 2" xfId="5040"/>
    <cellStyle name="Normal 5 20 5 5 2 3 2 2" xfId="10200"/>
    <cellStyle name="Normal 5 20 5 5 2 3 2 2 2" xfId="20605"/>
    <cellStyle name="Normal 5 20 5 5 2 3 2 2 2 2" xfId="41424"/>
    <cellStyle name="Normal 5 20 5 5 2 3 2 2 3" xfId="31021"/>
    <cellStyle name="Normal 5 20 5 5 2 3 2 3" xfId="15448"/>
    <cellStyle name="Normal 5 20 5 5 2 3 2 3 2" xfId="36267"/>
    <cellStyle name="Normal 5 20 5 5 2 3 2 4" xfId="25864"/>
    <cellStyle name="Normal 5 20 5 5 2 3 3" xfId="7627"/>
    <cellStyle name="Normal 5 20 5 5 2 3 3 2" xfId="18032"/>
    <cellStyle name="Normal 5 20 5 5 2 3 3 2 2" xfId="38851"/>
    <cellStyle name="Normal 5 20 5 5 2 3 3 3" xfId="28448"/>
    <cellStyle name="Normal 5 20 5 5 2 3 4" xfId="12875"/>
    <cellStyle name="Normal 5 20 5 5 2 3 4 2" xfId="33694"/>
    <cellStyle name="Normal 5 20 5 5 2 3 5" xfId="23291"/>
    <cellStyle name="Normal 5 20 5 5 2 4" xfId="4140"/>
    <cellStyle name="Normal 5 20 5 5 2 4 2" xfId="9300"/>
    <cellStyle name="Normal 5 20 5 5 2 4 2 2" xfId="19705"/>
    <cellStyle name="Normal 5 20 5 5 2 4 2 2 2" xfId="40524"/>
    <cellStyle name="Normal 5 20 5 5 2 4 2 3" xfId="30121"/>
    <cellStyle name="Normal 5 20 5 5 2 4 3" xfId="14548"/>
    <cellStyle name="Normal 5 20 5 5 2 4 3 2" xfId="35367"/>
    <cellStyle name="Normal 5 20 5 5 2 4 4" xfId="24964"/>
    <cellStyle name="Normal 5 20 5 5 2 5" xfId="6727"/>
    <cellStyle name="Normal 5 20 5 5 2 5 2" xfId="17132"/>
    <cellStyle name="Normal 5 20 5 5 2 5 2 2" xfId="37951"/>
    <cellStyle name="Normal 5 20 5 5 2 5 3" xfId="27548"/>
    <cellStyle name="Normal 5 20 5 5 2 6" xfId="11975"/>
    <cellStyle name="Normal 5 20 5 5 2 6 2" xfId="32794"/>
    <cellStyle name="Normal 5 20 5 5 2 7" xfId="22391"/>
    <cellStyle name="Normal 5 20 5 5 2 8" xfId="42169"/>
    <cellStyle name="Normal 5 20 5 5 3" xfId="1575"/>
    <cellStyle name="Normal 5 20 5 5 3 2" xfId="1590"/>
    <cellStyle name="Normal 5 20 5 5 3 2 2" xfId="2042"/>
    <cellStyle name="Normal 5 20 5 5 3 2 2 2" xfId="4618"/>
    <cellStyle name="Normal 5 20 5 5 3 2 2 2 2" xfId="9778"/>
    <cellStyle name="Normal 5 20 5 5 3 2 2 2 2 2" xfId="20183"/>
    <cellStyle name="Normal 5 20 5 5 3 2 2 2 2 2 2" xfId="41002"/>
    <cellStyle name="Normal 5 20 5 5 3 2 2 2 2 3" xfId="30599"/>
    <cellStyle name="Normal 5 20 5 5 3 2 2 2 3" xfId="15026"/>
    <cellStyle name="Normal 5 20 5 5 3 2 2 2 3 2" xfId="35845"/>
    <cellStyle name="Normal 5 20 5 5 3 2 2 2 4" xfId="25442"/>
    <cellStyle name="Normal 5 20 5 5 3 2 2 3" xfId="7205"/>
    <cellStyle name="Normal 5 20 5 5 3 2 2 3 2" xfId="17610"/>
    <cellStyle name="Normal 5 20 5 5 3 2 2 3 2 2" xfId="38429"/>
    <cellStyle name="Normal 5 20 5 5 3 2 2 3 3" xfId="28026"/>
    <cellStyle name="Normal 5 20 5 5 3 2 2 4" xfId="12453"/>
    <cellStyle name="Normal 5 20 5 5 3 2 2 4 2" xfId="33272"/>
    <cellStyle name="Normal 5 20 5 5 3 2 2 5" xfId="22869"/>
    <cellStyle name="Normal 5 20 5 5 3 2 3" xfId="2492"/>
    <cellStyle name="Normal 5 20 5 5 3 2 3 2" xfId="5068"/>
    <cellStyle name="Normal 5 20 5 5 3 2 3 2 2" xfId="10228"/>
    <cellStyle name="Normal 5 20 5 5 3 2 3 2 2 2" xfId="20633"/>
    <cellStyle name="Normal 5 20 5 5 3 2 3 2 2 2 2" xfId="41452"/>
    <cellStyle name="Normal 5 20 5 5 3 2 3 2 2 3" xfId="31049"/>
    <cellStyle name="Normal 5 20 5 5 3 2 3 2 3" xfId="15476"/>
    <cellStyle name="Normal 5 20 5 5 3 2 3 2 3 2" xfId="36295"/>
    <cellStyle name="Normal 5 20 5 5 3 2 3 2 4" xfId="25892"/>
    <cellStyle name="Normal 5 20 5 5 3 2 3 3" xfId="7655"/>
    <cellStyle name="Normal 5 20 5 5 3 2 3 3 2" xfId="18060"/>
    <cellStyle name="Normal 5 20 5 5 3 2 3 3 2 2" xfId="38879"/>
    <cellStyle name="Normal 5 20 5 5 3 2 3 3 3" xfId="28476"/>
    <cellStyle name="Normal 5 20 5 5 3 2 3 4" xfId="12903"/>
    <cellStyle name="Normal 5 20 5 5 3 2 3 4 2" xfId="33722"/>
    <cellStyle name="Normal 5 20 5 5 3 2 3 5" xfId="23319"/>
    <cellStyle name="Normal 5 20 5 5 3 2 4" xfId="4168"/>
    <cellStyle name="Normal 5 20 5 5 3 2 4 2" xfId="9328"/>
    <cellStyle name="Normal 5 20 5 5 3 2 4 2 2" xfId="19733"/>
    <cellStyle name="Normal 5 20 5 5 3 2 4 2 2 2" xfId="40552"/>
    <cellStyle name="Normal 5 20 5 5 3 2 4 2 3" xfId="30149"/>
    <cellStyle name="Normal 5 20 5 5 3 2 4 3" xfId="14576"/>
    <cellStyle name="Normal 5 20 5 5 3 2 4 3 2" xfId="35395"/>
    <cellStyle name="Normal 5 20 5 5 3 2 4 4" xfId="24992"/>
    <cellStyle name="Normal 5 20 5 5 3 2 5" xfId="6755"/>
    <cellStyle name="Normal 5 20 5 5 3 2 5 2" xfId="17160"/>
    <cellStyle name="Normal 5 20 5 5 3 2 5 2 2" xfId="37979"/>
    <cellStyle name="Normal 5 20 5 5 3 2 5 3" xfId="27576"/>
    <cellStyle name="Normal 5 20 5 5 3 2 6" xfId="12003"/>
    <cellStyle name="Normal 5 20 5 5 3 2 6 2" xfId="32822"/>
    <cellStyle name="Normal 5 20 5 5 3 2 7" xfId="22419"/>
    <cellStyle name="Normal 5 20 5 5 3 2 8" xfId="42171"/>
    <cellStyle name="Normal 5 20 5 5 3 3" xfId="2027"/>
    <cellStyle name="Normal 5 20 5 5 3 3 2" xfId="4603"/>
    <cellStyle name="Normal 5 20 5 5 3 3 2 2" xfId="9763"/>
    <cellStyle name="Normal 5 20 5 5 3 3 2 2 2" xfId="20168"/>
    <cellStyle name="Normal 5 20 5 5 3 3 2 2 2 2" xfId="40987"/>
    <cellStyle name="Normal 5 20 5 5 3 3 2 2 3" xfId="30584"/>
    <cellStyle name="Normal 5 20 5 5 3 3 2 3" xfId="15011"/>
    <cellStyle name="Normal 5 20 5 5 3 3 2 3 2" xfId="35830"/>
    <cellStyle name="Normal 5 20 5 5 3 3 2 4" xfId="25427"/>
    <cellStyle name="Normal 5 20 5 5 3 3 3" xfId="7190"/>
    <cellStyle name="Normal 5 20 5 5 3 3 3 2" xfId="17595"/>
    <cellStyle name="Normal 5 20 5 5 3 3 3 2 2" xfId="38414"/>
    <cellStyle name="Normal 5 20 5 5 3 3 3 3" xfId="28011"/>
    <cellStyle name="Normal 5 20 5 5 3 3 4" xfId="12438"/>
    <cellStyle name="Normal 5 20 5 5 3 3 4 2" xfId="33257"/>
    <cellStyle name="Normal 5 20 5 5 3 3 5" xfId="22854"/>
    <cellStyle name="Normal 5 20 5 5 3 4" xfId="2477"/>
    <cellStyle name="Normal 5 20 5 5 3 4 2" xfId="5053"/>
    <cellStyle name="Normal 5 20 5 5 3 4 2 2" xfId="10213"/>
    <cellStyle name="Normal 5 20 5 5 3 4 2 2 2" xfId="20618"/>
    <cellStyle name="Normal 5 20 5 5 3 4 2 2 2 2" xfId="41437"/>
    <cellStyle name="Normal 5 20 5 5 3 4 2 2 3" xfId="31034"/>
    <cellStyle name="Normal 5 20 5 5 3 4 2 3" xfId="15461"/>
    <cellStyle name="Normal 5 20 5 5 3 4 2 3 2" xfId="36280"/>
    <cellStyle name="Normal 5 20 5 5 3 4 2 4" xfId="25877"/>
    <cellStyle name="Normal 5 20 5 5 3 4 3" xfId="7640"/>
    <cellStyle name="Normal 5 20 5 5 3 4 3 2" xfId="18045"/>
    <cellStyle name="Normal 5 20 5 5 3 4 3 2 2" xfId="38864"/>
    <cellStyle name="Normal 5 20 5 5 3 4 3 3" xfId="28461"/>
    <cellStyle name="Normal 5 20 5 5 3 4 4" xfId="12888"/>
    <cellStyle name="Normal 5 20 5 5 3 4 4 2" xfId="33707"/>
    <cellStyle name="Normal 5 20 5 5 3 4 5" xfId="23304"/>
    <cellStyle name="Normal 5 20 5 5 3 5" xfId="4153"/>
    <cellStyle name="Normal 5 20 5 5 3 5 2" xfId="9313"/>
    <cellStyle name="Normal 5 20 5 5 3 5 2 2" xfId="19718"/>
    <cellStyle name="Normal 5 20 5 5 3 5 2 2 2" xfId="40537"/>
    <cellStyle name="Normal 5 20 5 5 3 5 2 3" xfId="30134"/>
    <cellStyle name="Normal 5 20 5 5 3 5 3" xfId="14561"/>
    <cellStyle name="Normal 5 20 5 5 3 5 3 2" xfId="35380"/>
    <cellStyle name="Normal 5 20 5 5 3 5 4" xfId="24977"/>
    <cellStyle name="Normal 5 20 5 5 3 6" xfId="6740"/>
    <cellStyle name="Normal 5 20 5 5 3 6 2" xfId="17145"/>
    <cellStyle name="Normal 5 20 5 5 3 6 2 2" xfId="37964"/>
    <cellStyle name="Normal 5 20 5 5 3 6 3" xfId="27561"/>
    <cellStyle name="Normal 5 20 5 5 3 7" xfId="11988"/>
    <cellStyle name="Normal 5 20 5 5 3 7 2" xfId="32807"/>
    <cellStyle name="Normal 5 20 5 5 3 8" xfId="22404"/>
    <cellStyle name="Normal 5 20 5 5 3 9" xfId="42170"/>
    <cellStyle name="Normal 5 20 5 5 4" xfId="1605"/>
    <cellStyle name="Normal 5 20 5 5 4 2" xfId="2057"/>
    <cellStyle name="Normal 5 20 5 5 4 2 2" xfId="4633"/>
    <cellStyle name="Normal 5 20 5 5 4 2 2 2" xfId="9793"/>
    <cellStyle name="Normal 5 20 5 5 4 2 2 2 2" xfId="20198"/>
    <cellStyle name="Normal 5 20 5 5 4 2 2 2 2 2" xfId="41017"/>
    <cellStyle name="Normal 5 20 5 5 4 2 2 2 3" xfId="30614"/>
    <cellStyle name="Normal 5 20 5 5 4 2 2 3" xfId="15041"/>
    <cellStyle name="Normal 5 20 5 5 4 2 2 3 2" xfId="35860"/>
    <cellStyle name="Normal 5 20 5 5 4 2 2 4" xfId="25457"/>
    <cellStyle name="Normal 5 20 5 5 4 2 3" xfId="7220"/>
    <cellStyle name="Normal 5 20 5 5 4 2 3 2" xfId="17625"/>
    <cellStyle name="Normal 5 20 5 5 4 2 3 2 2" xfId="38444"/>
    <cellStyle name="Normal 5 20 5 5 4 2 3 3" xfId="28041"/>
    <cellStyle name="Normal 5 20 5 5 4 2 4" xfId="12468"/>
    <cellStyle name="Normal 5 20 5 5 4 2 4 2" xfId="33287"/>
    <cellStyle name="Normal 5 20 5 5 4 2 5" xfId="22884"/>
    <cellStyle name="Normal 5 20 5 5 4 3" xfId="2507"/>
    <cellStyle name="Normal 5 20 5 5 4 3 2" xfId="5083"/>
    <cellStyle name="Normal 5 20 5 5 4 3 2 2" xfId="10243"/>
    <cellStyle name="Normal 5 20 5 5 4 3 2 2 2" xfId="20648"/>
    <cellStyle name="Normal 5 20 5 5 4 3 2 2 2 2" xfId="41467"/>
    <cellStyle name="Normal 5 20 5 5 4 3 2 2 3" xfId="31064"/>
    <cellStyle name="Normal 5 20 5 5 4 3 2 3" xfId="15491"/>
    <cellStyle name="Normal 5 20 5 5 4 3 2 3 2" xfId="36310"/>
    <cellStyle name="Normal 5 20 5 5 4 3 2 4" xfId="25907"/>
    <cellStyle name="Normal 5 20 5 5 4 3 3" xfId="7670"/>
    <cellStyle name="Normal 5 20 5 5 4 3 3 2" xfId="18075"/>
    <cellStyle name="Normal 5 20 5 5 4 3 3 2 2" xfId="38894"/>
    <cellStyle name="Normal 5 20 5 5 4 3 3 3" xfId="28491"/>
    <cellStyle name="Normal 5 20 5 5 4 3 4" xfId="12918"/>
    <cellStyle name="Normal 5 20 5 5 4 3 4 2" xfId="33737"/>
    <cellStyle name="Normal 5 20 5 5 4 3 5" xfId="23334"/>
    <cellStyle name="Normal 5 20 5 5 4 4" xfId="4183"/>
    <cellStyle name="Normal 5 20 5 5 4 4 2" xfId="9343"/>
    <cellStyle name="Normal 5 20 5 5 4 4 2 2" xfId="19748"/>
    <cellStyle name="Normal 5 20 5 5 4 4 2 2 2" xfId="40567"/>
    <cellStyle name="Normal 5 20 5 5 4 4 2 3" xfId="30164"/>
    <cellStyle name="Normal 5 20 5 5 4 4 3" xfId="14591"/>
    <cellStyle name="Normal 5 20 5 5 4 4 3 2" xfId="35410"/>
    <cellStyle name="Normal 5 20 5 5 4 4 4" xfId="25007"/>
    <cellStyle name="Normal 5 20 5 5 4 5" xfId="6770"/>
    <cellStyle name="Normal 5 20 5 5 4 5 2" xfId="17175"/>
    <cellStyle name="Normal 5 20 5 5 4 5 2 2" xfId="37994"/>
    <cellStyle name="Normal 5 20 5 5 4 5 3" xfId="27591"/>
    <cellStyle name="Normal 5 20 5 5 4 6" xfId="12018"/>
    <cellStyle name="Normal 5 20 5 5 4 6 2" xfId="32837"/>
    <cellStyle name="Normal 5 20 5 5 4 7" xfId="22434"/>
    <cellStyle name="Normal 5 20 5 5 4 8" xfId="42172"/>
    <cellStyle name="Normal 5 20 5 5 5" xfId="1620"/>
    <cellStyle name="Normal 5 20 5 5 5 2" xfId="2072"/>
    <cellStyle name="Normal 5 20 5 5 5 2 2" xfId="4648"/>
    <cellStyle name="Normal 5 20 5 5 5 2 2 2" xfId="9808"/>
    <cellStyle name="Normal 5 20 5 5 5 2 2 2 2" xfId="20213"/>
    <cellStyle name="Normal 5 20 5 5 5 2 2 2 2 2" xfId="41032"/>
    <cellStyle name="Normal 5 20 5 5 5 2 2 2 3" xfId="30629"/>
    <cellStyle name="Normal 5 20 5 5 5 2 2 3" xfId="15056"/>
    <cellStyle name="Normal 5 20 5 5 5 2 2 3 2" xfId="35875"/>
    <cellStyle name="Normal 5 20 5 5 5 2 2 4" xfId="25472"/>
    <cellStyle name="Normal 5 20 5 5 5 2 3" xfId="7235"/>
    <cellStyle name="Normal 5 20 5 5 5 2 3 2" xfId="17640"/>
    <cellStyle name="Normal 5 20 5 5 5 2 3 2 2" xfId="38459"/>
    <cellStyle name="Normal 5 20 5 5 5 2 3 3" xfId="28056"/>
    <cellStyle name="Normal 5 20 5 5 5 2 4" xfId="12483"/>
    <cellStyle name="Normal 5 20 5 5 5 2 4 2" xfId="33302"/>
    <cellStyle name="Normal 5 20 5 5 5 2 5" xfId="22899"/>
    <cellStyle name="Normal 5 20 5 5 5 3" xfId="2522"/>
    <cellStyle name="Normal 5 20 5 5 5 3 2" xfId="5098"/>
    <cellStyle name="Normal 5 20 5 5 5 3 2 2" xfId="10258"/>
    <cellStyle name="Normal 5 20 5 5 5 3 2 2 2" xfId="20663"/>
    <cellStyle name="Normal 5 20 5 5 5 3 2 2 2 2" xfId="41482"/>
    <cellStyle name="Normal 5 20 5 5 5 3 2 2 3" xfId="31079"/>
    <cellStyle name="Normal 5 20 5 5 5 3 2 3" xfId="15506"/>
    <cellStyle name="Normal 5 20 5 5 5 3 2 3 2" xfId="36325"/>
    <cellStyle name="Normal 5 20 5 5 5 3 2 4" xfId="25922"/>
    <cellStyle name="Normal 5 20 5 5 5 3 3" xfId="7685"/>
    <cellStyle name="Normal 5 20 5 5 5 3 3 2" xfId="18090"/>
    <cellStyle name="Normal 5 20 5 5 5 3 3 2 2" xfId="38909"/>
    <cellStyle name="Normal 5 20 5 5 5 3 3 3" xfId="28506"/>
    <cellStyle name="Normal 5 20 5 5 5 3 4" xfId="12933"/>
    <cellStyle name="Normal 5 20 5 5 5 3 4 2" xfId="33752"/>
    <cellStyle name="Normal 5 20 5 5 5 3 5" xfId="23349"/>
    <cellStyle name="Normal 5 20 5 5 5 4" xfId="4198"/>
    <cellStyle name="Normal 5 20 5 5 5 4 2" xfId="9358"/>
    <cellStyle name="Normal 5 20 5 5 5 4 2 2" xfId="19763"/>
    <cellStyle name="Normal 5 20 5 5 5 4 2 2 2" xfId="40582"/>
    <cellStyle name="Normal 5 20 5 5 5 4 2 3" xfId="30179"/>
    <cellStyle name="Normal 5 20 5 5 5 4 3" xfId="14606"/>
    <cellStyle name="Normal 5 20 5 5 5 4 3 2" xfId="35425"/>
    <cellStyle name="Normal 5 20 5 5 5 4 4" xfId="25022"/>
    <cellStyle name="Normal 5 20 5 5 5 5" xfId="6785"/>
    <cellStyle name="Normal 5 20 5 5 5 5 2" xfId="17190"/>
    <cellStyle name="Normal 5 20 5 5 5 5 2 2" xfId="38009"/>
    <cellStyle name="Normal 5 20 5 5 5 5 3" xfId="27606"/>
    <cellStyle name="Normal 5 20 5 5 5 6" xfId="12033"/>
    <cellStyle name="Normal 5 20 5 5 5 6 2" xfId="32852"/>
    <cellStyle name="Normal 5 20 5 5 5 7" xfId="22449"/>
    <cellStyle name="Normal 5 20 5 5 5 8" xfId="42173"/>
    <cellStyle name="Normal 5 20 5 5 6" xfId="1635"/>
    <cellStyle name="Normal 5 20 5 5 6 2" xfId="2087"/>
    <cellStyle name="Normal 5 20 5 5 6 2 2" xfId="4663"/>
    <cellStyle name="Normal 5 20 5 5 6 2 2 2" xfId="9823"/>
    <cellStyle name="Normal 5 20 5 5 6 2 2 2 2" xfId="20228"/>
    <cellStyle name="Normal 5 20 5 5 6 2 2 2 2 2" xfId="41047"/>
    <cellStyle name="Normal 5 20 5 5 6 2 2 2 3" xfId="30644"/>
    <cellStyle name="Normal 5 20 5 5 6 2 2 3" xfId="15071"/>
    <cellStyle name="Normal 5 20 5 5 6 2 2 3 2" xfId="35890"/>
    <cellStyle name="Normal 5 20 5 5 6 2 2 4" xfId="25487"/>
    <cellStyle name="Normal 5 20 5 5 6 2 3" xfId="7250"/>
    <cellStyle name="Normal 5 20 5 5 6 2 3 2" xfId="17655"/>
    <cellStyle name="Normal 5 20 5 5 6 2 3 2 2" xfId="38474"/>
    <cellStyle name="Normal 5 20 5 5 6 2 3 3" xfId="28071"/>
    <cellStyle name="Normal 5 20 5 5 6 2 4" xfId="12498"/>
    <cellStyle name="Normal 5 20 5 5 6 2 4 2" xfId="33317"/>
    <cellStyle name="Normal 5 20 5 5 6 2 5" xfId="22914"/>
    <cellStyle name="Normal 5 20 5 5 6 3" xfId="2537"/>
    <cellStyle name="Normal 5 20 5 5 6 3 2" xfId="5113"/>
    <cellStyle name="Normal 5 20 5 5 6 3 2 2" xfId="10273"/>
    <cellStyle name="Normal 5 20 5 5 6 3 2 2 2" xfId="20678"/>
    <cellStyle name="Normal 5 20 5 5 6 3 2 2 2 2" xfId="41497"/>
    <cellStyle name="Normal 5 20 5 5 6 3 2 2 3" xfId="31094"/>
    <cellStyle name="Normal 5 20 5 5 6 3 2 3" xfId="15521"/>
    <cellStyle name="Normal 5 20 5 5 6 3 2 3 2" xfId="36340"/>
    <cellStyle name="Normal 5 20 5 5 6 3 2 4" xfId="25937"/>
    <cellStyle name="Normal 5 20 5 5 6 3 3" xfId="7700"/>
    <cellStyle name="Normal 5 20 5 5 6 3 3 2" xfId="18105"/>
    <cellStyle name="Normal 5 20 5 5 6 3 3 2 2" xfId="38924"/>
    <cellStyle name="Normal 5 20 5 5 6 3 3 3" xfId="28521"/>
    <cellStyle name="Normal 5 20 5 5 6 3 4" xfId="12948"/>
    <cellStyle name="Normal 5 20 5 5 6 3 4 2" xfId="33767"/>
    <cellStyle name="Normal 5 20 5 5 6 3 5" xfId="23364"/>
    <cellStyle name="Normal 5 20 5 5 6 4" xfId="4213"/>
    <cellStyle name="Normal 5 20 5 5 6 4 2" xfId="9373"/>
    <cellStyle name="Normal 5 20 5 5 6 4 2 2" xfId="19778"/>
    <cellStyle name="Normal 5 20 5 5 6 4 2 2 2" xfId="40597"/>
    <cellStyle name="Normal 5 20 5 5 6 4 2 3" xfId="30194"/>
    <cellStyle name="Normal 5 20 5 5 6 4 3" xfId="14621"/>
    <cellStyle name="Normal 5 20 5 5 6 4 3 2" xfId="35440"/>
    <cellStyle name="Normal 5 20 5 5 6 4 4" xfId="25037"/>
    <cellStyle name="Normal 5 20 5 5 6 5" xfId="6800"/>
    <cellStyle name="Normal 5 20 5 5 6 5 2" xfId="17205"/>
    <cellStyle name="Normal 5 20 5 5 6 5 2 2" xfId="38024"/>
    <cellStyle name="Normal 5 20 5 5 6 5 3" xfId="27621"/>
    <cellStyle name="Normal 5 20 5 5 6 6" xfId="12048"/>
    <cellStyle name="Normal 5 20 5 5 6 6 2" xfId="32867"/>
    <cellStyle name="Normal 5 20 5 5 6 7" xfId="22464"/>
    <cellStyle name="Normal 5 20 5 5 6 8" xfId="42174"/>
    <cellStyle name="Normal 5 20 5 5 7" xfId="1646"/>
    <cellStyle name="Normal 5 20 5 5 7 2" xfId="2098"/>
    <cellStyle name="Normal 5 20 5 5 7 2 2" xfId="4674"/>
    <cellStyle name="Normal 5 20 5 5 7 2 2 2" xfId="9834"/>
    <cellStyle name="Normal 5 20 5 5 7 2 2 2 2" xfId="20239"/>
    <cellStyle name="Normal 5 20 5 5 7 2 2 2 2 2" xfId="41058"/>
    <cellStyle name="Normal 5 20 5 5 7 2 2 2 3" xfId="30655"/>
    <cellStyle name="Normal 5 20 5 5 7 2 2 3" xfId="15082"/>
    <cellStyle name="Normal 5 20 5 5 7 2 2 3 2" xfId="35901"/>
    <cellStyle name="Normal 5 20 5 5 7 2 2 4" xfId="25498"/>
    <cellStyle name="Normal 5 20 5 5 7 2 3" xfId="7261"/>
    <cellStyle name="Normal 5 20 5 5 7 2 3 2" xfId="17666"/>
    <cellStyle name="Normal 5 20 5 5 7 2 3 2 2" xfId="38485"/>
    <cellStyle name="Normal 5 20 5 5 7 2 3 3" xfId="28082"/>
    <cellStyle name="Normal 5 20 5 5 7 2 4" xfId="12509"/>
    <cellStyle name="Normal 5 20 5 5 7 2 4 2" xfId="33328"/>
    <cellStyle name="Normal 5 20 5 5 7 2 5" xfId="22925"/>
    <cellStyle name="Normal 5 20 5 5 7 3" xfId="2548"/>
    <cellStyle name="Normal 5 20 5 5 7 3 2" xfId="5124"/>
    <cellStyle name="Normal 5 20 5 5 7 3 2 2" xfId="10284"/>
    <cellStyle name="Normal 5 20 5 5 7 3 2 2 2" xfId="20689"/>
    <cellStyle name="Normal 5 20 5 5 7 3 2 2 2 2" xfId="41508"/>
    <cellStyle name="Normal 5 20 5 5 7 3 2 2 3" xfId="31105"/>
    <cellStyle name="Normal 5 20 5 5 7 3 2 3" xfId="15532"/>
    <cellStyle name="Normal 5 20 5 5 7 3 2 3 2" xfId="36351"/>
    <cellStyle name="Normal 5 20 5 5 7 3 2 4" xfId="25948"/>
    <cellStyle name="Normal 5 20 5 5 7 3 3" xfId="7711"/>
    <cellStyle name="Normal 5 20 5 5 7 3 3 2" xfId="18116"/>
    <cellStyle name="Normal 5 20 5 5 7 3 3 2 2" xfId="38935"/>
    <cellStyle name="Normal 5 20 5 5 7 3 3 3" xfId="28532"/>
    <cellStyle name="Normal 5 20 5 5 7 3 4" xfId="12959"/>
    <cellStyle name="Normal 5 20 5 5 7 3 4 2" xfId="33778"/>
    <cellStyle name="Normal 5 20 5 5 7 3 5" xfId="23375"/>
    <cellStyle name="Normal 5 20 5 5 7 4" xfId="4224"/>
    <cellStyle name="Normal 5 20 5 5 7 4 2" xfId="9384"/>
    <cellStyle name="Normal 5 20 5 5 7 4 2 2" xfId="19789"/>
    <cellStyle name="Normal 5 20 5 5 7 4 2 2 2" xfId="40608"/>
    <cellStyle name="Normal 5 20 5 5 7 4 2 3" xfId="30205"/>
    <cellStyle name="Normal 5 20 5 5 7 4 3" xfId="14632"/>
    <cellStyle name="Normal 5 20 5 5 7 4 3 2" xfId="35451"/>
    <cellStyle name="Normal 5 20 5 5 7 4 4" xfId="25048"/>
    <cellStyle name="Normal 5 20 5 5 7 5" xfId="6811"/>
    <cellStyle name="Normal 5 20 5 5 7 5 2" xfId="17216"/>
    <cellStyle name="Normal 5 20 5 5 7 5 2 2" xfId="38035"/>
    <cellStyle name="Normal 5 20 5 5 7 5 3" xfId="27632"/>
    <cellStyle name="Normal 5 20 5 5 7 6" xfId="12059"/>
    <cellStyle name="Normal 5 20 5 5 7 6 2" xfId="32878"/>
    <cellStyle name="Normal 5 20 5 5 7 7" xfId="22475"/>
    <cellStyle name="Normal 5 20 5 5 7 8" xfId="42175"/>
    <cellStyle name="Normal 5 20 5 5 8" xfId="1661"/>
    <cellStyle name="Normal 5 20 5 5 8 2" xfId="2111"/>
    <cellStyle name="Normal 5 20 5 5 8 2 2" xfId="4687"/>
    <cellStyle name="Normal 5 20 5 5 8 2 2 2" xfId="9847"/>
    <cellStyle name="Normal 5 20 5 5 8 2 2 2 2" xfId="20252"/>
    <cellStyle name="Normal 5 20 5 5 8 2 2 2 2 2" xfId="41071"/>
    <cellStyle name="Normal 5 20 5 5 8 2 2 2 3" xfId="30668"/>
    <cellStyle name="Normal 5 20 5 5 8 2 2 3" xfId="15095"/>
    <cellStyle name="Normal 5 20 5 5 8 2 2 3 2" xfId="35914"/>
    <cellStyle name="Normal 5 20 5 5 8 2 2 4" xfId="25511"/>
    <cellStyle name="Normal 5 20 5 5 8 2 3" xfId="7274"/>
    <cellStyle name="Normal 5 20 5 5 8 2 3 2" xfId="17679"/>
    <cellStyle name="Normal 5 20 5 5 8 2 3 2 2" xfId="38498"/>
    <cellStyle name="Normal 5 20 5 5 8 2 3 3" xfId="28095"/>
    <cellStyle name="Normal 5 20 5 5 8 2 4" xfId="12522"/>
    <cellStyle name="Normal 5 20 5 5 8 2 4 2" xfId="33341"/>
    <cellStyle name="Normal 5 20 5 5 8 2 5" xfId="22938"/>
    <cellStyle name="Normal 5 20 5 5 8 3" xfId="2561"/>
    <cellStyle name="Normal 5 20 5 5 8 3 2" xfId="5137"/>
    <cellStyle name="Normal 5 20 5 5 8 3 2 2" xfId="10297"/>
    <cellStyle name="Normal 5 20 5 5 8 3 2 2 2" xfId="20702"/>
    <cellStyle name="Normal 5 20 5 5 8 3 2 2 2 2" xfId="41521"/>
    <cellStyle name="Normal 5 20 5 5 8 3 2 2 3" xfId="31118"/>
    <cellStyle name="Normal 5 20 5 5 8 3 2 3" xfId="15545"/>
    <cellStyle name="Normal 5 20 5 5 8 3 2 3 2" xfId="36364"/>
    <cellStyle name="Normal 5 20 5 5 8 3 2 4" xfId="25961"/>
    <cellStyle name="Normal 5 20 5 5 8 3 3" xfId="7724"/>
    <cellStyle name="Normal 5 20 5 5 8 3 3 2" xfId="18129"/>
    <cellStyle name="Normal 5 20 5 5 8 3 3 2 2" xfId="38948"/>
    <cellStyle name="Normal 5 20 5 5 8 3 3 3" xfId="28545"/>
    <cellStyle name="Normal 5 20 5 5 8 3 4" xfId="12972"/>
    <cellStyle name="Normal 5 20 5 5 8 3 4 2" xfId="33791"/>
    <cellStyle name="Normal 5 20 5 5 8 3 5" xfId="23388"/>
    <cellStyle name="Normal 5 20 5 5 8 4" xfId="4237"/>
    <cellStyle name="Normal 5 20 5 5 8 4 2" xfId="9397"/>
    <cellStyle name="Normal 5 20 5 5 8 4 2 2" xfId="19802"/>
    <cellStyle name="Normal 5 20 5 5 8 4 2 2 2" xfId="40621"/>
    <cellStyle name="Normal 5 20 5 5 8 4 2 3" xfId="30218"/>
    <cellStyle name="Normal 5 20 5 5 8 4 3" xfId="14645"/>
    <cellStyle name="Normal 5 20 5 5 8 4 3 2" xfId="35464"/>
    <cellStyle name="Normal 5 20 5 5 8 4 4" xfId="25061"/>
    <cellStyle name="Normal 5 20 5 5 8 5" xfId="6824"/>
    <cellStyle name="Normal 5 20 5 5 8 5 2" xfId="17229"/>
    <cellStyle name="Normal 5 20 5 5 8 5 2 2" xfId="38048"/>
    <cellStyle name="Normal 5 20 5 5 8 5 3" xfId="27645"/>
    <cellStyle name="Normal 5 20 5 5 8 6" xfId="12072"/>
    <cellStyle name="Normal 5 20 5 5 8 6 2" xfId="32891"/>
    <cellStyle name="Normal 5 20 5 5 8 7" xfId="22488"/>
    <cellStyle name="Normal 5 20 5 5 8 8" xfId="42176"/>
    <cellStyle name="Normal 5 20 5 5 9" xfId="1673"/>
    <cellStyle name="Normal 5 20 5 5 9 2" xfId="2123"/>
    <cellStyle name="Normal 5 20 5 5 9 2 2" xfId="4699"/>
    <cellStyle name="Normal 5 20 5 5 9 2 2 2" xfId="9859"/>
    <cellStyle name="Normal 5 20 5 5 9 2 2 2 2" xfId="20264"/>
    <cellStyle name="Normal 5 20 5 5 9 2 2 2 2 2" xfId="41083"/>
    <cellStyle name="Normal 5 20 5 5 9 2 2 2 3" xfId="30680"/>
    <cellStyle name="Normal 5 20 5 5 9 2 2 3" xfId="15107"/>
    <cellStyle name="Normal 5 20 5 5 9 2 2 3 2" xfId="35926"/>
    <cellStyle name="Normal 5 20 5 5 9 2 2 4" xfId="25523"/>
    <cellStyle name="Normal 5 20 5 5 9 2 3" xfId="7286"/>
    <cellStyle name="Normal 5 20 5 5 9 2 3 2" xfId="17691"/>
    <cellStyle name="Normal 5 20 5 5 9 2 3 2 2" xfId="38510"/>
    <cellStyle name="Normal 5 20 5 5 9 2 3 3" xfId="28107"/>
    <cellStyle name="Normal 5 20 5 5 9 2 4" xfId="12534"/>
    <cellStyle name="Normal 5 20 5 5 9 2 4 2" xfId="33353"/>
    <cellStyle name="Normal 5 20 5 5 9 2 5" xfId="22950"/>
    <cellStyle name="Normal 5 20 5 5 9 3" xfId="2573"/>
    <cellStyle name="Normal 5 20 5 5 9 3 2" xfId="5149"/>
    <cellStyle name="Normal 5 20 5 5 9 3 2 2" xfId="10309"/>
    <cellStyle name="Normal 5 20 5 5 9 3 2 2 2" xfId="20714"/>
    <cellStyle name="Normal 5 20 5 5 9 3 2 2 2 2" xfId="41533"/>
    <cellStyle name="Normal 5 20 5 5 9 3 2 2 3" xfId="31130"/>
    <cellStyle name="Normal 5 20 5 5 9 3 2 3" xfId="15557"/>
    <cellStyle name="Normal 5 20 5 5 9 3 2 3 2" xfId="36376"/>
    <cellStyle name="Normal 5 20 5 5 9 3 2 4" xfId="25973"/>
    <cellStyle name="Normal 5 20 5 5 9 3 3" xfId="7736"/>
    <cellStyle name="Normal 5 20 5 5 9 3 3 2" xfId="18141"/>
    <cellStyle name="Normal 5 20 5 5 9 3 3 2 2" xfId="38960"/>
    <cellStyle name="Normal 5 20 5 5 9 3 3 3" xfId="28557"/>
    <cellStyle name="Normal 5 20 5 5 9 3 4" xfId="12984"/>
    <cellStyle name="Normal 5 20 5 5 9 3 4 2" xfId="33803"/>
    <cellStyle name="Normal 5 20 5 5 9 3 5" xfId="23400"/>
    <cellStyle name="Normal 5 20 5 5 9 4" xfId="4249"/>
    <cellStyle name="Normal 5 20 5 5 9 4 2" xfId="9409"/>
    <cellStyle name="Normal 5 20 5 5 9 4 2 2" xfId="19814"/>
    <cellStyle name="Normal 5 20 5 5 9 4 2 2 2" xfId="40633"/>
    <cellStyle name="Normal 5 20 5 5 9 4 2 3" xfId="30230"/>
    <cellStyle name="Normal 5 20 5 5 9 4 3" xfId="14657"/>
    <cellStyle name="Normal 5 20 5 5 9 4 3 2" xfId="35476"/>
    <cellStyle name="Normal 5 20 5 5 9 4 4" xfId="25073"/>
    <cellStyle name="Normal 5 20 5 5 9 5" xfId="6836"/>
    <cellStyle name="Normal 5 20 5 5 9 5 2" xfId="17241"/>
    <cellStyle name="Normal 5 20 5 5 9 5 2 2" xfId="38060"/>
    <cellStyle name="Normal 5 20 5 5 9 5 3" xfId="27657"/>
    <cellStyle name="Normal 5 20 5 5 9 6" xfId="12084"/>
    <cellStyle name="Normal 5 20 5 5 9 6 2" xfId="32903"/>
    <cellStyle name="Normal 5 20 5 5 9 7" xfId="22500"/>
    <cellStyle name="Normal 5 20 5 5 9 8" xfId="42177"/>
    <cellStyle name="Normal 5 20 5 6" xfId="1949"/>
    <cellStyle name="Normal 5 20 5 6 2" xfId="4525"/>
    <cellStyle name="Normal 5 20 5 6 2 2" xfId="9685"/>
    <cellStyle name="Normal 5 20 5 6 2 2 2" xfId="20090"/>
    <cellStyle name="Normal 5 20 5 6 2 2 2 2" xfId="40909"/>
    <cellStyle name="Normal 5 20 5 6 2 2 3" xfId="30506"/>
    <cellStyle name="Normal 5 20 5 6 2 3" xfId="14933"/>
    <cellStyle name="Normal 5 20 5 6 2 3 2" xfId="35752"/>
    <cellStyle name="Normal 5 20 5 6 2 4" xfId="25349"/>
    <cellStyle name="Normal 5 20 5 6 3" xfId="7112"/>
    <cellStyle name="Normal 5 20 5 6 3 2" xfId="17517"/>
    <cellStyle name="Normal 5 20 5 6 3 2 2" xfId="38336"/>
    <cellStyle name="Normal 5 20 5 6 3 3" xfId="27933"/>
    <cellStyle name="Normal 5 20 5 6 4" xfId="12360"/>
    <cellStyle name="Normal 5 20 5 6 4 2" xfId="33179"/>
    <cellStyle name="Normal 5 20 5 6 5" xfId="22776"/>
    <cellStyle name="Normal 5 20 5 7" xfId="2399"/>
    <cellStyle name="Normal 5 20 5 7 2" xfId="4975"/>
    <cellStyle name="Normal 5 20 5 7 2 2" xfId="10135"/>
    <cellStyle name="Normal 5 20 5 7 2 2 2" xfId="20540"/>
    <cellStyle name="Normal 5 20 5 7 2 2 2 2" xfId="41359"/>
    <cellStyle name="Normal 5 20 5 7 2 2 3" xfId="30956"/>
    <cellStyle name="Normal 5 20 5 7 2 3" xfId="15383"/>
    <cellStyle name="Normal 5 20 5 7 2 3 2" xfId="36202"/>
    <cellStyle name="Normal 5 20 5 7 2 4" xfId="25799"/>
    <cellStyle name="Normal 5 20 5 7 3" xfId="7562"/>
    <cellStyle name="Normal 5 20 5 7 3 2" xfId="17967"/>
    <cellStyle name="Normal 5 20 5 7 3 2 2" xfId="38786"/>
    <cellStyle name="Normal 5 20 5 7 3 3" xfId="28383"/>
    <cellStyle name="Normal 5 20 5 7 4" xfId="12810"/>
    <cellStyle name="Normal 5 20 5 7 4 2" xfId="33629"/>
    <cellStyle name="Normal 5 20 5 7 5" xfId="23226"/>
    <cellStyle name="Normal 5 20 5 8" xfId="4075"/>
    <cellStyle name="Normal 5 20 5 8 2" xfId="9235"/>
    <cellStyle name="Normal 5 20 5 8 2 2" xfId="19640"/>
    <cellStyle name="Normal 5 20 5 8 2 2 2" xfId="40459"/>
    <cellStyle name="Normal 5 20 5 8 2 3" xfId="30056"/>
    <cellStyle name="Normal 5 20 5 8 3" xfId="14483"/>
    <cellStyle name="Normal 5 20 5 8 3 2" xfId="35302"/>
    <cellStyle name="Normal 5 20 5 8 4" xfId="24899"/>
    <cellStyle name="Normal 5 20 5 9" xfId="6662"/>
    <cellStyle name="Normal 5 20 5 9 2" xfId="17067"/>
    <cellStyle name="Normal 5 20 5 9 2 2" xfId="37886"/>
    <cellStyle name="Normal 5 20 5 9 3" xfId="27483"/>
    <cellStyle name="Normal 5 20 6" xfId="1902"/>
    <cellStyle name="Normal 5 20 6 2" xfId="4478"/>
    <cellStyle name="Normal 5 20 6 2 2" xfId="9638"/>
    <cellStyle name="Normal 5 20 6 2 2 2" xfId="20043"/>
    <cellStyle name="Normal 5 20 6 2 2 2 2" xfId="40862"/>
    <cellStyle name="Normal 5 20 6 2 2 3" xfId="30459"/>
    <cellStyle name="Normal 5 20 6 2 3" xfId="14886"/>
    <cellStyle name="Normal 5 20 6 2 3 2" xfId="35705"/>
    <cellStyle name="Normal 5 20 6 2 4" xfId="25302"/>
    <cellStyle name="Normal 5 20 6 3" xfId="7065"/>
    <cellStyle name="Normal 5 20 6 3 2" xfId="17470"/>
    <cellStyle name="Normal 5 20 6 3 2 2" xfId="38289"/>
    <cellStyle name="Normal 5 20 6 3 3" xfId="27886"/>
    <cellStyle name="Normal 5 20 6 4" xfId="12313"/>
    <cellStyle name="Normal 5 20 6 4 2" xfId="33132"/>
    <cellStyle name="Normal 5 20 6 5" xfId="22729"/>
    <cellStyle name="Normal 5 20 7" xfId="2352"/>
    <cellStyle name="Normal 5 20 7 2" xfId="4928"/>
    <cellStyle name="Normal 5 20 7 2 2" xfId="10088"/>
    <cellStyle name="Normal 5 20 7 2 2 2" xfId="20493"/>
    <cellStyle name="Normal 5 20 7 2 2 2 2" xfId="41312"/>
    <cellStyle name="Normal 5 20 7 2 2 3" xfId="30909"/>
    <cellStyle name="Normal 5 20 7 2 3" xfId="15336"/>
    <cellStyle name="Normal 5 20 7 2 3 2" xfId="36155"/>
    <cellStyle name="Normal 5 20 7 2 4" xfId="25752"/>
    <cellStyle name="Normal 5 20 7 3" xfId="7515"/>
    <cellStyle name="Normal 5 20 7 3 2" xfId="17920"/>
    <cellStyle name="Normal 5 20 7 3 2 2" xfId="38739"/>
    <cellStyle name="Normal 5 20 7 3 3" xfId="28336"/>
    <cellStyle name="Normal 5 20 7 4" xfId="12763"/>
    <cellStyle name="Normal 5 20 7 4 2" xfId="33582"/>
    <cellStyle name="Normal 5 20 7 5" xfId="23179"/>
    <cellStyle name="Normal 5 20 8" xfId="4028"/>
    <cellStyle name="Normal 5 20 8 2" xfId="9188"/>
    <cellStyle name="Normal 5 20 8 2 2" xfId="19593"/>
    <cellStyle name="Normal 5 20 8 2 2 2" xfId="40412"/>
    <cellStyle name="Normal 5 20 8 2 3" xfId="30009"/>
    <cellStyle name="Normal 5 20 8 3" xfId="14436"/>
    <cellStyle name="Normal 5 20 8 3 2" xfId="35255"/>
    <cellStyle name="Normal 5 20 8 4" xfId="24852"/>
    <cellStyle name="Normal 5 20 9" xfId="6615"/>
    <cellStyle name="Normal 5 20 9 2" xfId="17020"/>
    <cellStyle name="Normal 5 20 9 2 2" xfId="37839"/>
    <cellStyle name="Normal 5 20 9 3" xfId="27436"/>
    <cellStyle name="Normal 5 21" xfId="1330"/>
    <cellStyle name="Normal 5 21 2" xfId="3909"/>
    <cellStyle name="Normal 5 21 2 2" xfId="9069"/>
    <cellStyle name="Normal 5 21 2 2 2" xfId="19474"/>
    <cellStyle name="Normal 5 21 2 2 2 2" xfId="40293"/>
    <cellStyle name="Normal 5 21 2 2 3" xfId="29890"/>
    <cellStyle name="Normal 5 21 2 3" xfId="14317"/>
    <cellStyle name="Normal 5 21 2 3 2" xfId="35136"/>
    <cellStyle name="Normal 5 21 2 4" xfId="24733"/>
    <cellStyle name="Normal 5 21 3" xfId="6496"/>
    <cellStyle name="Normal 5 21 3 2" xfId="16901"/>
    <cellStyle name="Normal 5 21 3 2 2" xfId="37720"/>
    <cellStyle name="Normal 5 21 3 3" xfId="27317"/>
    <cellStyle name="Normal 5 21 4" xfId="11744"/>
    <cellStyle name="Normal 5 21 4 2" xfId="32563"/>
    <cellStyle name="Normal 5 21 5" xfId="22160"/>
    <cellStyle name="Normal 5 22" xfId="1783"/>
    <cellStyle name="Normal 5 22 2" xfId="4359"/>
    <cellStyle name="Normal 5 22 2 2" xfId="9519"/>
    <cellStyle name="Normal 5 22 2 2 2" xfId="19924"/>
    <cellStyle name="Normal 5 22 2 2 2 2" xfId="40743"/>
    <cellStyle name="Normal 5 22 2 2 3" xfId="30340"/>
    <cellStyle name="Normal 5 22 2 3" xfId="14767"/>
    <cellStyle name="Normal 5 22 2 3 2" xfId="35586"/>
    <cellStyle name="Normal 5 22 2 4" xfId="25183"/>
    <cellStyle name="Normal 5 22 3" xfId="6946"/>
    <cellStyle name="Normal 5 22 3 2" xfId="17351"/>
    <cellStyle name="Normal 5 22 3 2 2" xfId="38170"/>
    <cellStyle name="Normal 5 22 3 3" xfId="27767"/>
    <cellStyle name="Normal 5 22 4" xfId="12194"/>
    <cellStyle name="Normal 5 22 4 2" xfId="33013"/>
    <cellStyle name="Normal 5 22 5" xfId="22610"/>
    <cellStyle name="Normal 5 23" xfId="2233"/>
    <cellStyle name="Normal 5 23 2" xfId="4809"/>
    <cellStyle name="Normal 5 23 2 2" xfId="9969"/>
    <cellStyle name="Normal 5 23 2 2 2" xfId="20374"/>
    <cellStyle name="Normal 5 23 2 2 2 2" xfId="41193"/>
    <cellStyle name="Normal 5 23 2 2 3" xfId="30790"/>
    <cellStyle name="Normal 5 23 2 3" xfId="15217"/>
    <cellStyle name="Normal 5 23 2 3 2" xfId="36036"/>
    <cellStyle name="Normal 5 23 2 4" xfId="25633"/>
    <cellStyle name="Normal 5 23 3" xfId="7396"/>
    <cellStyle name="Normal 5 23 3 2" xfId="17801"/>
    <cellStyle name="Normal 5 23 3 2 2" xfId="38620"/>
    <cellStyle name="Normal 5 23 3 3" xfId="28217"/>
    <cellStyle name="Normal 5 23 4" xfId="12644"/>
    <cellStyle name="Normal 5 23 4 2" xfId="33463"/>
    <cellStyle name="Normal 5 23 5" xfId="23060"/>
    <cellStyle name="Normal 5 24" xfId="42116"/>
    <cellStyle name="Normal 5 3" xfId="194"/>
    <cellStyle name="Normal 5 3 2" xfId="1331"/>
    <cellStyle name="Normal 5 3 2 2" xfId="3910"/>
    <cellStyle name="Normal 5 3 2 2 2" xfId="9070"/>
    <cellStyle name="Normal 5 3 2 2 2 2" xfId="19475"/>
    <cellStyle name="Normal 5 3 2 2 2 2 2" xfId="40294"/>
    <cellStyle name="Normal 5 3 2 2 2 3" xfId="29891"/>
    <cellStyle name="Normal 5 3 2 2 3" xfId="14318"/>
    <cellStyle name="Normal 5 3 2 2 3 2" xfId="35137"/>
    <cellStyle name="Normal 5 3 2 2 4" xfId="24734"/>
    <cellStyle name="Normal 5 3 2 3" xfId="6497"/>
    <cellStyle name="Normal 5 3 2 3 2" xfId="16902"/>
    <cellStyle name="Normal 5 3 2 3 2 2" xfId="37721"/>
    <cellStyle name="Normal 5 3 2 3 3" xfId="27318"/>
    <cellStyle name="Normal 5 3 2 4" xfId="11745"/>
    <cellStyle name="Normal 5 3 2 4 2" xfId="32564"/>
    <cellStyle name="Normal 5 3 2 5" xfId="22161"/>
    <cellStyle name="Normal 5 3 3" xfId="1784"/>
    <cellStyle name="Normal 5 3 3 2" xfId="4360"/>
    <cellStyle name="Normal 5 3 3 2 2" xfId="9520"/>
    <cellStyle name="Normal 5 3 3 2 2 2" xfId="19925"/>
    <cellStyle name="Normal 5 3 3 2 2 2 2" xfId="40744"/>
    <cellStyle name="Normal 5 3 3 2 2 3" xfId="30341"/>
    <cellStyle name="Normal 5 3 3 2 3" xfId="14768"/>
    <cellStyle name="Normal 5 3 3 2 3 2" xfId="35587"/>
    <cellStyle name="Normal 5 3 3 2 4" xfId="25184"/>
    <cellStyle name="Normal 5 3 3 3" xfId="6947"/>
    <cellStyle name="Normal 5 3 3 3 2" xfId="17352"/>
    <cellStyle name="Normal 5 3 3 3 2 2" xfId="38171"/>
    <cellStyle name="Normal 5 3 3 3 3" xfId="27768"/>
    <cellStyle name="Normal 5 3 3 4" xfId="12195"/>
    <cellStyle name="Normal 5 3 3 4 2" xfId="33014"/>
    <cellStyle name="Normal 5 3 3 5" xfId="22611"/>
    <cellStyle name="Normal 5 3 4" xfId="2234"/>
    <cellStyle name="Normal 5 3 4 2" xfId="4810"/>
    <cellStyle name="Normal 5 3 4 2 2" xfId="9970"/>
    <cellStyle name="Normal 5 3 4 2 2 2" xfId="20375"/>
    <cellStyle name="Normal 5 3 4 2 2 2 2" xfId="41194"/>
    <cellStyle name="Normal 5 3 4 2 2 3" xfId="30791"/>
    <cellStyle name="Normal 5 3 4 2 3" xfId="15218"/>
    <cellStyle name="Normal 5 3 4 2 3 2" xfId="36037"/>
    <cellStyle name="Normal 5 3 4 2 4" xfId="25634"/>
    <cellStyle name="Normal 5 3 4 3" xfId="7397"/>
    <cellStyle name="Normal 5 3 4 3 2" xfId="17802"/>
    <cellStyle name="Normal 5 3 4 3 2 2" xfId="38621"/>
    <cellStyle name="Normal 5 3 4 3 3" xfId="28218"/>
    <cellStyle name="Normal 5 3 4 4" xfId="12645"/>
    <cellStyle name="Normal 5 3 4 4 2" xfId="33464"/>
    <cellStyle name="Normal 5 3 4 5" xfId="23061"/>
    <cellStyle name="Normal 5 3 5" xfId="42178"/>
    <cellStyle name="Normal 5 4" xfId="1332"/>
    <cellStyle name="Normal 5 4 2" xfId="1785"/>
    <cellStyle name="Normal 5 4 2 2" xfId="4361"/>
    <cellStyle name="Normal 5 4 2 2 2" xfId="9521"/>
    <cellStyle name="Normal 5 4 2 2 2 2" xfId="19926"/>
    <cellStyle name="Normal 5 4 2 2 2 2 2" xfId="40745"/>
    <cellStyle name="Normal 5 4 2 2 2 3" xfId="30342"/>
    <cellStyle name="Normal 5 4 2 2 3" xfId="14769"/>
    <cellStyle name="Normal 5 4 2 2 3 2" xfId="35588"/>
    <cellStyle name="Normal 5 4 2 2 4" xfId="25185"/>
    <cellStyle name="Normal 5 4 2 3" xfId="6948"/>
    <cellStyle name="Normal 5 4 2 3 2" xfId="17353"/>
    <cellStyle name="Normal 5 4 2 3 2 2" xfId="38172"/>
    <cellStyle name="Normal 5 4 2 3 3" xfId="27769"/>
    <cellStyle name="Normal 5 4 2 4" xfId="12196"/>
    <cellStyle name="Normal 5 4 2 4 2" xfId="33015"/>
    <cellStyle name="Normal 5 4 2 5" xfId="22612"/>
    <cellStyle name="Normal 5 4 3" xfId="2235"/>
    <cellStyle name="Normal 5 4 3 2" xfId="4811"/>
    <cellStyle name="Normal 5 4 3 2 2" xfId="9971"/>
    <cellStyle name="Normal 5 4 3 2 2 2" xfId="20376"/>
    <cellStyle name="Normal 5 4 3 2 2 2 2" xfId="41195"/>
    <cellStyle name="Normal 5 4 3 2 2 3" xfId="30792"/>
    <cellStyle name="Normal 5 4 3 2 3" xfId="15219"/>
    <cellStyle name="Normal 5 4 3 2 3 2" xfId="36038"/>
    <cellStyle name="Normal 5 4 3 2 4" xfId="25635"/>
    <cellStyle name="Normal 5 4 3 3" xfId="7398"/>
    <cellStyle name="Normal 5 4 3 3 2" xfId="17803"/>
    <cellStyle name="Normal 5 4 3 3 2 2" xfId="38622"/>
    <cellStyle name="Normal 5 4 3 3 3" xfId="28219"/>
    <cellStyle name="Normal 5 4 3 4" xfId="12646"/>
    <cellStyle name="Normal 5 4 3 4 2" xfId="33465"/>
    <cellStyle name="Normal 5 4 3 5" xfId="23062"/>
    <cellStyle name="Normal 5 4 4" xfId="3911"/>
    <cellStyle name="Normal 5 4 4 2" xfId="9071"/>
    <cellStyle name="Normal 5 4 4 2 2" xfId="19476"/>
    <cellStyle name="Normal 5 4 4 2 2 2" xfId="40295"/>
    <cellStyle name="Normal 5 4 4 2 3" xfId="29892"/>
    <cellStyle name="Normal 5 4 4 3" xfId="14319"/>
    <cellStyle name="Normal 5 4 4 3 2" xfId="35138"/>
    <cellStyle name="Normal 5 4 4 4" xfId="24735"/>
    <cellStyle name="Normal 5 4 5" xfId="6498"/>
    <cellStyle name="Normal 5 4 5 2" xfId="16903"/>
    <cellStyle name="Normal 5 4 5 2 2" xfId="37722"/>
    <cellStyle name="Normal 5 4 5 3" xfId="27319"/>
    <cellStyle name="Normal 5 4 6" xfId="11746"/>
    <cellStyle name="Normal 5 4 6 2" xfId="32565"/>
    <cellStyle name="Normal 5 4 7" xfId="22162"/>
    <cellStyle name="Normal 5 4 8" xfId="42179"/>
    <cellStyle name="Normal 5 5" xfId="1333"/>
    <cellStyle name="Normal 5 5 2" xfId="1786"/>
    <cellStyle name="Normal 5 5 2 2" xfId="4362"/>
    <cellStyle name="Normal 5 5 2 2 2" xfId="9522"/>
    <cellStyle name="Normal 5 5 2 2 2 2" xfId="19927"/>
    <cellStyle name="Normal 5 5 2 2 2 2 2" xfId="40746"/>
    <cellStyle name="Normal 5 5 2 2 2 3" xfId="30343"/>
    <cellStyle name="Normal 5 5 2 2 3" xfId="14770"/>
    <cellStyle name="Normal 5 5 2 2 3 2" xfId="35589"/>
    <cellStyle name="Normal 5 5 2 2 4" xfId="25186"/>
    <cellStyle name="Normal 5 5 2 3" xfId="6949"/>
    <cellStyle name="Normal 5 5 2 3 2" xfId="17354"/>
    <cellStyle name="Normal 5 5 2 3 2 2" xfId="38173"/>
    <cellStyle name="Normal 5 5 2 3 3" xfId="27770"/>
    <cellStyle name="Normal 5 5 2 4" xfId="12197"/>
    <cellStyle name="Normal 5 5 2 4 2" xfId="33016"/>
    <cellStyle name="Normal 5 5 2 5" xfId="22613"/>
    <cellStyle name="Normal 5 5 3" xfId="2236"/>
    <cellStyle name="Normal 5 5 3 2" xfId="4812"/>
    <cellStyle name="Normal 5 5 3 2 2" xfId="9972"/>
    <cellStyle name="Normal 5 5 3 2 2 2" xfId="20377"/>
    <cellStyle name="Normal 5 5 3 2 2 2 2" xfId="41196"/>
    <cellStyle name="Normal 5 5 3 2 2 3" xfId="30793"/>
    <cellStyle name="Normal 5 5 3 2 3" xfId="15220"/>
    <cellStyle name="Normal 5 5 3 2 3 2" xfId="36039"/>
    <cellStyle name="Normal 5 5 3 2 4" xfId="25636"/>
    <cellStyle name="Normal 5 5 3 3" xfId="7399"/>
    <cellStyle name="Normal 5 5 3 3 2" xfId="17804"/>
    <cellStyle name="Normal 5 5 3 3 2 2" xfId="38623"/>
    <cellStyle name="Normal 5 5 3 3 3" xfId="28220"/>
    <cellStyle name="Normal 5 5 3 4" xfId="12647"/>
    <cellStyle name="Normal 5 5 3 4 2" xfId="33466"/>
    <cellStyle name="Normal 5 5 3 5" xfId="23063"/>
    <cellStyle name="Normal 5 5 4" xfId="3912"/>
    <cellStyle name="Normal 5 5 4 2" xfId="9072"/>
    <cellStyle name="Normal 5 5 4 2 2" xfId="19477"/>
    <cellStyle name="Normal 5 5 4 2 2 2" xfId="40296"/>
    <cellStyle name="Normal 5 5 4 2 3" xfId="29893"/>
    <cellStyle name="Normal 5 5 4 3" xfId="14320"/>
    <cellStyle name="Normal 5 5 4 3 2" xfId="35139"/>
    <cellStyle name="Normal 5 5 4 4" xfId="24736"/>
    <cellStyle name="Normal 5 5 5" xfId="6499"/>
    <cellStyle name="Normal 5 5 5 2" xfId="16904"/>
    <cellStyle name="Normal 5 5 5 2 2" xfId="37723"/>
    <cellStyle name="Normal 5 5 5 3" xfId="27320"/>
    <cellStyle name="Normal 5 5 6" xfId="11747"/>
    <cellStyle name="Normal 5 5 6 2" xfId="32566"/>
    <cellStyle name="Normal 5 5 7" xfId="22163"/>
    <cellStyle name="Normal 5 5 8" xfId="42180"/>
    <cellStyle name="Normal 5 6" xfId="1334"/>
    <cellStyle name="Normal 5 6 2" xfId="1787"/>
    <cellStyle name="Normal 5 6 2 2" xfId="4363"/>
    <cellStyle name="Normal 5 6 2 2 2" xfId="9523"/>
    <cellStyle name="Normal 5 6 2 2 2 2" xfId="19928"/>
    <cellStyle name="Normal 5 6 2 2 2 2 2" xfId="40747"/>
    <cellStyle name="Normal 5 6 2 2 2 3" xfId="30344"/>
    <cellStyle name="Normal 5 6 2 2 3" xfId="14771"/>
    <cellStyle name="Normal 5 6 2 2 3 2" xfId="35590"/>
    <cellStyle name="Normal 5 6 2 2 4" xfId="25187"/>
    <cellStyle name="Normal 5 6 2 3" xfId="6950"/>
    <cellStyle name="Normal 5 6 2 3 2" xfId="17355"/>
    <cellStyle name="Normal 5 6 2 3 2 2" xfId="38174"/>
    <cellStyle name="Normal 5 6 2 3 3" xfId="27771"/>
    <cellStyle name="Normal 5 6 2 4" xfId="12198"/>
    <cellStyle name="Normal 5 6 2 4 2" xfId="33017"/>
    <cellStyle name="Normal 5 6 2 5" xfId="22614"/>
    <cellStyle name="Normal 5 6 3" xfId="2237"/>
    <cellStyle name="Normal 5 6 3 2" xfId="4813"/>
    <cellStyle name="Normal 5 6 3 2 2" xfId="9973"/>
    <cellStyle name="Normal 5 6 3 2 2 2" xfId="20378"/>
    <cellStyle name="Normal 5 6 3 2 2 2 2" xfId="41197"/>
    <cellStyle name="Normal 5 6 3 2 2 3" xfId="30794"/>
    <cellStyle name="Normal 5 6 3 2 3" xfId="15221"/>
    <cellStyle name="Normal 5 6 3 2 3 2" xfId="36040"/>
    <cellStyle name="Normal 5 6 3 2 4" xfId="25637"/>
    <cellStyle name="Normal 5 6 3 3" xfId="7400"/>
    <cellStyle name="Normal 5 6 3 3 2" xfId="17805"/>
    <cellStyle name="Normal 5 6 3 3 2 2" xfId="38624"/>
    <cellStyle name="Normal 5 6 3 3 3" xfId="28221"/>
    <cellStyle name="Normal 5 6 3 4" xfId="12648"/>
    <cellStyle name="Normal 5 6 3 4 2" xfId="33467"/>
    <cellStyle name="Normal 5 6 3 5" xfId="23064"/>
    <cellStyle name="Normal 5 6 4" xfId="3913"/>
    <cellStyle name="Normal 5 6 4 2" xfId="9073"/>
    <cellStyle name="Normal 5 6 4 2 2" xfId="19478"/>
    <cellStyle name="Normal 5 6 4 2 2 2" xfId="40297"/>
    <cellStyle name="Normal 5 6 4 2 3" xfId="29894"/>
    <cellStyle name="Normal 5 6 4 3" xfId="14321"/>
    <cellStyle name="Normal 5 6 4 3 2" xfId="35140"/>
    <cellStyle name="Normal 5 6 4 4" xfId="24737"/>
    <cellStyle name="Normal 5 6 5" xfId="6500"/>
    <cellStyle name="Normal 5 6 5 2" xfId="16905"/>
    <cellStyle name="Normal 5 6 5 2 2" xfId="37724"/>
    <cellStyle name="Normal 5 6 5 3" xfId="27321"/>
    <cellStyle name="Normal 5 6 6" xfId="11748"/>
    <cellStyle name="Normal 5 6 6 2" xfId="32567"/>
    <cellStyle name="Normal 5 6 7" xfId="22164"/>
    <cellStyle name="Normal 5 6 8" xfId="42181"/>
    <cellStyle name="Normal 5 7" xfId="1335"/>
    <cellStyle name="Normal 5 7 2" xfId="1788"/>
    <cellStyle name="Normal 5 7 2 2" xfId="4364"/>
    <cellStyle name="Normal 5 7 2 2 2" xfId="9524"/>
    <cellStyle name="Normal 5 7 2 2 2 2" xfId="19929"/>
    <cellStyle name="Normal 5 7 2 2 2 2 2" xfId="40748"/>
    <cellStyle name="Normal 5 7 2 2 2 3" xfId="30345"/>
    <cellStyle name="Normal 5 7 2 2 3" xfId="14772"/>
    <cellStyle name="Normal 5 7 2 2 3 2" xfId="35591"/>
    <cellStyle name="Normal 5 7 2 2 4" xfId="25188"/>
    <cellStyle name="Normal 5 7 2 3" xfId="6951"/>
    <cellStyle name="Normal 5 7 2 3 2" xfId="17356"/>
    <cellStyle name="Normal 5 7 2 3 2 2" xfId="38175"/>
    <cellStyle name="Normal 5 7 2 3 3" xfId="27772"/>
    <cellStyle name="Normal 5 7 2 4" xfId="12199"/>
    <cellStyle name="Normal 5 7 2 4 2" xfId="33018"/>
    <cellStyle name="Normal 5 7 2 5" xfId="22615"/>
    <cellStyle name="Normal 5 7 3" xfId="2238"/>
    <cellStyle name="Normal 5 7 3 2" xfId="4814"/>
    <cellStyle name="Normal 5 7 3 2 2" xfId="9974"/>
    <cellStyle name="Normal 5 7 3 2 2 2" xfId="20379"/>
    <cellStyle name="Normal 5 7 3 2 2 2 2" xfId="41198"/>
    <cellStyle name="Normal 5 7 3 2 2 3" xfId="30795"/>
    <cellStyle name="Normal 5 7 3 2 3" xfId="15222"/>
    <cellStyle name="Normal 5 7 3 2 3 2" xfId="36041"/>
    <cellStyle name="Normal 5 7 3 2 4" xfId="25638"/>
    <cellStyle name="Normal 5 7 3 3" xfId="7401"/>
    <cellStyle name="Normal 5 7 3 3 2" xfId="17806"/>
    <cellStyle name="Normal 5 7 3 3 2 2" xfId="38625"/>
    <cellStyle name="Normal 5 7 3 3 3" xfId="28222"/>
    <cellStyle name="Normal 5 7 3 4" xfId="12649"/>
    <cellStyle name="Normal 5 7 3 4 2" xfId="33468"/>
    <cellStyle name="Normal 5 7 3 5" xfId="23065"/>
    <cellStyle name="Normal 5 7 4" xfId="3914"/>
    <cellStyle name="Normal 5 7 4 2" xfId="9074"/>
    <cellStyle name="Normal 5 7 4 2 2" xfId="19479"/>
    <cellStyle name="Normal 5 7 4 2 2 2" xfId="40298"/>
    <cellStyle name="Normal 5 7 4 2 3" xfId="29895"/>
    <cellStyle name="Normal 5 7 4 3" xfId="14322"/>
    <cellStyle name="Normal 5 7 4 3 2" xfId="35141"/>
    <cellStyle name="Normal 5 7 4 4" xfId="24738"/>
    <cellStyle name="Normal 5 7 5" xfId="6501"/>
    <cellStyle name="Normal 5 7 5 2" xfId="16906"/>
    <cellStyle name="Normal 5 7 5 2 2" xfId="37725"/>
    <cellStyle name="Normal 5 7 5 3" xfId="27322"/>
    <cellStyle name="Normal 5 7 6" xfId="11749"/>
    <cellStyle name="Normal 5 7 6 2" xfId="32568"/>
    <cellStyle name="Normal 5 7 7" xfId="22165"/>
    <cellStyle name="Normal 5 7 8" xfId="42182"/>
    <cellStyle name="Normal 5 8" xfId="1336"/>
    <cellStyle name="Normal 5 8 2" xfId="1789"/>
    <cellStyle name="Normal 5 8 2 2" xfId="4365"/>
    <cellStyle name="Normal 5 8 2 2 2" xfId="9525"/>
    <cellStyle name="Normal 5 8 2 2 2 2" xfId="19930"/>
    <cellStyle name="Normal 5 8 2 2 2 2 2" xfId="40749"/>
    <cellStyle name="Normal 5 8 2 2 2 3" xfId="30346"/>
    <cellStyle name="Normal 5 8 2 2 3" xfId="14773"/>
    <cellStyle name="Normal 5 8 2 2 3 2" xfId="35592"/>
    <cellStyle name="Normal 5 8 2 2 4" xfId="25189"/>
    <cellStyle name="Normal 5 8 2 3" xfId="6952"/>
    <cellStyle name="Normal 5 8 2 3 2" xfId="17357"/>
    <cellStyle name="Normal 5 8 2 3 2 2" xfId="38176"/>
    <cellStyle name="Normal 5 8 2 3 3" xfId="27773"/>
    <cellStyle name="Normal 5 8 2 4" xfId="12200"/>
    <cellStyle name="Normal 5 8 2 4 2" xfId="33019"/>
    <cellStyle name="Normal 5 8 2 5" xfId="22616"/>
    <cellStyle name="Normal 5 8 3" xfId="2239"/>
    <cellStyle name="Normal 5 8 3 2" xfId="4815"/>
    <cellStyle name="Normal 5 8 3 2 2" xfId="9975"/>
    <cellStyle name="Normal 5 8 3 2 2 2" xfId="20380"/>
    <cellStyle name="Normal 5 8 3 2 2 2 2" xfId="41199"/>
    <cellStyle name="Normal 5 8 3 2 2 3" xfId="30796"/>
    <cellStyle name="Normal 5 8 3 2 3" xfId="15223"/>
    <cellStyle name="Normal 5 8 3 2 3 2" xfId="36042"/>
    <cellStyle name="Normal 5 8 3 2 4" xfId="25639"/>
    <cellStyle name="Normal 5 8 3 3" xfId="7402"/>
    <cellStyle name="Normal 5 8 3 3 2" xfId="17807"/>
    <cellStyle name="Normal 5 8 3 3 2 2" xfId="38626"/>
    <cellStyle name="Normal 5 8 3 3 3" xfId="28223"/>
    <cellStyle name="Normal 5 8 3 4" xfId="12650"/>
    <cellStyle name="Normal 5 8 3 4 2" xfId="33469"/>
    <cellStyle name="Normal 5 8 3 5" xfId="23066"/>
    <cellStyle name="Normal 5 8 4" xfId="3915"/>
    <cellStyle name="Normal 5 8 4 2" xfId="9075"/>
    <cellStyle name="Normal 5 8 4 2 2" xfId="19480"/>
    <cellStyle name="Normal 5 8 4 2 2 2" xfId="40299"/>
    <cellStyle name="Normal 5 8 4 2 3" xfId="29896"/>
    <cellStyle name="Normal 5 8 4 3" xfId="14323"/>
    <cellStyle name="Normal 5 8 4 3 2" xfId="35142"/>
    <cellStyle name="Normal 5 8 4 4" xfId="24739"/>
    <cellStyle name="Normal 5 8 5" xfId="6502"/>
    <cellStyle name="Normal 5 8 5 2" xfId="16907"/>
    <cellStyle name="Normal 5 8 5 2 2" xfId="37726"/>
    <cellStyle name="Normal 5 8 5 3" xfId="27323"/>
    <cellStyle name="Normal 5 8 6" xfId="11750"/>
    <cellStyle name="Normal 5 8 6 2" xfId="32569"/>
    <cellStyle name="Normal 5 8 7" xfId="22166"/>
    <cellStyle name="Normal 5 8 8" xfId="42183"/>
    <cellStyle name="Normal 5 9" xfId="1337"/>
    <cellStyle name="Normal 5 9 2" xfId="1790"/>
    <cellStyle name="Normal 5 9 2 2" xfId="4366"/>
    <cellStyle name="Normal 5 9 2 2 2" xfId="9526"/>
    <cellStyle name="Normal 5 9 2 2 2 2" xfId="19931"/>
    <cellStyle name="Normal 5 9 2 2 2 2 2" xfId="40750"/>
    <cellStyle name="Normal 5 9 2 2 2 3" xfId="30347"/>
    <cellStyle name="Normal 5 9 2 2 3" xfId="14774"/>
    <cellStyle name="Normal 5 9 2 2 3 2" xfId="35593"/>
    <cellStyle name="Normal 5 9 2 2 4" xfId="25190"/>
    <cellStyle name="Normal 5 9 2 3" xfId="6953"/>
    <cellStyle name="Normal 5 9 2 3 2" xfId="17358"/>
    <cellStyle name="Normal 5 9 2 3 2 2" xfId="38177"/>
    <cellStyle name="Normal 5 9 2 3 3" xfId="27774"/>
    <cellStyle name="Normal 5 9 2 4" xfId="12201"/>
    <cellStyle name="Normal 5 9 2 4 2" xfId="33020"/>
    <cellStyle name="Normal 5 9 2 5" xfId="22617"/>
    <cellStyle name="Normal 5 9 3" xfId="2240"/>
    <cellStyle name="Normal 5 9 3 2" xfId="4816"/>
    <cellStyle name="Normal 5 9 3 2 2" xfId="9976"/>
    <cellStyle name="Normal 5 9 3 2 2 2" xfId="20381"/>
    <cellStyle name="Normal 5 9 3 2 2 2 2" xfId="41200"/>
    <cellStyle name="Normal 5 9 3 2 2 3" xfId="30797"/>
    <cellStyle name="Normal 5 9 3 2 3" xfId="15224"/>
    <cellStyle name="Normal 5 9 3 2 3 2" xfId="36043"/>
    <cellStyle name="Normal 5 9 3 2 4" xfId="25640"/>
    <cellStyle name="Normal 5 9 3 3" xfId="7403"/>
    <cellStyle name="Normal 5 9 3 3 2" xfId="17808"/>
    <cellStyle name="Normal 5 9 3 3 2 2" xfId="38627"/>
    <cellStyle name="Normal 5 9 3 3 3" xfId="28224"/>
    <cellStyle name="Normal 5 9 3 4" xfId="12651"/>
    <cellStyle name="Normal 5 9 3 4 2" xfId="33470"/>
    <cellStyle name="Normal 5 9 3 5" xfId="23067"/>
    <cellStyle name="Normal 5 9 4" xfId="3916"/>
    <cellStyle name="Normal 5 9 4 2" xfId="9076"/>
    <cellStyle name="Normal 5 9 4 2 2" xfId="19481"/>
    <cellStyle name="Normal 5 9 4 2 2 2" xfId="40300"/>
    <cellStyle name="Normal 5 9 4 2 3" xfId="29897"/>
    <cellStyle name="Normal 5 9 4 3" xfId="14324"/>
    <cellStyle name="Normal 5 9 4 3 2" xfId="35143"/>
    <cellStyle name="Normal 5 9 4 4" xfId="24740"/>
    <cellStyle name="Normal 5 9 5" xfId="6503"/>
    <cellStyle name="Normal 5 9 5 2" xfId="16908"/>
    <cellStyle name="Normal 5 9 5 2 2" xfId="37727"/>
    <cellStyle name="Normal 5 9 5 3" xfId="27324"/>
    <cellStyle name="Normal 5 9 6" xfId="11751"/>
    <cellStyle name="Normal 5 9 6 2" xfId="32570"/>
    <cellStyle name="Normal 5 9 7" xfId="22167"/>
    <cellStyle name="Normal 5 9 8" xfId="42184"/>
    <cellStyle name="Normal 50" xfId="94"/>
    <cellStyle name="Normal 50 2" xfId="238"/>
    <cellStyle name="Normal 50 2 2" xfId="498"/>
    <cellStyle name="Normal 50 2 2 2" xfId="1087"/>
    <cellStyle name="Normal 50 2 2 2 2" xfId="3667"/>
    <cellStyle name="Normal 50 2 2 2 2 2" xfId="8827"/>
    <cellStyle name="Normal 50 2 2 2 2 2 2" xfId="19232"/>
    <cellStyle name="Normal 50 2 2 2 2 2 2 2" xfId="40051"/>
    <cellStyle name="Normal 50 2 2 2 2 2 3" xfId="29648"/>
    <cellStyle name="Normal 50 2 2 2 2 3" xfId="14075"/>
    <cellStyle name="Normal 50 2 2 2 2 3 2" xfId="34894"/>
    <cellStyle name="Normal 50 2 2 2 2 4" xfId="24491"/>
    <cellStyle name="Normal 50 2 2 2 3" xfId="6254"/>
    <cellStyle name="Normal 50 2 2 2 3 2" xfId="16659"/>
    <cellStyle name="Normal 50 2 2 2 3 2 2" xfId="37478"/>
    <cellStyle name="Normal 50 2 2 2 3 3" xfId="27075"/>
    <cellStyle name="Normal 50 2 2 2 4" xfId="11502"/>
    <cellStyle name="Normal 50 2 2 2 4 2" xfId="32321"/>
    <cellStyle name="Normal 50 2 2 2 5" xfId="21918"/>
    <cellStyle name="Normal 50 2 2 3" xfId="3083"/>
    <cellStyle name="Normal 50 2 2 3 2" xfId="8243"/>
    <cellStyle name="Normal 50 2 2 3 2 2" xfId="18648"/>
    <cellStyle name="Normal 50 2 2 3 2 2 2" xfId="39467"/>
    <cellStyle name="Normal 50 2 2 3 2 3" xfId="29064"/>
    <cellStyle name="Normal 50 2 2 3 3" xfId="13491"/>
    <cellStyle name="Normal 50 2 2 3 3 2" xfId="34310"/>
    <cellStyle name="Normal 50 2 2 3 4" xfId="23907"/>
    <cellStyle name="Normal 50 2 2 4" xfId="5670"/>
    <cellStyle name="Normal 50 2 2 4 2" xfId="16075"/>
    <cellStyle name="Normal 50 2 2 4 2 2" xfId="36894"/>
    <cellStyle name="Normal 50 2 2 4 3" xfId="26491"/>
    <cellStyle name="Normal 50 2 2 5" xfId="10918"/>
    <cellStyle name="Normal 50 2 2 5 2" xfId="31737"/>
    <cellStyle name="Normal 50 2 2 6" xfId="21334"/>
    <cellStyle name="Normal 50 2 3" xfId="830"/>
    <cellStyle name="Normal 50 2 3 2" xfId="3410"/>
    <cellStyle name="Normal 50 2 3 2 2" xfId="8570"/>
    <cellStyle name="Normal 50 2 3 2 2 2" xfId="18975"/>
    <cellStyle name="Normal 50 2 3 2 2 2 2" xfId="39794"/>
    <cellStyle name="Normal 50 2 3 2 2 3" xfId="29391"/>
    <cellStyle name="Normal 50 2 3 2 3" xfId="13818"/>
    <cellStyle name="Normal 50 2 3 2 3 2" xfId="34637"/>
    <cellStyle name="Normal 50 2 3 2 4" xfId="24234"/>
    <cellStyle name="Normal 50 2 3 3" xfId="5997"/>
    <cellStyle name="Normal 50 2 3 3 2" xfId="16402"/>
    <cellStyle name="Normal 50 2 3 3 2 2" xfId="37221"/>
    <cellStyle name="Normal 50 2 3 3 3" xfId="26818"/>
    <cellStyle name="Normal 50 2 3 4" xfId="11245"/>
    <cellStyle name="Normal 50 2 3 4 2" xfId="32064"/>
    <cellStyle name="Normal 50 2 3 5" xfId="21661"/>
    <cellStyle name="Normal 50 2 4" xfId="2826"/>
    <cellStyle name="Normal 50 2 4 2" xfId="7986"/>
    <cellStyle name="Normal 50 2 4 2 2" xfId="18391"/>
    <cellStyle name="Normal 50 2 4 2 2 2" xfId="39210"/>
    <cellStyle name="Normal 50 2 4 2 3" xfId="28807"/>
    <cellStyle name="Normal 50 2 4 3" xfId="13234"/>
    <cellStyle name="Normal 50 2 4 3 2" xfId="34053"/>
    <cellStyle name="Normal 50 2 4 4" xfId="23650"/>
    <cellStyle name="Normal 50 2 5" xfId="5413"/>
    <cellStyle name="Normal 50 2 5 2" xfId="15818"/>
    <cellStyle name="Normal 50 2 5 2 2" xfId="36637"/>
    <cellStyle name="Normal 50 2 5 3" xfId="26234"/>
    <cellStyle name="Normal 50 2 6" xfId="10661"/>
    <cellStyle name="Normal 50 2 6 2" xfId="31480"/>
    <cellStyle name="Normal 50 2 7" xfId="21077"/>
    <cellStyle name="Normal 50 3" xfId="376"/>
    <cellStyle name="Normal 50 3 2" xfId="965"/>
    <cellStyle name="Normal 50 3 2 2" xfId="3545"/>
    <cellStyle name="Normal 50 3 2 2 2" xfId="8705"/>
    <cellStyle name="Normal 50 3 2 2 2 2" xfId="19110"/>
    <cellStyle name="Normal 50 3 2 2 2 2 2" xfId="39929"/>
    <cellStyle name="Normal 50 3 2 2 2 3" xfId="29526"/>
    <cellStyle name="Normal 50 3 2 2 3" xfId="13953"/>
    <cellStyle name="Normal 50 3 2 2 3 2" xfId="34772"/>
    <cellStyle name="Normal 50 3 2 2 4" xfId="24369"/>
    <cellStyle name="Normal 50 3 2 3" xfId="6132"/>
    <cellStyle name="Normal 50 3 2 3 2" xfId="16537"/>
    <cellStyle name="Normal 50 3 2 3 2 2" xfId="37356"/>
    <cellStyle name="Normal 50 3 2 3 3" xfId="26953"/>
    <cellStyle name="Normal 50 3 2 4" xfId="11380"/>
    <cellStyle name="Normal 50 3 2 4 2" xfId="32199"/>
    <cellStyle name="Normal 50 3 2 5" xfId="21796"/>
    <cellStyle name="Normal 50 3 3" xfId="2961"/>
    <cellStyle name="Normal 50 3 3 2" xfId="8121"/>
    <cellStyle name="Normal 50 3 3 2 2" xfId="18526"/>
    <cellStyle name="Normal 50 3 3 2 2 2" xfId="39345"/>
    <cellStyle name="Normal 50 3 3 2 3" xfId="28942"/>
    <cellStyle name="Normal 50 3 3 3" xfId="13369"/>
    <cellStyle name="Normal 50 3 3 3 2" xfId="34188"/>
    <cellStyle name="Normal 50 3 3 4" xfId="23785"/>
    <cellStyle name="Normal 50 3 4" xfId="5548"/>
    <cellStyle name="Normal 50 3 4 2" xfId="15953"/>
    <cellStyle name="Normal 50 3 4 2 2" xfId="36772"/>
    <cellStyle name="Normal 50 3 4 3" xfId="26369"/>
    <cellStyle name="Normal 50 3 5" xfId="10796"/>
    <cellStyle name="Normal 50 3 5 2" xfId="31615"/>
    <cellStyle name="Normal 50 3 6" xfId="21212"/>
    <cellStyle name="Normal 50 4" xfId="708"/>
    <cellStyle name="Normal 50 4 2" xfId="3288"/>
    <cellStyle name="Normal 50 4 2 2" xfId="8448"/>
    <cellStyle name="Normal 50 4 2 2 2" xfId="18853"/>
    <cellStyle name="Normal 50 4 2 2 2 2" xfId="39672"/>
    <cellStyle name="Normal 50 4 2 2 3" xfId="29269"/>
    <cellStyle name="Normal 50 4 2 3" xfId="13696"/>
    <cellStyle name="Normal 50 4 2 3 2" xfId="34515"/>
    <cellStyle name="Normal 50 4 2 4" xfId="24112"/>
    <cellStyle name="Normal 50 4 3" xfId="5875"/>
    <cellStyle name="Normal 50 4 3 2" xfId="16280"/>
    <cellStyle name="Normal 50 4 3 2 2" xfId="37099"/>
    <cellStyle name="Normal 50 4 3 3" xfId="26696"/>
    <cellStyle name="Normal 50 4 4" xfId="11123"/>
    <cellStyle name="Normal 50 4 4 2" xfId="31942"/>
    <cellStyle name="Normal 50 4 5" xfId="21539"/>
    <cellStyle name="Normal 50 5" xfId="2704"/>
    <cellStyle name="Normal 50 5 2" xfId="7864"/>
    <cellStyle name="Normal 50 5 2 2" xfId="18269"/>
    <cellStyle name="Normal 50 5 2 2 2" xfId="39088"/>
    <cellStyle name="Normal 50 5 2 3" xfId="28685"/>
    <cellStyle name="Normal 50 5 3" xfId="13112"/>
    <cellStyle name="Normal 50 5 3 2" xfId="33931"/>
    <cellStyle name="Normal 50 5 4" xfId="23528"/>
    <cellStyle name="Normal 50 6" xfId="5291"/>
    <cellStyle name="Normal 50 6 2" xfId="15696"/>
    <cellStyle name="Normal 50 6 2 2" xfId="36515"/>
    <cellStyle name="Normal 50 6 3" xfId="26112"/>
    <cellStyle name="Normal 50 7" xfId="10539"/>
    <cellStyle name="Normal 50 7 2" xfId="31358"/>
    <cellStyle name="Normal 50 8" xfId="20955"/>
    <cellStyle name="Normal 51" xfId="95"/>
    <cellStyle name="Normal 51 2" xfId="239"/>
    <cellStyle name="Normal 51 2 2" xfId="499"/>
    <cellStyle name="Normal 51 2 2 2" xfId="1088"/>
    <cellStyle name="Normal 51 2 2 2 2" xfId="3668"/>
    <cellStyle name="Normal 51 2 2 2 2 2" xfId="8828"/>
    <cellStyle name="Normal 51 2 2 2 2 2 2" xfId="19233"/>
    <cellStyle name="Normal 51 2 2 2 2 2 2 2" xfId="40052"/>
    <cellStyle name="Normal 51 2 2 2 2 2 3" xfId="29649"/>
    <cellStyle name="Normal 51 2 2 2 2 3" xfId="14076"/>
    <cellStyle name="Normal 51 2 2 2 2 3 2" xfId="34895"/>
    <cellStyle name="Normal 51 2 2 2 2 4" xfId="24492"/>
    <cellStyle name="Normal 51 2 2 2 3" xfId="6255"/>
    <cellStyle name="Normal 51 2 2 2 3 2" xfId="16660"/>
    <cellStyle name="Normal 51 2 2 2 3 2 2" xfId="37479"/>
    <cellStyle name="Normal 51 2 2 2 3 3" xfId="27076"/>
    <cellStyle name="Normal 51 2 2 2 4" xfId="11503"/>
    <cellStyle name="Normal 51 2 2 2 4 2" xfId="32322"/>
    <cellStyle name="Normal 51 2 2 2 5" xfId="21919"/>
    <cellStyle name="Normal 51 2 2 3" xfId="3084"/>
    <cellStyle name="Normal 51 2 2 3 2" xfId="8244"/>
    <cellStyle name="Normal 51 2 2 3 2 2" xfId="18649"/>
    <cellStyle name="Normal 51 2 2 3 2 2 2" xfId="39468"/>
    <cellStyle name="Normal 51 2 2 3 2 3" xfId="29065"/>
    <cellStyle name="Normal 51 2 2 3 3" xfId="13492"/>
    <cellStyle name="Normal 51 2 2 3 3 2" xfId="34311"/>
    <cellStyle name="Normal 51 2 2 3 4" xfId="23908"/>
    <cellStyle name="Normal 51 2 2 4" xfId="5671"/>
    <cellStyle name="Normal 51 2 2 4 2" xfId="16076"/>
    <cellStyle name="Normal 51 2 2 4 2 2" xfId="36895"/>
    <cellStyle name="Normal 51 2 2 4 3" xfId="26492"/>
    <cellStyle name="Normal 51 2 2 5" xfId="10919"/>
    <cellStyle name="Normal 51 2 2 5 2" xfId="31738"/>
    <cellStyle name="Normal 51 2 2 6" xfId="21335"/>
    <cellStyle name="Normal 51 2 3" xfId="831"/>
    <cellStyle name="Normal 51 2 3 2" xfId="3411"/>
    <cellStyle name="Normal 51 2 3 2 2" xfId="8571"/>
    <cellStyle name="Normal 51 2 3 2 2 2" xfId="18976"/>
    <cellStyle name="Normal 51 2 3 2 2 2 2" xfId="39795"/>
    <cellStyle name="Normal 51 2 3 2 2 3" xfId="29392"/>
    <cellStyle name="Normal 51 2 3 2 3" xfId="13819"/>
    <cellStyle name="Normal 51 2 3 2 3 2" xfId="34638"/>
    <cellStyle name="Normal 51 2 3 2 4" xfId="24235"/>
    <cellStyle name="Normal 51 2 3 3" xfId="5998"/>
    <cellStyle name="Normal 51 2 3 3 2" xfId="16403"/>
    <cellStyle name="Normal 51 2 3 3 2 2" xfId="37222"/>
    <cellStyle name="Normal 51 2 3 3 3" xfId="26819"/>
    <cellStyle name="Normal 51 2 3 4" xfId="11246"/>
    <cellStyle name="Normal 51 2 3 4 2" xfId="32065"/>
    <cellStyle name="Normal 51 2 3 5" xfId="21662"/>
    <cellStyle name="Normal 51 2 4" xfId="2827"/>
    <cellStyle name="Normal 51 2 4 2" xfId="7987"/>
    <cellStyle name="Normal 51 2 4 2 2" xfId="18392"/>
    <cellStyle name="Normal 51 2 4 2 2 2" xfId="39211"/>
    <cellStyle name="Normal 51 2 4 2 3" xfId="28808"/>
    <cellStyle name="Normal 51 2 4 3" xfId="13235"/>
    <cellStyle name="Normal 51 2 4 3 2" xfId="34054"/>
    <cellStyle name="Normal 51 2 4 4" xfId="23651"/>
    <cellStyle name="Normal 51 2 5" xfId="5414"/>
    <cellStyle name="Normal 51 2 5 2" xfId="15819"/>
    <cellStyle name="Normal 51 2 5 2 2" xfId="36638"/>
    <cellStyle name="Normal 51 2 5 3" xfId="26235"/>
    <cellStyle name="Normal 51 2 6" xfId="10662"/>
    <cellStyle name="Normal 51 2 6 2" xfId="31481"/>
    <cellStyle name="Normal 51 2 7" xfId="21078"/>
    <cellStyle name="Normal 51 3" xfId="377"/>
    <cellStyle name="Normal 51 3 2" xfId="966"/>
    <cellStyle name="Normal 51 3 2 2" xfId="3546"/>
    <cellStyle name="Normal 51 3 2 2 2" xfId="8706"/>
    <cellStyle name="Normal 51 3 2 2 2 2" xfId="19111"/>
    <cellStyle name="Normal 51 3 2 2 2 2 2" xfId="39930"/>
    <cellStyle name="Normal 51 3 2 2 2 3" xfId="29527"/>
    <cellStyle name="Normal 51 3 2 2 3" xfId="13954"/>
    <cellStyle name="Normal 51 3 2 2 3 2" xfId="34773"/>
    <cellStyle name="Normal 51 3 2 2 4" xfId="24370"/>
    <cellStyle name="Normal 51 3 2 3" xfId="6133"/>
    <cellStyle name="Normal 51 3 2 3 2" xfId="16538"/>
    <cellStyle name="Normal 51 3 2 3 2 2" xfId="37357"/>
    <cellStyle name="Normal 51 3 2 3 3" xfId="26954"/>
    <cellStyle name="Normal 51 3 2 4" xfId="11381"/>
    <cellStyle name="Normal 51 3 2 4 2" xfId="32200"/>
    <cellStyle name="Normal 51 3 2 5" xfId="21797"/>
    <cellStyle name="Normal 51 3 3" xfId="2962"/>
    <cellStyle name="Normal 51 3 3 2" xfId="8122"/>
    <cellStyle name="Normal 51 3 3 2 2" xfId="18527"/>
    <cellStyle name="Normal 51 3 3 2 2 2" xfId="39346"/>
    <cellStyle name="Normal 51 3 3 2 3" xfId="28943"/>
    <cellStyle name="Normal 51 3 3 3" xfId="13370"/>
    <cellStyle name="Normal 51 3 3 3 2" xfId="34189"/>
    <cellStyle name="Normal 51 3 3 4" xfId="23786"/>
    <cellStyle name="Normal 51 3 4" xfId="5549"/>
    <cellStyle name="Normal 51 3 4 2" xfId="15954"/>
    <cellStyle name="Normal 51 3 4 2 2" xfId="36773"/>
    <cellStyle name="Normal 51 3 4 3" xfId="26370"/>
    <cellStyle name="Normal 51 3 5" xfId="10797"/>
    <cellStyle name="Normal 51 3 5 2" xfId="31616"/>
    <cellStyle name="Normal 51 3 6" xfId="21213"/>
    <cellStyle name="Normal 51 4" xfId="709"/>
    <cellStyle name="Normal 51 4 2" xfId="3289"/>
    <cellStyle name="Normal 51 4 2 2" xfId="8449"/>
    <cellStyle name="Normal 51 4 2 2 2" xfId="18854"/>
    <cellStyle name="Normal 51 4 2 2 2 2" xfId="39673"/>
    <cellStyle name="Normal 51 4 2 2 3" xfId="29270"/>
    <cellStyle name="Normal 51 4 2 3" xfId="13697"/>
    <cellStyle name="Normal 51 4 2 3 2" xfId="34516"/>
    <cellStyle name="Normal 51 4 2 4" xfId="24113"/>
    <cellStyle name="Normal 51 4 3" xfId="5876"/>
    <cellStyle name="Normal 51 4 3 2" xfId="16281"/>
    <cellStyle name="Normal 51 4 3 2 2" xfId="37100"/>
    <cellStyle name="Normal 51 4 3 3" xfId="26697"/>
    <cellStyle name="Normal 51 4 4" xfId="11124"/>
    <cellStyle name="Normal 51 4 4 2" xfId="31943"/>
    <cellStyle name="Normal 51 4 5" xfId="21540"/>
    <cellStyle name="Normal 51 5" xfId="2705"/>
    <cellStyle name="Normal 51 5 2" xfId="7865"/>
    <cellStyle name="Normal 51 5 2 2" xfId="18270"/>
    <cellStyle name="Normal 51 5 2 2 2" xfId="39089"/>
    <cellStyle name="Normal 51 5 2 3" xfId="28686"/>
    <cellStyle name="Normal 51 5 3" xfId="13113"/>
    <cellStyle name="Normal 51 5 3 2" xfId="33932"/>
    <cellStyle name="Normal 51 5 4" xfId="23529"/>
    <cellStyle name="Normal 51 6" xfId="5292"/>
    <cellStyle name="Normal 51 6 2" xfId="15697"/>
    <cellStyle name="Normal 51 6 2 2" xfId="36516"/>
    <cellStyle name="Normal 51 6 3" xfId="26113"/>
    <cellStyle name="Normal 51 7" xfId="10540"/>
    <cellStyle name="Normal 51 7 2" xfId="31359"/>
    <cellStyle name="Normal 51 8" xfId="20956"/>
    <cellStyle name="Normal 52" xfId="96"/>
    <cellStyle name="Normal 52 2" xfId="240"/>
    <cellStyle name="Normal 52 2 2" xfId="500"/>
    <cellStyle name="Normal 52 2 2 2" xfId="1089"/>
    <cellStyle name="Normal 52 2 2 2 2" xfId="3669"/>
    <cellStyle name="Normal 52 2 2 2 2 2" xfId="8829"/>
    <cellStyle name="Normal 52 2 2 2 2 2 2" xfId="19234"/>
    <cellStyle name="Normal 52 2 2 2 2 2 2 2" xfId="40053"/>
    <cellStyle name="Normal 52 2 2 2 2 2 3" xfId="29650"/>
    <cellStyle name="Normal 52 2 2 2 2 3" xfId="14077"/>
    <cellStyle name="Normal 52 2 2 2 2 3 2" xfId="34896"/>
    <cellStyle name="Normal 52 2 2 2 2 4" xfId="24493"/>
    <cellStyle name="Normal 52 2 2 2 3" xfId="6256"/>
    <cellStyle name="Normal 52 2 2 2 3 2" xfId="16661"/>
    <cellStyle name="Normal 52 2 2 2 3 2 2" xfId="37480"/>
    <cellStyle name="Normal 52 2 2 2 3 3" xfId="27077"/>
    <cellStyle name="Normal 52 2 2 2 4" xfId="11504"/>
    <cellStyle name="Normal 52 2 2 2 4 2" xfId="32323"/>
    <cellStyle name="Normal 52 2 2 2 5" xfId="21920"/>
    <cellStyle name="Normal 52 2 2 3" xfId="3085"/>
    <cellStyle name="Normal 52 2 2 3 2" xfId="8245"/>
    <cellStyle name="Normal 52 2 2 3 2 2" xfId="18650"/>
    <cellStyle name="Normal 52 2 2 3 2 2 2" xfId="39469"/>
    <cellStyle name="Normal 52 2 2 3 2 3" xfId="29066"/>
    <cellStyle name="Normal 52 2 2 3 3" xfId="13493"/>
    <cellStyle name="Normal 52 2 2 3 3 2" xfId="34312"/>
    <cellStyle name="Normal 52 2 2 3 4" xfId="23909"/>
    <cellStyle name="Normal 52 2 2 4" xfId="5672"/>
    <cellStyle name="Normal 52 2 2 4 2" xfId="16077"/>
    <cellStyle name="Normal 52 2 2 4 2 2" xfId="36896"/>
    <cellStyle name="Normal 52 2 2 4 3" xfId="26493"/>
    <cellStyle name="Normal 52 2 2 5" xfId="10920"/>
    <cellStyle name="Normal 52 2 2 5 2" xfId="31739"/>
    <cellStyle name="Normal 52 2 2 6" xfId="21336"/>
    <cellStyle name="Normal 52 2 3" xfId="832"/>
    <cellStyle name="Normal 52 2 3 2" xfId="3412"/>
    <cellStyle name="Normal 52 2 3 2 2" xfId="8572"/>
    <cellStyle name="Normal 52 2 3 2 2 2" xfId="18977"/>
    <cellStyle name="Normal 52 2 3 2 2 2 2" xfId="39796"/>
    <cellStyle name="Normal 52 2 3 2 2 3" xfId="29393"/>
    <cellStyle name="Normal 52 2 3 2 3" xfId="13820"/>
    <cellStyle name="Normal 52 2 3 2 3 2" xfId="34639"/>
    <cellStyle name="Normal 52 2 3 2 4" xfId="24236"/>
    <cellStyle name="Normal 52 2 3 3" xfId="5999"/>
    <cellStyle name="Normal 52 2 3 3 2" xfId="16404"/>
    <cellStyle name="Normal 52 2 3 3 2 2" xfId="37223"/>
    <cellStyle name="Normal 52 2 3 3 3" xfId="26820"/>
    <cellStyle name="Normal 52 2 3 4" xfId="11247"/>
    <cellStyle name="Normal 52 2 3 4 2" xfId="32066"/>
    <cellStyle name="Normal 52 2 3 5" xfId="21663"/>
    <cellStyle name="Normal 52 2 4" xfId="2828"/>
    <cellStyle name="Normal 52 2 4 2" xfId="7988"/>
    <cellStyle name="Normal 52 2 4 2 2" xfId="18393"/>
    <cellStyle name="Normal 52 2 4 2 2 2" xfId="39212"/>
    <cellStyle name="Normal 52 2 4 2 3" xfId="28809"/>
    <cellStyle name="Normal 52 2 4 3" xfId="13236"/>
    <cellStyle name="Normal 52 2 4 3 2" xfId="34055"/>
    <cellStyle name="Normal 52 2 4 4" xfId="23652"/>
    <cellStyle name="Normal 52 2 5" xfId="5415"/>
    <cellStyle name="Normal 52 2 5 2" xfId="15820"/>
    <cellStyle name="Normal 52 2 5 2 2" xfId="36639"/>
    <cellStyle name="Normal 52 2 5 3" xfId="26236"/>
    <cellStyle name="Normal 52 2 6" xfId="10663"/>
    <cellStyle name="Normal 52 2 6 2" xfId="31482"/>
    <cellStyle name="Normal 52 2 7" xfId="21079"/>
    <cellStyle name="Normal 52 3" xfId="378"/>
    <cellStyle name="Normal 52 3 2" xfId="967"/>
    <cellStyle name="Normal 52 3 2 2" xfId="3547"/>
    <cellStyle name="Normal 52 3 2 2 2" xfId="8707"/>
    <cellStyle name="Normal 52 3 2 2 2 2" xfId="19112"/>
    <cellStyle name="Normal 52 3 2 2 2 2 2" xfId="39931"/>
    <cellStyle name="Normal 52 3 2 2 2 3" xfId="29528"/>
    <cellStyle name="Normal 52 3 2 2 3" xfId="13955"/>
    <cellStyle name="Normal 52 3 2 2 3 2" xfId="34774"/>
    <cellStyle name="Normal 52 3 2 2 4" xfId="24371"/>
    <cellStyle name="Normal 52 3 2 3" xfId="6134"/>
    <cellStyle name="Normal 52 3 2 3 2" xfId="16539"/>
    <cellStyle name="Normal 52 3 2 3 2 2" xfId="37358"/>
    <cellStyle name="Normal 52 3 2 3 3" xfId="26955"/>
    <cellStyle name="Normal 52 3 2 4" xfId="11382"/>
    <cellStyle name="Normal 52 3 2 4 2" xfId="32201"/>
    <cellStyle name="Normal 52 3 2 5" xfId="21798"/>
    <cellStyle name="Normal 52 3 3" xfId="2963"/>
    <cellStyle name="Normal 52 3 3 2" xfId="8123"/>
    <cellStyle name="Normal 52 3 3 2 2" xfId="18528"/>
    <cellStyle name="Normal 52 3 3 2 2 2" xfId="39347"/>
    <cellStyle name="Normal 52 3 3 2 3" xfId="28944"/>
    <cellStyle name="Normal 52 3 3 3" xfId="13371"/>
    <cellStyle name="Normal 52 3 3 3 2" xfId="34190"/>
    <cellStyle name="Normal 52 3 3 4" xfId="23787"/>
    <cellStyle name="Normal 52 3 4" xfId="5550"/>
    <cellStyle name="Normal 52 3 4 2" xfId="15955"/>
    <cellStyle name="Normal 52 3 4 2 2" xfId="36774"/>
    <cellStyle name="Normal 52 3 4 3" xfId="26371"/>
    <cellStyle name="Normal 52 3 5" xfId="10798"/>
    <cellStyle name="Normal 52 3 5 2" xfId="31617"/>
    <cellStyle name="Normal 52 3 6" xfId="21214"/>
    <cellStyle name="Normal 52 4" xfId="710"/>
    <cellStyle name="Normal 52 4 2" xfId="3290"/>
    <cellStyle name="Normal 52 4 2 2" xfId="8450"/>
    <cellStyle name="Normal 52 4 2 2 2" xfId="18855"/>
    <cellStyle name="Normal 52 4 2 2 2 2" xfId="39674"/>
    <cellStyle name="Normal 52 4 2 2 3" xfId="29271"/>
    <cellStyle name="Normal 52 4 2 3" xfId="13698"/>
    <cellStyle name="Normal 52 4 2 3 2" xfId="34517"/>
    <cellStyle name="Normal 52 4 2 4" xfId="24114"/>
    <cellStyle name="Normal 52 4 3" xfId="5877"/>
    <cellStyle name="Normal 52 4 3 2" xfId="16282"/>
    <cellStyle name="Normal 52 4 3 2 2" xfId="37101"/>
    <cellStyle name="Normal 52 4 3 3" xfId="26698"/>
    <cellStyle name="Normal 52 4 4" xfId="11125"/>
    <cellStyle name="Normal 52 4 4 2" xfId="31944"/>
    <cellStyle name="Normal 52 4 5" xfId="21541"/>
    <cellStyle name="Normal 52 5" xfId="2706"/>
    <cellStyle name="Normal 52 5 2" xfId="7866"/>
    <cellStyle name="Normal 52 5 2 2" xfId="18271"/>
    <cellStyle name="Normal 52 5 2 2 2" xfId="39090"/>
    <cellStyle name="Normal 52 5 2 3" xfId="28687"/>
    <cellStyle name="Normal 52 5 3" xfId="13114"/>
    <cellStyle name="Normal 52 5 3 2" xfId="33933"/>
    <cellStyle name="Normal 52 5 4" xfId="23530"/>
    <cellStyle name="Normal 52 6" xfId="5293"/>
    <cellStyle name="Normal 52 6 2" xfId="15698"/>
    <cellStyle name="Normal 52 6 2 2" xfId="36517"/>
    <cellStyle name="Normal 52 6 3" xfId="26114"/>
    <cellStyle name="Normal 52 7" xfId="10541"/>
    <cellStyle name="Normal 52 7 2" xfId="31360"/>
    <cellStyle name="Normal 52 8" xfId="20957"/>
    <cellStyle name="Normal 53" xfId="97"/>
    <cellStyle name="Normal 53 2" xfId="241"/>
    <cellStyle name="Normal 53 2 2" xfId="501"/>
    <cellStyle name="Normal 53 2 2 2" xfId="1090"/>
    <cellStyle name="Normal 53 2 2 2 2" xfId="3670"/>
    <cellStyle name="Normal 53 2 2 2 2 2" xfId="8830"/>
    <cellStyle name="Normal 53 2 2 2 2 2 2" xfId="19235"/>
    <cellStyle name="Normal 53 2 2 2 2 2 2 2" xfId="40054"/>
    <cellStyle name="Normal 53 2 2 2 2 2 3" xfId="29651"/>
    <cellStyle name="Normal 53 2 2 2 2 3" xfId="14078"/>
    <cellStyle name="Normal 53 2 2 2 2 3 2" xfId="34897"/>
    <cellStyle name="Normal 53 2 2 2 2 4" xfId="24494"/>
    <cellStyle name="Normal 53 2 2 2 3" xfId="6257"/>
    <cellStyle name="Normal 53 2 2 2 3 2" xfId="16662"/>
    <cellStyle name="Normal 53 2 2 2 3 2 2" xfId="37481"/>
    <cellStyle name="Normal 53 2 2 2 3 3" xfId="27078"/>
    <cellStyle name="Normal 53 2 2 2 4" xfId="11505"/>
    <cellStyle name="Normal 53 2 2 2 4 2" xfId="32324"/>
    <cellStyle name="Normal 53 2 2 2 5" xfId="21921"/>
    <cellStyle name="Normal 53 2 2 3" xfId="3086"/>
    <cellStyle name="Normal 53 2 2 3 2" xfId="8246"/>
    <cellStyle name="Normal 53 2 2 3 2 2" xfId="18651"/>
    <cellStyle name="Normal 53 2 2 3 2 2 2" xfId="39470"/>
    <cellStyle name="Normal 53 2 2 3 2 3" xfId="29067"/>
    <cellStyle name="Normal 53 2 2 3 3" xfId="13494"/>
    <cellStyle name="Normal 53 2 2 3 3 2" xfId="34313"/>
    <cellStyle name="Normal 53 2 2 3 4" xfId="23910"/>
    <cellStyle name="Normal 53 2 2 4" xfId="5673"/>
    <cellStyle name="Normal 53 2 2 4 2" xfId="16078"/>
    <cellStyle name="Normal 53 2 2 4 2 2" xfId="36897"/>
    <cellStyle name="Normal 53 2 2 4 3" xfId="26494"/>
    <cellStyle name="Normal 53 2 2 5" xfId="10921"/>
    <cellStyle name="Normal 53 2 2 5 2" xfId="31740"/>
    <cellStyle name="Normal 53 2 2 6" xfId="21337"/>
    <cellStyle name="Normal 53 2 3" xfId="833"/>
    <cellStyle name="Normal 53 2 3 2" xfId="3413"/>
    <cellStyle name="Normal 53 2 3 2 2" xfId="8573"/>
    <cellStyle name="Normal 53 2 3 2 2 2" xfId="18978"/>
    <cellStyle name="Normal 53 2 3 2 2 2 2" xfId="39797"/>
    <cellStyle name="Normal 53 2 3 2 2 3" xfId="29394"/>
    <cellStyle name="Normal 53 2 3 2 3" xfId="13821"/>
    <cellStyle name="Normal 53 2 3 2 3 2" xfId="34640"/>
    <cellStyle name="Normal 53 2 3 2 4" xfId="24237"/>
    <cellStyle name="Normal 53 2 3 3" xfId="6000"/>
    <cellStyle name="Normal 53 2 3 3 2" xfId="16405"/>
    <cellStyle name="Normal 53 2 3 3 2 2" xfId="37224"/>
    <cellStyle name="Normal 53 2 3 3 3" xfId="26821"/>
    <cellStyle name="Normal 53 2 3 4" xfId="11248"/>
    <cellStyle name="Normal 53 2 3 4 2" xfId="32067"/>
    <cellStyle name="Normal 53 2 3 5" xfId="21664"/>
    <cellStyle name="Normal 53 2 4" xfId="2829"/>
    <cellStyle name="Normal 53 2 4 2" xfId="7989"/>
    <cellStyle name="Normal 53 2 4 2 2" xfId="18394"/>
    <cellStyle name="Normal 53 2 4 2 2 2" xfId="39213"/>
    <cellStyle name="Normal 53 2 4 2 3" xfId="28810"/>
    <cellStyle name="Normal 53 2 4 3" xfId="13237"/>
    <cellStyle name="Normal 53 2 4 3 2" xfId="34056"/>
    <cellStyle name="Normal 53 2 4 4" xfId="23653"/>
    <cellStyle name="Normal 53 2 5" xfId="5416"/>
    <cellStyle name="Normal 53 2 5 2" xfId="15821"/>
    <cellStyle name="Normal 53 2 5 2 2" xfId="36640"/>
    <cellStyle name="Normal 53 2 5 3" xfId="26237"/>
    <cellStyle name="Normal 53 2 6" xfId="10664"/>
    <cellStyle name="Normal 53 2 6 2" xfId="31483"/>
    <cellStyle name="Normal 53 2 7" xfId="21080"/>
    <cellStyle name="Normal 53 3" xfId="379"/>
    <cellStyle name="Normal 53 3 2" xfId="968"/>
    <cellStyle name="Normal 53 3 2 2" xfId="3548"/>
    <cellStyle name="Normal 53 3 2 2 2" xfId="8708"/>
    <cellStyle name="Normal 53 3 2 2 2 2" xfId="19113"/>
    <cellStyle name="Normal 53 3 2 2 2 2 2" xfId="39932"/>
    <cellStyle name="Normal 53 3 2 2 2 3" xfId="29529"/>
    <cellStyle name="Normal 53 3 2 2 3" xfId="13956"/>
    <cellStyle name="Normal 53 3 2 2 3 2" xfId="34775"/>
    <cellStyle name="Normal 53 3 2 2 4" xfId="24372"/>
    <cellStyle name="Normal 53 3 2 3" xfId="6135"/>
    <cellStyle name="Normal 53 3 2 3 2" xfId="16540"/>
    <cellStyle name="Normal 53 3 2 3 2 2" xfId="37359"/>
    <cellStyle name="Normal 53 3 2 3 3" xfId="26956"/>
    <cellStyle name="Normal 53 3 2 4" xfId="11383"/>
    <cellStyle name="Normal 53 3 2 4 2" xfId="32202"/>
    <cellStyle name="Normal 53 3 2 5" xfId="21799"/>
    <cellStyle name="Normal 53 3 3" xfId="2964"/>
    <cellStyle name="Normal 53 3 3 2" xfId="8124"/>
    <cellStyle name="Normal 53 3 3 2 2" xfId="18529"/>
    <cellStyle name="Normal 53 3 3 2 2 2" xfId="39348"/>
    <cellStyle name="Normal 53 3 3 2 3" xfId="28945"/>
    <cellStyle name="Normal 53 3 3 3" xfId="13372"/>
    <cellStyle name="Normal 53 3 3 3 2" xfId="34191"/>
    <cellStyle name="Normal 53 3 3 4" xfId="23788"/>
    <cellStyle name="Normal 53 3 4" xfId="5551"/>
    <cellStyle name="Normal 53 3 4 2" xfId="15956"/>
    <cellStyle name="Normal 53 3 4 2 2" xfId="36775"/>
    <cellStyle name="Normal 53 3 4 3" xfId="26372"/>
    <cellStyle name="Normal 53 3 5" xfId="10799"/>
    <cellStyle name="Normal 53 3 5 2" xfId="31618"/>
    <cellStyle name="Normal 53 3 6" xfId="21215"/>
    <cellStyle name="Normal 53 4" xfId="711"/>
    <cellStyle name="Normal 53 4 2" xfId="3291"/>
    <cellStyle name="Normal 53 4 2 2" xfId="8451"/>
    <cellStyle name="Normal 53 4 2 2 2" xfId="18856"/>
    <cellStyle name="Normal 53 4 2 2 2 2" xfId="39675"/>
    <cellStyle name="Normal 53 4 2 2 3" xfId="29272"/>
    <cellStyle name="Normal 53 4 2 3" xfId="13699"/>
    <cellStyle name="Normal 53 4 2 3 2" xfId="34518"/>
    <cellStyle name="Normal 53 4 2 4" xfId="24115"/>
    <cellStyle name="Normal 53 4 3" xfId="5878"/>
    <cellStyle name="Normal 53 4 3 2" xfId="16283"/>
    <cellStyle name="Normal 53 4 3 2 2" xfId="37102"/>
    <cellStyle name="Normal 53 4 3 3" xfId="26699"/>
    <cellStyle name="Normal 53 4 4" xfId="11126"/>
    <cellStyle name="Normal 53 4 4 2" xfId="31945"/>
    <cellStyle name="Normal 53 4 5" xfId="21542"/>
    <cellStyle name="Normal 53 5" xfId="2707"/>
    <cellStyle name="Normal 53 5 2" xfId="7867"/>
    <cellStyle name="Normal 53 5 2 2" xfId="18272"/>
    <cellStyle name="Normal 53 5 2 2 2" xfId="39091"/>
    <cellStyle name="Normal 53 5 2 3" xfId="28688"/>
    <cellStyle name="Normal 53 5 3" xfId="13115"/>
    <cellStyle name="Normal 53 5 3 2" xfId="33934"/>
    <cellStyle name="Normal 53 5 4" xfId="23531"/>
    <cellStyle name="Normal 53 6" xfId="5294"/>
    <cellStyle name="Normal 53 6 2" xfId="15699"/>
    <cellStyle name="Normal 53 6 2 2" xfId="36518"/>
    <cellStyle name="Normal 53 6 3" xfId="26115"/>
    <cellStyle name="Normal 53 7" xfId="10542"/>
    <cellStyle name="Normal 53 7 2" xfId="31361"/>
    <cellStyle name="Normal 53 8" xfId="20958"/>
    <cellStyle name="Normal 54" xfId="98"/>
    <cellStyle name="Normal 54 2" xfId="242"/>
    <cellStyle name="Normal 54 2 2" xfId="502"/>
    <cellStyle name="Normal 54 2 2 2" xfId="1091"/>
    <cellStyle name="Normal 54 2 2 2 2" xfId="3671"/>
    <cellStyle name="Normal 54 2 2 2 2 2" xfId="8831"/>
    <cellStyle name="Normal 54 2 2 2 2 2 2" xfId="19236"/>
    <cellStyle name="Normal 54 2 2 2 2 2 2 2" xfId="40055"/>
    <cellStyle name="Normal 54 2 2 2 2 2 3" xfId="29652"/>
    <cellStyle name="Normal 54 2 2 2 2 3" xfId="14079"/>
    <cellStyle name="Normal 54 2 2 2 2 3 2" xfId="34898"/>
    <cellStyle name="Normal 54 2 2 2 2 4" xfId="24495"/>
    <cellStyle name="Normal 54 2 2 2 3" xfId="6258"/>
    <cellStyle name="Normal 54 2 2 2 3 2" xfId="16663"/>
    <cellStyle name="Normal 54 2 2 2 3 2 2" xfId="37482"/>
    <cellStyle name="Normal 54 2 2 2 3 3" xfId="27079"/>
    <cellStyle name="Normal 54 2 2 2 4" xfId="11506"/>
    <cellStyle name="Normal 54 2 2 2 4 2" xfId="32325"/>
    <cellStyle name="Normal 54 2 2 2 5" xfId="21922"/>
    <cellStyle name="Normal 54 2 2 3" xfId="3087"/>
    <cellStyle name="Normal 54 2 2 3 2" xfId="8247"/>
    <cellStyle name="Normal 54 2 2 3 2 2" xfId="18652"/>
    <cellStyle name="Normal 54 2 2 3 2 2 2" xfId="39471"/>
    <cellStyle name="Normal 54 2 2 3 2 3" xfId="29068"/>
    <cellStyle name="Normal 54 2 2 3 3" xfId="13495"/>
    <cellStyle name="Normal 54 2 2 3 3 2" xfId="34314"/>
    <cellStyle name="Normal 54 2 2 3 4" xfId="23911"/>
    <cellStyle name="Normal 54 2 2 4" xfId="5674"/>
    <cellStyle name="Normal 54 2 2 4 2" xfId="16079"/>
    <cellStyle name="Normal 54 2 2 4 2 2" xfId="36898"/>
    <cellStyle name="Normal 54 2 2 4 3" xfId="26495"/>
    <cellStyle name="Normal 54 2 2 5" xfId="10922"/>
    <cellStyle name="Normal 54 2 2 5 2" xfId="31741"/>
    <cellStyle name="Normal 54 2 2 6" xfId="21338"/>
    <cellStyle name="Normal 54 2 3" xfId="834"/>
    <cellStyle name="Normal 54 2 3 2" xfId="3414"/>
    <cellStyle name="Normal 54 2 3 2 2" xfId="8574"/>
    <cellStyle name="Normal 54 2 3 2 2 2" xfId="18979"/>
    <cellStyle name="Normal 54 2 3 2 2 2 2" xfId="39798"/>
    <cellStyle name="Normal 54 2 3 2 2 3" xfId="29395"/>
    <cellStyle name="Normal 54 2 3 2 3" xfId="13822"/>
    <cellStyle name="Normal 54 2 3 2 3 2" xfId="34641"/>
    <cellStyle name="Normal 54 2 3 2 4" xfId="24238"/>
    <cellStyle name="Normal 54 2 3 3" xfId="6001"/>
    <cellStyle name="Normal 54 2 3 3 2" xfId="16406"/>
    <cellStyle name="Normal 54 2 3 3 2 2" xfId="37225"/>
    <cellStyle name="Normal 54 2 3 3 3" xfId="26822"/>
    <cellStyle name="Normal 54 2 3 4" xfId="11249"/>
    <cellStyle name="Normal 54 2 3 4 2" xfId="32068"/>
    <cellStyle name="Normal 54 2 3 5" xfId="21665"/>
    <cellStyle name="Normal 54 2 4" xfId="2830"/>
    <cellStyle name="Normal 54 2 4 2" xfId="7990"/>
    <cellStyle name="Normal 54 2 4 2 2" xfId="18395"/>
    <cellStyle name="Normal 54 2 4 2 2 2" xfId="39214"/>
    <cellStyle name="Normal 54 2 4 2 3" xfId="28811"/>
    <cellStyle name="Normal 54 2 4 3" xfId="13238"/>
    <cellStyle name="Normal 54 2 4 3 2" xfId="34057"/>
    <cellStyle name="Normal 54 2 4 4" xfId="23654"/>
    <cellStyle name="Normal 54 2 5" xfId="5417"/>
    <cellStyle name="Normal 54 2 5 2" xfId="15822"/>
    <cellStyle name="Normal 54 2 5 2 2" xfId="36641"/>
    <cellStyle name="Normal 54 2 5 3" xfId="26238"/>
    <cellStyle name="Normal 54 2 6" xfId="10665"/>
    <cellStyle name="Normal 54 2 6 2" xfId="31484"/>
    <cellStyle name="Normal 54 2 7" xfId="21081"/>
    <cellStyle name="Normal 54 3" xfId="380"/>
    <cellStyle name="Normal 54 3 2" xfId="969"/>
    <cellStyle name="Normal 54 3 2 2" xfId="3549"/>
    <cellStyle name="Normal 54 3 2 2 2" xfId="8709"/>
    <cellStyle name="Normal 54 3 2 2 2 2" xfId="19114"/>
    <cellStyle name="Normal 54 3 2 2 2 2 2" xfId="39933"/>
    <cellStyle name="Normal 54 3 2 2 2 3" xfId="29530"/>
    <cellStyle name="Normal 54 3 2 2 3" xfId="13957"/>
    <cellStyle name="Normal 54 3 2 2 3 2" xfId="34776"/>
    <cellStyle name="Normal 54 3 2 2 4" xfId="24373"/>
    <cellStyle name="Normal 54 3 2 3" xfId="6136"/>
    <cellStyle name="Normal 54 3 2 3 2" xfId="16541"/>
    <cellStyle name="Normal 54 3 2 3 2 2" xfId="37360"/>
    <cellStyle name="Normal 54 3 2 3 3" xfId="26957"/>
    <cellStyle name="Normal 54 3 2 4" xfId="11384"/>
    <cellStyle name="Normal 54 3 2 4 2" xfId="32203"/>
    <cellStyle name="Normal 54 3 2 5" xfId="21800"/>
    <cellStyle name="Normal 54 3 3" xfId="2965"/>
    <cellStyle name="Normal 54 3 3 2" xfId="8125"/>
    <cellStyle name="Normal 54 3 3 2 2" xfId="18530"/>
    <cellStyle name="Normal 54 3 3 2 2 2" xfId="39349"/>
    <cellStyle name="Normal 54 3 3 2 3" xfId="28946"/>
    <cellStyle name="Normal 54 3 3 3" xfId="13373"/>
    <cellStyle name="Normal 54 3 3 3 2" xfId="34192"/>
    <cellStyle name="Normal 54 3 3 4" xfId="23789"/>
    <cellStyle name="Normal 54 3 4" xfId="5552"/>
    <cellStyle name="Normal 54 3 4 2" xfId="15957"/>
    <cellStyle name="Normal 54 3 4 2 2" xfId="36776"/>
    <cellStyle name="Normal 54 3 4 3" xfId="26373"/>
    <cellStyle name="Normal 54 3 5" xfId="10800"/>
    <cellStyle name="Normal 54 3 5 2" xfId="31619"/>
    <cellStyle name="Normal 54 3 6" xfId="21216"/>
    <cellStyle name="Normal 54 4" xfId="712"/>
    <cellStyle name="Normal 54 4 2" xfId="3292"/>
    <cellStyle name="Normal 54 4 2 2" xfId="8452"/>
    <cellStyle name="Normal 54 4 2 2 2" xfId="18857"/>
    <cellStyle name="Normal 54 4 2 2 2 2" xfId="39676"/>
    <cellStyle name="Normal 54 4 2 2 3" xfId="29273"/>
    <cellStyle name="Normal 54 4 2 3" xfId="13700"/>
    <cellStyle name="Normal 54 4 2 3 2" xfId="34519"/>
    <cellStyle name="Normal 54 4 2 4" xfId="24116"/>
    <cellStyle name="Normal 54 4 3" xfId="5879"/>
    <cellStyle name="Normal 54 4 3 2" xfId="16284"/>
    <cellStyle name="Normal 54 4 3 2 2" xfId="37103"/>
    <cellStyle name="Normal 54 4 3 3" xfId="26700"/>
    <cellStyle name="Normal 54 4 4" xfId="11127"/>
    <cellStyle name="Normal 54 4 4 2" xfId="31946"/>
    <cellStyle name="Normal 54 4 5" xfId="21543"/>
    <cellStyle name="Normal 54 5" xfId="2708"/>
    <cellStyle name="Normal 54 5 2" xfId="7868"/>
    <cellStyle name="Normal 54 5 2 2" xfId="18273"/>
    <cellStyle name="Normal 54 5 2 2 2" xfId="39092"/>
    <cellStyle name="Normal 54 5 2 3" xfId="28689"/>
    <cellStyle name="Normal 54 5 3" xfId="13116"/>
    <cellStyle name="Normal 54 5 3 2" xfId="33935"/>
    <cellStyle name="Normal 54 5 4" xfId="23532"/>
    <cellStyle name="Normal 54 6" xfId="5295"/>
    <cellStyle name="Normal 54 6 2" xfId="15700"/>
    <cellStyle name="Normal 54 6 2 2" xfId="36519"/>
    <cellStyle name="Normal 54 6 3" xfId="26116"/>
    <cellStyle name="Normal 54 7" xfId="10543"/>
    <cellStyle name="Normal 54 7 2" xfId="31362"/>
    <cellStyle name="Normal 54 8" xfId="20959"/>
    <cellStyle name="Normal 55" xfId="99"/>
    <cellStyle name="Normal 55 2" xfId="243"/>
    <cellStyle name="Normal 55 2 2" xfId="503"/>
    <cellStyle name="Normal 55 2 2 2" xfId="1092"/>
    <cellStyle name="Normal 55 2 2 2 2" xfId="3672"/>
    <cellStyle name="Normal 55 2 2 2 2 2" xfId="8832"/>
    <cellStyle name="Normal 55 2 2 2 2 2 2" xfId="19237"/>
    <cellStyle name="Normal 55 2 2 2 2 2 2 2" xfId="40056"/>
    <cellStyle name="Normal 55 2 2 2 2 2 3" xfId="29653"/>
    <cellStyle name="Normal 55 2 2 2 2 3" xfId="14080"/>
    <cellStyle name="Normal 55 2 2 2 2 3 2" xfId="34899"/>
    <cellStyle name="Normal 55 2 2 2 2 4" xfId="24496"/>
    <cellStyle name="Normal 55 2 2 2 3" xfId="6259"/>
    <cellStyle name="Normal 55 2 2 2 3 2" xfId="16664"/>
    <cellStyle name="Normal 55 2 2 2 3 2 2" xfId="37483"/>
    <cellStyle name="Normal 55 2 2 2 3 3" xfId="27080"/>
    <cellStyle name="Normal 55 2 2 2 4" xfId="11507"/>
    <cellStyle name="Normal 55 2 2 2 4 2" xfId="32326"/>
    <cellStyle name="Normal 55 2 2 2 5" xfId="21923"/>
    <cellStyle name="Normal 55 2 2 3" xfId="3088"/>
    <cellStyle name="Normal 55 2 2 3 2" xfId="8248"/>
    <cellStyle name="Normal 55 2 2 3 2 2" xfId="18653"/>
    <cellStyle name="Normal 55 2 2 3 2 2 2" xfId="39472"/>
    <cellStyle name="Normal 55 2 2 3 2 3" xfId="29069"/>
    <cellStyle name="Normal 55 2 2 3 3" xfId="13496"/>
    <cellStyle name="Normal 55 2 2 3 3 2" xfId="34315"/>
    <cellStyle name="Normal 55 2 2 3 4" xfId="23912"/>
    <cellStyle name="Normal 55 2 2 4" xfId="5675"/>
    <cellStyle name="Normal 55 2 2 4 2" xfId="16080"/>
    <cellStyle name="Normal 55 2 2 4 2 2" xfId="36899"/>
    <cellStyle name="Normal 55 2 2 4 3" xfId="26496"/>
    <cellStyle name="Normal 55 2 2 5" xfId="10923"/>
    <cellStyle name="Normal 55 2 2 5 2" xfId="31742"/>
    <cellStyle name="Normal 55 2 2 6" xfId="21339"/>
    <cellStyle name="Normal 55 2 3" xfId="835"/>
    <cellStyle name="Normal 55 2 3 2" xfId="3415"/>
    <cellStyle name="Normal 55 2 3 2 2" xfId="8575"/>
    <cellStyle name="Normal 55 2 3 2 2 2" xfId="18980"/>
    <cellStyle name="Normal 55 2 3 2 2 2 2" xfId="39799"/>
    <cellStyle name="Normal 55 2 3 2 2 3" xfId="29396"/>
    <cellStyle name="Normal 55 2 3 2 3" xfId="13823"/>
    <cellStyle name="Normal 55 2 3 2 3 2" xfId="34642"/>
    <cellStyle name="Normal 55 2 3 2 4" xfId="24239"/>
    <cellStyle name="Normal 55 2 3 3" xfId="6002"/>
    <cellStyle name="Normal 55 2 3 3 2" xfId="16407"/>
    <cellStyle name="Normal 55 2 3 3 2 2" xfId="37226"/>
    <cellStyle name="Normal 55 2 3 3 3" xfId="26823"/>
    <cellStyle name="Normal 55 2 3 4" xfId="11250"/>
    <cellStyle name="Normal 55 2 3 4 2" xfId="32069"/>
    <cellStyle name="Normal 55 2 3 5" xfId="21666"/>
    <cellStyle name="Normal 55 2 4" xfId="2831"/>
    <cellStyle name="Normal 55 2 4 2" xfId="7991"/>
    <cellStyle name="Normal 55 2 4 2 2" xfId="18396"/>
    <cellStyle name="Normal 55 2 4 2 2 2" xfId="39215"/>
    <cellStyle name="Normal 55 2 4 2 3" xfId="28812"/>
    <cellStyle name="Normal 55 2 4 3" xfId="13239"/>
    <cellStyle name="Normal 55 2 4 3 2" xfId="34058"/>
    <cellStyle name="Normal 55 2 4 4" xfId="23655"/>
    <cellStyle name="Normal 55 2 5" xfId="5418"/>
    <cellStyle name="Normal 55 2 5 2" xfId="15823"/>
    <cellStyle name="Normal 55 2 5 2 2" xfId="36642"/>
    <cellStyle name="Normal 55 2 5 3" xfId="26239"/>
    <cellStyle name="Normal 55 2 6" xfId="10666"/>
    <cellStyle name="Normal 55 2 6 2" xfId="31485"/>
    <cellStyle name="Normal 55 2 7" xfId="21082"/>
    <cellStyle name="Normal 55 3" xfId="381"/>
    <cellStyle name="Normal 55 3 2" xfId="970"/>
    <cellStyle name="Normal 55 3 2 2" xfId="3550"/>
    <cellStyle name="Normal 55 3 2 2 2" xfId="8710"/>
    <cellStyle name="Normal 55 3 2 2 2 2" xfId="19115"/>
    <cellStyle name="Normal 55 3 2 2 2 2 2" xfId="39934"/>
    <cellStyle name="Normal 55 3 2 2 2 3" xfId="29531"/>
    <cellStyle name="Normal 55 3 2 2 3" xfId="13958"/>
    <cellStyle name="Normal 55 3 2 2 3 2" xfId="34777"/>
    <cellStyle name="Normal 55 3 2 2 4" xfId="24374"/>
    <cellStyle name="Normal 55 3 2 3" xfId="6137"/>
    <cellStyle name="Normal 55 3 2 3 2" xfId="16542"/>
    <cellStyle name="Normal 55 3 2 3 2 2" xfId="37361"/>
    <cellStyle name="Normal 55 3 2 3 3" xfId="26958"/>
    <cellStyle name="Normal 55 3 2 4" xfId="11385"/>
    <cellStyle name="Normal 55 3 2 4 2" xfId="32204"/>
    <cellStyle name="Normal 55 3 2 5" xfId="21801"/>
    <cellStyle name="Normal 55 3 3" xfId="2966"/>
    <cellStyle name="Normal 55 3 3 2" xfId="8126"/>
    <cellStyle name="Normal 55 3 3 2 2" xfId="18531"/>
    <cellStyle name="Normal 55 3 3 2 2 2" xfId="39350"/>
    <cellStyle name="Normal 55 3 3 2 3" xfId="28947"/>
    <cellStyle name="Normal 55 3 3 3" xfId="13374"/>
    <cellStyle name="Normal 55 3 3 3 2" xfId="34193"/>
    <cellStyle name="Normal 55 3 3 4" xfId="23790"/>
    <cellStyle name="Normal 55 3 4" xfId="5553"/>
    <cellStyle name="Normal 55 3 4 2" xfId="15958"/>
    <cellStyle name="Normal 55 3 4 2 2" xfId="36777"/>
    <cellStyle name="Normal 55 3 4 3" xfId="26374"/>
    <cellStyle name="Normal 55 3 5" xfId="10801"/>
    <cellStyle name="Normal 55 3 5 2" xfId="31620"/>
    <cellStyle name="Normal 55 3 6" xfId="21217"/>
    <cellStyle name="Normal 55 4" xfId="713"/>
    <cellStyle name="Normal 55 4 2" xfId="3293"/>
    <cellStyle name="Normal 55 4 2 2" xfId="8453"/>
    <cellStyle name="Normal 55 4 2 2 2" xfId="18858"/>
    <cellStyle name="Normal 55 4 2 2 2 2" xfId="39677"/>
    <cellStyle name="Normal 55 4 2 2 3" xfId="29274"/>
    <cellStyle name="Normal 55 4 2 3" xfId="13701"/>
    <cellStyle name="Normal 55 4 2 3 2" xfId="34520"/>
    <cellStyle name="Normal 55 4 2 4" xfId="24117"/>
    <cellStyle name="Normal 55 4 3" xfId="5880"/>
    <cellStyle name="Normal 55 4 3 2" xfId="16285"/>
    <cellStyle name="Normal 55 4 3 2 2" xfId="37104"/>
    <cellStyle name="Normal 55 4 3 3" xfId="26701"/>
    <cellStyle name="Normal 55 4 4" xfId="11128"/>
    <cellStyle name="Normal 55 4 4 2" xfId="31947"/>
    <cellStyle name="Normal 55 4 5" xfId="21544"/>
    <cellStyle name="Normal 55 5" xfId="2709"/>
    <cellStyle name="Normal 55 5 2" xfId="7869"/>
    <cellStyle name="Normal 55 5 2 2" xfId="18274"/>
    <cellStyle name="Normal 55 5 2 2 2" xfId="39093"/>
    <cellStyle name="Normal 55 5 2 3" xfId="28690"/>
    <cellStyle name="Normal 55 5 3" xfId="13117"/>
    <cellStyle name="Normal 55 5 3 2" xfId="33936"/>
    <cellStyle name="Normal 55 5 4" xfId="23533"/>
    <cellStyle name="Normal 55 6" xfId="5296"/>
    <cellStyle name="Normal 55 6 2" xfId="15701"/>
    <cellStyle name="Normal 55 6 2 2" xfId="36520"/>
    <cellStyle name="Normal 55 6 3" xfId="26117"/>
    <cellStyle name="Normal 55 7" xfId="10544"/>
    <cellStyle name="Normal 55 7 2" xfId="31363"/>
    <cellStyle name="Normal 55 8" xfId="20960"/>
    <cellStyle name="Normal 56" xfId="100"/>
    <cellStyle name="Normal 56 2" xfId="244"/>
    <cellStyle name="Normal 56 2 2" xfId="504"/>
    <cellStyle name="Normal 56 2 2 2" xfId="1093"/>
    <cellStyle name="Normal 56 2 2 2 2" xfId="3673"/>
    <cellStyle name="Normal 56 2 2 2 2 2" xfId="8833"/>
    <cellStyle name="Normal 56 2 2 2 2 2 2" xfId="19238"/>
    <cellStyle name="Normal 56 2 2 2 2 2 2 2" xfId="40057"/>
    <cellStyle name="Normal 56 2 2 2 2 2 3" xfId="29654"/>
    <cellStyle name="Normal 56 2 2 2 2 3" xfId="14081"/>
    <cellStyle name="Normal 56 2 2 2 2 3 2" xfId="34900"/>
    <cellStyle name="Normal 56 2 2 2 2 4" xfId="24497"/>
    <cellStyle name="Normal 56 2 2 2 3" xfId="6260"/>
    <cellStyle name="Normal 56 2 2 2 3 2" xfId="16665"/>
    <cellStyle name="Normal 56 2 2 2 3 2 2" xfId="37484"/>
    <cellStyle name="Normal 56 2 2 2 3 3" xfId="27081"/>
    <cellStyle name="Normal 56 2 2 2 4" xfId="11508"/>
    <cellStyle name="Normal 56 2 2 2 4 2" xfId="32327"/>
    <cellStyle name="Normal 56 2 2 2 5" xfId="21924"/>
    <cellStyle name="Normal 56 2 2 3" xfId="3089"/>
    <cellStyle name="Normal 56 2 2 3 2" xfId="8249"/>
    <cellStyle name="Normal 56 2 2 3 2 2" xfId="18654"/>
    <cellStyle name="Normal 56 2 2 3 2 2 2" xfId="39473"/>
    <cellStyle name="Normal 56 2 2 3 2 3" xfId="29070"/>
    <cellStyle name="Normal 56 2 2 3 3" xfId="13497"/>
    <cellStyle name="Normal 56 2 2 3 3 2" xfId="34316"/>
    <cellStyle name="Normal 56 2 2 3 4" xfId="23913"/>
    <cellStyle name="Normal 56 2 2 4" xfId="5676"/>
    <cellStyle name="Normal 56 2 2 4 2" xfId="16081"/>
    <cellStyle name="Normal 56 2 2 4 2 2" xfId="36900"/>
    <cellStyle name="Normal 56 2 2 4 3" xfId="26497"/>
    <cellStyle name="Normal 56 2 2 5" xfId="10924"/>
    <cellStyle name="Normal 56 2 2 5 2" xfId="31743"/>
    <cellStyle name="Normal 56 2 2 6" xfId="21340"/>
    <cellStyle name="Normal 56 2 3" xfId="836"/>
    <cellStyle name="Normal 56 2 3 2" xfId="3416"/>
    <cellStyle name="Normal 56 2 3 2 2" xfId="8576"/>
    <cellStyle name="Normal 56 2 3 2 2 2" xfId="18981"/>
    <cellStyle name="Normal 56 2 3 2 2 2 2" xfId="39800"/>
    <cellStyle name="Normal 56 2 3 2 2 3" xfId="29397"/>
    <cellStyle name="Normal 56 2 3 2 3" xfId="13824"/>
    <cellStyle name="Normal 56 2 3 2 3 2" xfId="34643"/>
    <cellStyle name="Normal 56 2 3 2 4" xfId="24240"/>
    <cellStyle name="Normal 56 2 3 3" xfId="6003"/>
    <cellStyle name="Normal 56 2 3 3 2" xfId="16408"/>
    <cellStyle name="Normal 56 2 3 3 2 2" xfId="37227"/>
    <cellStyle name="Normal 56 2 3 3 3" xfId="26824"/>
    <cellStyle name="Normal 56 2 3 4" xfId="11251"/>
    <cellStyle name="Normal 56 2 3 4 2" xfId="32070"/>
    <cellStyle name="Normal 56 2 3 5" xfId="21667"/>
    <cellStyle name="Normal 56 2 4" xfId="2832"/>
    <cellStyle name="Normal 56 2 4 2" xfId="7992"/>
    <cellStyle name="Normal 56 2 4 2 2" xfId="18397"/>
    <cellStyle name="Normal 56 2 4 2 2 2" xfId="39216"/>
    <cellStyle name="Normal 56 2 4 2 3" xfId="28813"/>
    <cellStyle name="Normal 56 2 4 3" xfId="13240"/>
    <cellStyle name="Normal 56 2 4 3 2" xfId="34059"/>
    <cellStyle name="Normal 56 2 4 4" xfId="23656"/>
    <cellStyle name="Normal 56 2 5" xfId="5419"/>
    <cellStyle name="Normal 56 2 5 2" xfId="15824"/>
    <cellStyle name="Normal 56 2 5 2 2" xfId="36643"/>
    <cellStyle name="Normal 56 2 5 3" xfId="26240"/>
    <cellStyle name="Normal 56 2 6" xfId="10667"/>
    <cellStyle name="Normal 56 2 6 2" xfId="31486"/>
    <cellStyle name="Normal 56 2 7" xfId="21083"/>
    <cellStyle name="Normal 56 3" xfId="382"/>
    <cellStyle name="Normal 56 3 2" xfId="971"/>
    <cellStyle name="Normal 56 3 2 2" xfId="3551"/>
    <cellStyle name="Normal 56 3 2 2 2" xfId="8711"/>
    <cellStyle name="Normal 56 3 2 2 2 2" xfId="19116"/>
    <cellStyle name="Normal 56 3 2 2 2 2 2" xfId="39935"/>
    <cellStyle name="Normal 56 3 2 2 2 3" xfId="29532"/>
    <cellStyle name="Normal 56 3 2 2 3" xfId="13959"/>
    <cellStyle name="Normal 56 3 2 2 3 2" xfId="34778"/>
    <cellStyle name="Normal 56 3 2 2 4" xfId="24375"/>
    <cellStyle name="Normal 56 3 2 3" xfId="6138"/>
    <cellStyle name="Normal 56 3 2 3 2" xfId="16543"/>
    <cellStyle name="Normal 56 3 2 3 2 2" xfId="37362"/>
    <cellStyle name="Normal 56 3 2 3 3" xfId="26959"/>
    <cellStyle name="Normal 56 3 2 4" xfId="11386"/>
    <cellStyle name="Normal 56 3 2 4 2" xfId="32205"/>
    <cellStyle name="Normal 56 3 2 5" xfId="21802"/>
    <cellStyle name="Normal 56 3 3" xfId="2967"/>
    <cellStyle name="Normal 56 3 3 2" xfId="8127"/>
    <cellStyle name="Normal 56 3 3 2 2" xfId="18532"/>
    <cellStyle name="Normal 56 3 3 2 2 2" xfId="39351"/>
    <cellStyle name="Normal 56 3 3 2 3" xfId="28948"/>
    <cellStyle name="Normal 56 3 3 3" xfId="13375"/>
    <cellStyle name="Normal 56 3 3 3 2" xfId="34194"/>
    <cellStyle name="Normal 56 3 3 4" xfId="23791"/>
    <cellStyle name="Normal 56 3 4" xfId="5554"/>
    <cellStyle name="Normal 56 3 4 2" xfId="15959"/>
    <cellStyle name="Normal 56 3 4 2 2" xfId="36778"/>
    <cellStyle name="Normal 56 3 4 3" xfId="26375"/>
    <cellStyle name="Normal 56 3 5" xfId="10802"/>
    <cellStyle name="Normal 56 3 5 2" xfId="31621"/>
    <cellStyle name="Normal 56 3 6" xfId="21218"/>
    <cellStyle name="Normal 56 4" xfId="714"/>
    <cellStyle name="Normal 56 4 2" xfId="3294"/>
    <cellStyle name="Normal 56 4 2 2" xfId="8454"/>
    <cellStyle name="Normal 56 4 2 2 2" xfId="18859"/>
    <cellStyle name="Normal 56 4 2 2 2 2" xfId="39678"/>
    <cellStyle name="Normal 56 4 2 2 3" xfId="29275"/>
    <cellStyle name="Normal 56 4 2 3" xfId="13702"/>
    <cellStyle name="Normal 56 4 2 3 2" xfId="34521"/>
    <cellStyle name="Normal 56 4 2 4" xfId="24118"/>
    <cellStyle name="Normal 56 4 3" xfId="5881"/>
    <cellStyle name="Normal 56 4 3 2" xfId="16286"/>
    <cellStyle name="Normal 56 4 3 2 2" xfId="37105"/>
    <cellStyle name="Normal 56 4 3 3" xfId="26702"/>
    <cellStyle name="Normal 56 4 4" xfId="11129"/>
    <cellStyle name="Normal 56 4 4 2" xfId="31948"/>
    <cellStyle name="Normal 56 4 5" xfId="21545"/>
    <cellStyle name="Normal 56 5" xfId="2710"/>
    <cellStyle name="Normal 56 5 2" xfId="7870"/>
    <cellStyle name="Normal 56 5 2 2" xfId="18275"/>
    <cellStyle name="Normal 56 5 2 2 2" xfId="39094"/>
    <cellStyle name="Normal 56 5 2 3" xfId="28691"/>
    <cellStyle name="Normal 56 5 3" xfId="13118"/>
    <cellStyle name="Normal 56 5 3 2" xfId="33937"/>
    <cellStyle name="Normal 56 5 4" xfId="23534"/>
    <cellStyle name="Normal 56 6" xfId="5297"/>
    <cellStyle name="Normal 56 6 2" xfId="15702"/>
    <cellStyle name="Normal 56 6 2 2" xfId="36521"/>
    <cellStyle name="Normal 56 6 3" xfId="26118"/>
    <cellStyle name="Normal 56 7" xfId="10545"/>
    <cellStyle name="Normal 56 7 2" xfId="31364"/>
    <cellStyle name="Normal 56 8" xfId="20961"/>
    <cellStyle name="Normal 57" xfId="101"/>
    <cellStyle name="Normal 57 2" xfId="245"/>
    <cellStyle name="Normal 57 2 2" xfId="505"/>
    <cellStyle name="Normal 57 2 2 2" xfId="1094"/>
    <cellStyle name="Normal 57 2 2 2 2" xfId="3674"/>
    <cellStyle name="Normal 57 2 2 2 2 2" xfId="8834"/>
    <cellStyle name="Normal 57 2 2 2 2 2 2" xfId="19239"/>
    <cellStyle name="Normal 57 2 2 2 2 2 2 2" xfId="40058"/>
    <cellStyle name="Normal 57 2 2 2 2 2 3" xfId="29655"/>
    <cellStyle name="Normal 57 2 2 2 2 3" xfId="14082"/>
    <cellStyle name="Normal 57 2 2 2 2 3 2" xfId="34901"/>
    <cellStyle name="Normal 57 2 2 2 2 4" xfId="24498"/>
    <cellStyle name="Normal 57 2 2 2 3" xfId="6261"/>
    <cellStyle name="Normal 57 2 2 2 3 2" xfId="16666"/>
    <cellStyle name="Normal 57 2 2 2 3 2 2" xfId="37485"/>
    <cellStyle name="Normal 57 2 2 2 3 3" xfId="27082"/>
    <cellStyle name="Normal 57 2 2 2 4" xfId="11509"/>
    <cellStyle name="Normal 57 2 2 2 4 2" xfId="32328"/>
    <cellStyle name="Normal 57 2 2 2 5" xfId="21925"/>
    <cellStyle name="Normal 57 2 2 3" xfId="3090"/>
    <cellStyle name="Normal 57 2 2 3 2" xfId="8250"/>
    <cellStyle name="Normal 57 2 2 3 2 2" xfId="18655"/>
    <cellStyle name="Normal 57 2 2 3 2 2 2" xfId="39474"/>
    <cellStyle name="Normal 57 2 2 3 2 3" xfId="29071"/>
    <cellStyle name="Normal 57 2 2 3 3" xfId="13498"/>
    <cellStyle name="Normal 57 2 2 3 3 2" xfId="34317"/>
    <cellStyle name="Normal 57 2 2 3 4" xfId="23914"/>
    <cellStyle name="Normal 57 2 2 4" xfId="5677"/>
    <cellStyle name="Normal 57 2 2 4 2" xfId="16082"/>
    <cellStyle name="Normal 57 2 2 4 2 2" xfId="36901"/>
    <cellStyle name="Normal 57 2 2 4 3" xfId="26498"/>
    <cellStyle name="Normal 57 2 2 5" xfId="10925"/>
    <cellStyle name="Normal 57 2 2 5 2" xfId="31744"/>
    <cellStyle name="Normal 57 2 2 6" xfId="21341"/>
    <cellStyle name="Normal 57 2 3" xfId="837"/>
    <cellStyle name="Normal 57 2 3 2" xfId="3417"/>
    <cellStyle name="Normal 57 2 3 2 2" xfId="8577"/>
    <cellStyle name="Normal 57 2 3 2 2 2" xfId="18982"/>
    <cellStyle name="Normal 57 2 3 2 2 2 2" xfId="39801"/>
    <cellStyle name="Normal 57 2 3 2 2 3" xfId="29398"/>
    <cellStyle name="Normal 57 2 3 2 3" xfId="13825"/>
    <cellStyle name="Normal 57 2 3 2 3 2" xfId="34644"/>
    <cellStyle name="Normal 57 2 3 2 4" xfId="24241"/>
    <cellStyle name="Normal 57 2 3 3" xfId="6004"/>
    <cellStyle name="Normal 57 2 3 3 2" xfId="16409"/>
    <cellStyle name="Normal 57 2 3 3 2 2" xfId="37228"/>
    <cellStyle name="Normal 57 2 3 3 3" xfId="26825"/>
    <cellStyle name="Normal 57 2 3 4" xfId="11252"/>
    <cellStyle name="Normal 57 2 3 4 2" xfId="32071"/>
    <cellStyle name="Normal 57 2 3 5" xfId="21668"/>
    <cellStyle name="Normal 57 2 4" xfId="2833"/>
    <cellStyle name="Normal 57 2 4 2" xfId="7993"/>
    <cellStyle name="Normal 57 2 4 2 2" xfId="18398"/>
    <cellStyle name="Normal 57 2 4 2 2 2" xfId="39217"/>
    <cellStyle name="Normal 57 2 4 2 3" xfId="28814"/>
    <cellStyle name="Normal 57 2 4 3" xfId="13241"/>
    <cellStyle name="Normal 57 2 4 3 2" xfId="34060"/>
    <cellStyle name="Normal 57 2 4 4" xfId="23657"/>
    <cellStyle name="Normal 57 2 5" xfId="5420"/>
    <cellStyle name="Normal 57 2 5 2" xfId="15825"/>
    <cellStyle name="Normal 57 2 5 2 2" xfId="36644"/>
    <cellStyle name="Normal 57 2 5 3" xfId="26241"/>
    <cellStyle name="Normal 57 2 6" xfId="10668"/>
    <cellStyle name="Normal 57 2 6 2" xfId="31487"/>
    <cellStyle name="Normal 57 2 7" xfId="21084"/>
    <cellStyle name="Normal 57 3" xfId="383"/>
    <cellStyle name="Normal 57 3 2" xfId="972"/>
    <cellStyle name="Normal 57 3 2 2" xfId="3552"/>
    <cellStyle name="Normal 57 3 2 2 2" xfId="8712"/>
    <cellStyle name="Normal 57 3 2 2 2 2" xfId="19117"/>
    <cellStyle name="Normal 57 3 2 2 2 2 2" xfId="39936"/>
    <cellStyle name="Normal 57 3 2 2 2 3" xfId="29533"/>
    <cellStyle name="Normal 57 3 2 2 3" xfId="13960"/>
    <cellStyle name="Normal 57 3 2 2 3 2" xfId="34779"/>
    <cellStyle name="Normal 57 3 2 2 4" xfId="24376"/>
    <cellStyle name="Normal 57 3 2 3" xfId="6139"/>
    <cellStyle name="Normal 57 3 2 3 2" xfId="16544"/>
    <cellStyle name="Normal 57 3 2 3 2 2" xfId="37363"/>
    <cellStyle name="Normal 57 3 2 3 3" xfId="26960"/>
    <cellStyle name="Normal 57 3 2 4" xfId="11387"/>
    <cellStyle name="Normal 57 3 2 4 2" xfId="32206"/>
    <cellStyle name="Normal 57 3 2 5" xfId="21803"/>
    <cellStyle name="Normal 57 3 3" xfId="2968"/>
    <cellStyle name="Normal 57 3 3 2" xfId="8128"/>
    <cellStyle name="Normal 57 3 3 2 2" xfId="18533"/>
    <cellStyle name="Normal 57 3 3 2 2 2" xfId="39352"/>
    <cellStyle name="Normal 57 3 3 2 3" xfId="28949"/>
    <cellStyle name="Normal 57 3 3 3" xfId="13376"/>
    <cellStyle name="Normal 57 3 3 3 2" xfId="34195"/>
    <cellStyle name="Normal 57 3 3 4" xfId="23792"/>
    <cellStyle name="Normal 57 3 4" xfId="5555"/>
    <cellStyle name="Normal 57 3 4 2" xfId="15960"/>
    <cellStyle name="Normal 57 3 4 2 2" xfId="36779"/>
    <cellStyle name="Normal 57 3 4 3" xfId="26376"/>
    <cellStyle name="Normal 57 3 5" xfId="10803"/>
    <cellStyle name="Normal 57 3 5 2" xfId="31622"/>
    <cellStyle name="Normal 57 3 6" xfId="21219"/>
    <cellStyle name="Normal 57 4" xfId="715"/>
    <cellStyle name="Normal 57 4 2" xfId="3295"/>
    <cellStyle name="Normal 57 4 2 2" xfId="8455"/>
    <cellStyle name="Normal 57 4 2 2 2" xfId="18860"/>
    <cellStyle name="Normal 57 4 2 2 2 2" xfId="39679"/>
    <cellStyle name="Normal 57 4 2 2 3" xfId="29276"/>
    <cellStyle name="Normal 57 4 2 3" xfId="13703"/>
    <cellStyle name="Normal 57 4 2 3 2" xfId="34522"/>
    <cellStyle name="Normal 57 4 2 4" xfId="24119"/>
    <cellStyle name="Normal 57 4 3" xfId="5882"/>
    <cellStyle name="Normal 57 4 3 2" xfId="16287"/>
    <cellStyle name="Normal 57 4 3 2 2" xfId="37106"/>
    <cellStyle name="Normal 57 4 3 3" xfId="26703"/>
    <cellStyle name="Normal 57 4 4" xfId="11130"/>
    <cellStyle name="Normal 57 4 4 2" xfId="31949"/>
    <cellStyle name="Normal 57 4 5" xfId="21546"/>
    <cellStyle name="Normal 57 5" xfId="2711"/>
    <cellStyle name="Normal 57 5 2" xfId="7871"/>
    <cellStyle name="Normal 57 5 2 2" xfId="18276"/>
    <cellStyle name="Normal 57 5 2 2 2" xfId="39095"/>
    <cellStyle name="Normal 57 5 2 3" xfId="28692"/>
    <cellStyle name="Normal 57 5 3" xfId="13119"/>
    <cellStyle name="Normal 57 5 3 2" xfId="33938"/>
    <cellStyle name="Normal 57 5 4" xfId="23535"/>
    <cellStyle name="Normal 57 6" xfId="5298"/>
    <cellStyle name="Normal 57 6 2" xfId="15703"/>
    <cellStyle name="Normal 57 6 2 2" xfId="36522"/>
    <cellStyle name="Normal 57 6 3" xfId="26119"/>
    <cellStyle name="Normal 57 7" xfId="10546"/>
    <cellStyle name="Normal 57 7 2" xfId="31365"/>
    <cellStyle name="Normal 57 8" xfId="20962"/>
    <cellStyle name="Normal 58" xfId="102"/>
    <cellStyle name="Normal 58 2" xfId="246"/>
    <cellStyle name="Normal 58 2 2" xfId="506"/>
    <cellStyle name="Normal 58 2 2 2" xfId="1095"/>
    <cellStyle name="Normal 58 2 2 2 2" xfId="3675"/>
    <cellStyle name="Normal 58 2 2 2 2 2" xfId="8835"/>
    <cellStyle name="Normal 58 2 2 2 2 2 2" xfId="19240"/>
    <cellStyle name="Normal 58 2 2 2 2 2 2 2" xfId="40059"/>
    <cellStyle name="Normal 58 2 2 2 2 2 3" xfId="29656"/>
    <cellStyle name="Normal 58 2 2 2 2 3" xfId="14083"/>
    <cellStyle name="Normal 58 2 2 2 2 3 2" xfId="34902"/>
    <cellStyle name="Normal 58 2 2 2 2 4" xfId="24499"/>
    <cellStyle name="Normal 58 2 2 2 3" xfId="6262"/>
    <cellStyle name="Normal 58 2 2 2 3 2" xfId="16667"/>
    <cellStyle name="Normal 58 2 2 2 3 2 2" xfId="37486"/>
    <cellStyle name="Normal 58 2 2 2 3 3" xfId="27083"/>
    <cellStyle name="Normal 58 2 2 2 4" xfId="11510"/>
    <cellStyle name="Normal 58 2 2 2 4 2" xfId="32329"/>
    <cellStyle name="Normal 58 2 2 2 5" xfId="21926"/>
    <cellStyle name="Normal 58 2 2 3" xfId="3091"/>
    <cellStyle name="Normal 58 2 2 3 2" xfId="8251"/>
    <cellStyle name="Normal 58 2 2 3 2 2" xfId="18656"/>
    <cellStyle name="Normal 58 2 2 3 2 2 2" xfId="39475"/>
    <cellStyle name="Normal 58 2 2 3 2 3" xfId="29072"/>
    <cellStyle name="Normal 58 2 2 3 3" xfId="13499"/>
    <cellStyle name="Normal 58 2 2 3 3 2" xfId="34318"/>
    <cellStyle name="Normal 58 2 2 3 4" xfId="23915"/>
    <cellStyle name="Normal 58 2 2 4" xfId="5678"/>
    <cellStyle name="Normal 58 2 2 4 2" xfId="16083"/>
    <cellStyle name="Normal 58 2 2 4 2 2" xfId="36902"/>
    <cellStyle name="Normal 58 2 2 4 3" xfId="26499"/>
    <cellStyle name="Normal 58 2 2 5" xfId="10926"/>
    <cellStyle name="Normal 58 2 2 5 2" xfId="31745"/>
    <cellStyle name="Normal 58 2 2 6" xfId="21342"/>
    <cellStyle name="Normal 58 2 3" xfId="838"/>
    <cellStyle name="Normal 58 2 3 2" xfId="3418"/>
    <cellStyle name="Normal 58 2 3 2 2" xfId="8578"/>
    <cellStyle name="Normal 58 2 3 2 2 2" xfId="18983"/>
    <cellStyle name="Normal 58 2 3 2 2 2 2" xfId="39802"/>
    <cellStyle name="Normal 58 2 3 2 2 3" xfId="29399"/>
    <cellStyle name="Normal 58 2 3 2 3" xfId="13826"/>
    <cellStyle name="Normal 58 2 3 2 3 2" xfId="34645"/>
    <cellStyle name="Normal 58 2 3 2 4" xfId="24242"/>
    <cellStyle name="Normal 58 2 3 3" xfId="6005"/>
    <cellStyle name="Normal 58 2 3 3 2" xfId="16410"/>
    <cellStyle name="Normal 58 2 3 3 2 2" xfId="37229"/>
    <cellStyle name="Normal 58 2 3 3 3" xfId="26826"/>
    <cellStyle name="Normal 58 2 3 4" xfId="11253"/>
    <cellStyle name="Normal 58 2 3 4 2" xfId="32072"/>
    <cellStyle name="Normal 58 2 3 5" xfId="21669"/>
    <cellStyle name="Normal 58 2 4" xfId="2834"/>
    <cellStyle name="Normal 58 2 4 2" xfId="7994"/>
    <cellStyle name="Normal 58 2 4 2 2" xfId="18399"/>
    <cellStyle name="Normal 58 2 4 2 2 2" xfId="39218"/>
    <cellStyle name="Normal 58 2 4 2 3" xfId="28815"/>
    <cellStyle name="Normal 58 2 4 3" xfId="13242"/>
    <cellStyle name="Normal 58 2 4 3 2" xfId="34061"/>
    <cellStyle name="Normal 58 2 4 4" xfId="23658"/>
    <cellStyle name="Normal 58 2 5" xfId="5421"/>
    <cellStyle name="Normal 58 2 5 2" xfId="15826"/>
    <cellStyle name="Normal 58 2 5 2 2" xfId="36645"/>
    <cellStyle name="Normal 58 2 5 3" xfId="26242"/>
    <cellStyle name="Normal 58 2 6" xfId="10669"/>
    <cellStyle name="Normal 58 2 6 2" xfId="31488"/>
    <cellStyle name="Normal 58 2 7" xfId="21085"/>
    <cellStyle name="Normal 58 3" xfId="384"/>
    <cellStyle name="Normal 58 3 2" xfId="973"/>
    <cellStyle name="Normal 58 3 2 2" xfId="3553"/>
    <cellStyle name="Normal 58 3 2 2 2" xfId="8713"/>
    <cellStyle name="Normal 58 3 2 2 2 2" xfId="19118"/>
    <cellStyle name="Normal 58 3 2 2 2 2 2" xfId="39937"/>
    <cellStyle name="Normal 58 3 2 2 2 3" xfId="29534"/>
    <cellStyle name="Normal 58 3 2 2 3" xfId="13961"/>
    <cellStyle name="Normal 58 3 2 2 3 2" xfId="34780"/>
    <cellStyle name="Normal 58 3 2 2 4" xfId="24377"/>
    <cellStyle name="Normal 58 3 2 3" xfId="6140"/>
    <cellStyle name="Normal 58 3 2 3 2" xfId="16545"/>
    <cellStyle name="Normal 58 3 2 3 2 2" xfId="37364"/>
    <cellStyle name="Normal 58 3 2 3 3" xfId="26961"/>
    <cellStyle name="Normal 58 3 2 4" xfId="11388"/>
    <cellStyle name="Normal 58 3 2 4 2" xfId="32207"/>
    <cellStyle name="Normal 58 3 2 5" xfId="21804"/>
    <cellStyle name="Normal 58 3 3" xfId="2969"/>
    <cellStyle name="Normal 58 3 3 2" xfId="8129"/>
    <cellStyle name="Normal 58 3 3 2 2" xfId="18534"/>
    <cellStyle name="Normal 58 3 3 2 2 2" xfId="39353"/>
    <cellStyle name="Normal 58 3 3 2 3" xfId="28950"/>
    <cellStyle name="Normal 58 3 3 3" xfId="13377"/>
    <cellStyle name="Normal 58 3 3 3 2" xfId="34196"/>
    <cellStyle name="Normal 58 3 3 4" xfId="23793"/>
    <cellStyle name="Normal 58 3 4" xfId="5556"/>
    <cellStyle name="Normal 58 3 4 2" xfId="15961"/>
    <cellStyle name="Normal 58 3 4 2 2" xfId="36780"/>
    <cellStyle name="Normal 58 3 4 3" xfId="26377"/>
    <cellStyle name="Normal 58 3 5" xfId="10804"/>
    <cellStyle name="Normal 58 3 5 2" xfId="31623"/>
    <cellStyle name="Normal 58 3 6" xfId="21220"/>
    <cellStyle name="Normal 58 4" xfId="716"/>
    <cellStyle name="Normal 58 4 2" xfId="3296"/>
    <cellStyle name="Normal 58 4 2 2" xfId="8456"/>
    <cellStyle name="Normal 58 4 2 2 2" xfId="18861"/>
    <cellStyle name="Normal 58 4 2 2 2 2" xfId="39680"/>
    <cellStyle name="Normal 58 4 2 2 3" xfId="29277"/>
    <cellStyle name="Normal 58 4 2 3" xfId="13704"/>
    <cellStyle name="Normal 58 4 2 3 2" xfId="34523"/>
    <cellStyle name="Normal 58 4 2 4" xfId="24120"/>
    <cellStyle name="Normal 58 4 3" xfId="5883"/>
    <cellStyle name="Normal 58 4 3 2" xfId="16288"/>
    <cellStyle name="Normal 58 4 3 2 2" xfId="37107"/>
    <cellStyle name="Normal 58 4 3 3" xfId="26704"/>
    <cellStyle name="Normal 58 4 4" xfId="11131"/>
    <cellStyle name="Normal 58 4 4 2" xfId="31950"/>
    <cellStyle name="Normal 58 4 5" xfId="21547"/>
    <cellStyle name="Normal 58 5" xfId="2712"/>
    <cellStyle name="Normal 58 5 2" xfId="7872"/>
    <cellStyle name="Normal 58 5 2 2" xfId="18277"/>
    <cellStyle name="Normal 58 5 2 2 2" xfId="39096"/>
    <cellStyle name="Normal 58 5 2 3" xfId="28693"/>
    <cellStyle name="Normal 58 5 3" xfId="13120"/>
    <cellStyle name="Normal 58 5 3 2" xfId="33939"/>
    <cellStyle name="Normal 58 5 4" xfId="23536"/>
    <cellStyle name="Normal 58 6" xfId="5299"/>
    <cellStyle name="Normal 58 6 2" xfId="15704"/>
    <cellStyle name="Normal 58 6 2 2" xfId="36523"/>
    <cellStyle name="Normal 58 6 3" xfId="26120"/>
    <cellStyle name="Normal 58 7" xfId="10547"/>
    <cellStyle name="Normal 58 7 2" xfId="31366"/>
    <cellStyle name="Normal 58 8" xfId="20963"/>
    <cellStyle name="Normal 59" xfId="103"/>
    <cellStyle name="Normal 59 2" xfId="247"/>
    <cellStyle name="Normal 59 2 2" xfId="507"/>
    <cellStyle name="Normal 59 2 2 2" xfId="1096"/>
    <cellStyle name="Normal 59 2 2 2 2" xfId="3676"/>
    <cellStyle name="Normal 59 2 2 2 2 2" xfId="8836"/>
    <cellStyle name="Normal 59 2 2 2 2 2 2" xfId="19241"/>
    <cellStyle name="Normal 59 2 2 2 2 2 2 2" xfId="40060"/>
    <cellStyle name="Normal 59 2 2 2 2 2 3" xfId="29657"/>
    <cellStyle name="Normal 59 2 2 2 2 3" xfId="14084"/>
    <cellStyle name="Normal 59 2 2 2 2 3 2" xfId="34903"/>
    <cellStyle name="Normal 59 2 2 2 2 4" xfId="24500"/>
    <cellStyle name="Normal 59 2 2 2 3" xfId="6263"/>
    <cellStyle name="Normal 59 2 2 2 3 2" xfId="16668"/>
    <cellStyle name="Normal 59 2 2 2 3 2 2" xfId="37487"/>
    <cellStyle name="Normal 59 2 2 2 3 3" xfId="27084"/>
    <cellStyle name="Normal 59 2 2 2 4" xfId="11511"/>
    <cellStyle name="Normal 59 2 2 2 4 2" xfId="32330"/>
    <cellStyle name="Normal 59 2 2 2 5" xfId="21927"/>
    <cellStyle name="Normal 59 2 2 3" xfId="3092"/>
    <cellStyle name="Normal 59 2 2 3 2" xfId="8252"/>
    <cellStyle name="Normal 59 2 2 3 2 2" xfId="18657"/>
    <cellStyle name="Normal 59 2 2 3 2 2 2" xfId="39476"/>
    <cellStyle name="Normal 59 2 2 3 2 3" xfId="29073"/>
    <cellStyle name="Normal 59 2 2 3 3" xfId="13500"/>
    <cellStyle name="Normal 59 2 2 3 3 2" xfId="34319"/>
    <cellStyle name="Normal 59 2 2 3 4" xfId="23916"/>
    <cellStyle name="Normal 59 2 2 4" xfId="5679"/>
    <cellStyle name="Normal 59 2 2 4 2" xfId="16084"/>
    <cellStyle name="Normal 59 2 2 4 2 2" xfId="36903"/>
    <cellStyle name="Normal 59 2 2 4 3" xfId="26500"/>
    <cellStyle name="Normal 59 2 2 5" xfId="10927"/>
    <cellStyle name="Normal 59 2 2 5 2" xfId="31746"/>
    <cellStyle name="Normal 59 2 2 6" xfId="21343"/>
    <cellStyle name="Normal 59 2 3" xfId="839"/>
    <cellStyle name="Normal 59 2 3 2" xfId="3419"/>
    <cellStyle name="Normal 59 2 3 2 2" xfId="8579"/>
    <cellStyle name="Normal 59 2 3 2 2 2" xfId="18984"/>
    <cellStyle name="Normal 59 2 3 2 2 2 2" xfId="39803"/>
    <cellStyle name="Normal 59 2 3 2 2 3" xfId="29400"/>
    <cellStyle name="Normal 59 2 3 2 3" xfId="13827"/>
    <cellStyle name="Normal 59 2 3 2 3 2" xfId="34646"/>
    <cellStyle name="Normal 59 2 3 2 4" xfId="24243"/>
    <cellStyle name="Normal 59 2 3 3" xfId="6006"/>
    <cellStyle name="Normal 59 2 3 3 2" xfId="16411"/>
    <cellStyle name="Normal 59 2 3 3 2 2" xfId="37230"/>
    <cellStyle name="Normal 59 2 3 3 3" xfId="26827"/>
    <cellStyle name="Normal 59 2 3 4" xfId="11254"/>
    <cellStyle name="Normal 59 2 3 4 2" xfId="32073"/>
    <cellStyle name="Normal 59 2 3 5" xfId="21670"/>
    <cellStyle name="Normal 59 2 4" xfId="2835"/>
    <cellStyle name="Normal 59 2 4 2" xfId="7995"/>
    <cellStyle name="Normal 59 2 4 2 2" xfId="18400"/>
    <cellStyle name="Normal 59 2 4 2 2 2" xfId="39219"/>
    <cellStyle name="Normal 59 2 4 2 3" xfId="28816"/>
    <cellStyle name="Normal 59 2 4 3" xfId="13243"/>
    <cellStyle name="Normal 59 2 4 3 2" xfId="34062"/>
    <cellStyle name="Normal 59 2 4 4" xfId="23659"/>
    <cellStyle name="Normal 59 2 5" xfId="5422"/>
    <cellStyle name="Normal 59 2 5 2" xfId="15827"/>
    <cellStyle name="Normal 59 2 5 2 2" xfId="36646"/>
    <cellStyle name="Normal 59 2 5 3" xfId="26243"/>
    <cellStyle name="Normal 59 2 6" xfId="10670"/>
    <cellStyle name="Normal 59 2 6 2" xfId="31489"/>
    <cellStyle name="Normal 59 2 7" xfId="21086"/>
    <cellStyle name="Normal 59 3" xfId="385"/>
    <cellStyle name="Normal 59 3 2" xfId="974"/>
    <cellStyle name="Normal 59 3 2 2" xfId="3554"/>
    <cellStyle name="Normal 59 3 2 2 2" xfId="8714"/>
    <cellStyle name="Normal 59 3 2 2 2 2" xfId="19119"/>
    <cellStyle name="Normal 59 3 2 2 2 2 2" xfId="39938"/>
    <cellStyle name="Normal 59 3 2 2 2 3" xfId="29535"/>
    <cellStyle name="Normal 59 3 2 2 3" xfId="13962"/>
    <cellStyle name="Normal 59 3 2 2 3 2" xfId="34781"/>
    <cellStyle name="Normal 59 3 2 2 4" xfId="24378"/>
    <cellStyle name="Normal 59 3 2 3" xfId="6141"/>
    <cellStyle name="Normal 59 3 2 3 2" xfId="16546"/>
    <cellStyle name="Normal 59 3 2 3 2 2" xfId="37365"/>
    <cellStyle name="Normal 59 3 2 3 3" xfId="26962"/>
    <cellStyle name="Normal 59 3 2 4" xfId="11389"/>
    <cellStyle name="Normal 59 3 2 4 2" xfId="32208"/>
    <cellStyle name="Normal 59 3 2 5" xfId="21805"/>
    <cellStyle name="Normal 59 3 3" xfId="2970"/>
    <cellStyle name="Normal 59 3 3 2" xfId="8130"/>
    <cellStyle name="Normal 59 3 3 2 2" xfId="18535"/>
    <cellStyle name="Normal 59 3 3 2 2 2" xfId="39354"/>
    <cellStyle name="Normal 59 3 3 2 3" xfId="28951"/>
    <cellStyle name="Normal 59 3 3 3" xfId="13378"/>
    <cellStyle name="Normal 59 3 3 3 2" xfId="34197"/>
    <cellStyle name="Normal 59 3 3 4" xfId="23794"/>
    <cellStyle name="Normal 59 3 4" xfId="5557"/>
    <cellStyle name="Normal 59 3 4 2" xfId="15962"/>
    <cellStyle name="Normal 59 3 4 2 2" xfId="36781"/>
    <cellStyle name="Normal 59 3 4 3" xfId="26378"/>
    <cellStyle name="Normal 59 3 5" xfId="10805"/>
    <cellStyle name="Normal 59 3 5 2" xfId="31624"/>
    <cellStyle name="Normal 59 3 6" xfId="21221"/>
    <cellStyle name="Normal 59 4" xfId="717"/>
    <cellStyle name="Normal 59 4 2" xfId="3297"/>
    <cellStyle name="Normal 59 4 2 2" xfId="8457"/>
    <cellStyle name="Normal 59 4 2 2 2" xfId="18862"/>
    <cellStyle name="Normal 59 4 2 2 2 2" xfId="39681"/>
    <cellStyle name="Normal 59 4 2 2 3" xfId="29278"/>
    <cellStyle name="Normal 59 4 2 3" xfId="13705"/>
    <cellStyle name="Normal 59 4 2 3 2" xfId="34524"/>
    <cellStyle name="Normal 59 4 2 4" xfId="24121"/>
    <cellStyle name="Normal 59 4 3" xfId="5884"/>
    <cellStyle name="Normal 59 4 3 2" xfId="16289"/>
    <cellStyle name="Normal 59 4 3 2 2" xfId="37108"/>
    <cellStyle name="Normal 59 4 3 3" xfId="26705"/>
    <cellStyle name="Normal 59 4 4" xfId="11132"/>
    <cellStyle name="Normal 59 4 4 2" xfId="31951"/>
    <cellStyle name="Normal 59 4 5" xfId="21548"/>
    <cellStyle name="Normal 59 5" xfId="2713"/>
    <cellStyle name="Normal 59 5 2" xfId="7873"/>
    <cellStyle name="Normal 59 5 2 2" xfId="18278"/>
    <cellStyle name="Normal 59 5 2 2 2" xfId="39097"/>
    <cellStyle name="Normal 59 5 2 3" xfId="28694"/>
    <cellStyle name="Normal 59 5 3" xfId="13121"/>
    <cellStyle name="Normal 59 5 3 2" xfId="33940"/>
    <cellStyle name="Normal 59 5 4" xfId="23537"/>
    <cellStyle name="Normal 59 6" xfId="5300"/>
    <cellStyle name="Normal 59 6 2" xfId="15705"/>
    <cellStyle name="Normal 59 6 2 2" xfId="36524"/>
    <cellStyle name="Normal 59 6 3" xfId="26121"/>
    <cellStyle name="Normal 59 7" xfId="10548"/>
    <cellStyle name="Normal 59 7 2" xfId="31367"/>
    <cellStyle name="Normal 59 8" xfId="20964"/>
    <cellStyle name="Normal 6" xfId="51"/>
    <cellStyle name="Normal 6 2" xfId="116"/>
    <cellStyle name="Normal 6 2 2" xfId="260"/>
    <cellStyle name="Normal 6 2 2 2" xfId="520"/>
    <cellStyle name="Normal 6 2 2 2 2" xfId="1109"/>
    <cellStyle name="Normal 6 2 2 2 2 2" xfId="3689"/>
    <cellStyle name="Normal 6 2 2 2 2 2 2" xfId="8849"/>
    <cellStyle name="Normal 6 2 2 2 2 2 2 2" xfId="19254"/>
    <cellStyle name="Normal 6 2 2 2 2 2 2 2 2" xfId="40073"/>
    <cellStyle name="Normal 6 2 2 2 2 2 2 3" xfId="29670"/>
    <cellStyle name="Normal 6 2 2 2 2 2 3" xfId="14097"/>
    <cellStyle name="Normal 6 2 2 2 2 2 3 2" xfId="34916"/>
    <cellStyle name="Normal 6 2 2 2 2 2 4" xfId="24513"/>
    <cellStyle name="Normal 6 2 2 2 2 3" xfId="6276"/>
    <cellStyle name="Normal 6 2 2 2 2 3 2" xfId="16681"/>
    <cellStyle name="Normal 6 2 2 2 2 3 2 2" xfId="37500"/>
    <cellStyle name="Normal 6 2 2 2 2 3 3" xfId="27097"/>
    <cellStyle name="Normal 6 2 2 2 2 4" xfId="11524"/>
    <cellStyle name="Normal 6 2 2 2 2 4 2" xfId="32343"/>
    <cellStyle name="Normal 6 2 2 2 2 5" xfId="21940"/>
    <cellStyle name="Normal 6 2 2 2 3" xfId="3105"/>
    <cellStyle name="Normal 6 2 2 2 3 2" xfId="8265"/>
    <cellStyle name="Normal 6 2 2 2 3 2 2" xfId="18670"/>
    <cellStyle name="Normal 6 2 2 2 3 2 2 2" xfId="39489"/>
    <cellStyle name="Normal 6 2 2 2 3 2 3" xfId="29086"/>
    <cellStyle name="Normal 6 2 2 2 3 3" xfId="13513"/>
    <cellStyle name="Normal 6 2 2 2 3 3 2" xfId="34332"/>
    <cellStyle name="Normal 6 2 2 2 3 4" xfId="23929"/>
    <cellStyle name="Normal 6 2 2 2 4" xfId="5692"/>
    <cellStyle name="Normal 6 2 2 2 4 2" xfId="16097"/>
    <cellStyle name="Normal 6 2 2 2 4 2 2" xfId="36916"/>
    <cellStyle name="Normal 6 2 2 2 4 3" xfId="26513"/>
    <cellStyle name="Normal 6 2 2 2 5" xfId="10940"/>
    <cellStyle name="Normal 6 2 2 2 5 2" xfId="31759"/>
    <cellStyle name="Normal 6 2 2 2 6" xfId="21356"/>
    <cellStyle name="Normal 6 2 2 3" xfId="852"/>
    <cellStyle name="Normal 6 2 2 3 2" xfId="3432"/>
    <cellStyle name="Normal 6 2 2 3 2 2" xfId="8592"/>
    <cellStyle name="Normal 6 2 2 3 2 2 2" xfId="18997"/>
    <cellStyle name="Normal 6 2 2 3 2 2 2 2" xfId="39816"/>
    <cellStyle name="Normal 6 2 2 3 2 2 3" xfId="29413"/>
    <cellStyle name="Normal 6 2 2 3 2 3" xfId="13840"/>
    <cellStyle name="Normal 6 2 2 3 2 3 2" xfId="34659"/>
    <cellStyle name="Normal 6 2 2 3 2 4" xfId="24256"/>
    <cellStyle name="Normal 6 2 2 3 3" xfId="6019"/>
    <cellStyle name="Normal 6 2 2 3 3 2" xfId="16424"/>
    <cellStyle name="Normal 6 2 2 3 3 2 2" xfId="37243"/>
    <cellStyle name="Normal 6 2 2 3 3 3" xfId="26840"/>
    <cellStyle name="Normal 6 2 2 3 4" xfId="11267"/>
    <cellStyle name="Normal 6 2 2 3 4 2" xfId="32086"/>
    <cellStyle name="Normal 6 2 2 3 5" xfId="21683"/>
    <cellStyle name="Normal 6 2 2 4" xfId="2848"/>
    <cellStyle name="Normal 6 2 2 4 2" xfId="8008"/>
    <cellStyle name="Normal 6 2 2 4 2 2" xfId="18413"/>
    <cellStyle name="Normal 6 2 2 4 2 2 2" xfId="39232"/>
    <cellStyle name="Normal 6 2 2 4 2 3" xfId="28829"/>
    <cellStyle name="Normal 6 2 2 4 3" xfId="13256"/>
    <cellStyle name="Normal 6 2 2 4 3 2" xfId="34075"/>
    <cellStyle name="Normal 6 2 2 4 4" xfId="23672"/>
    <cellStyle name="Normal 6 2 2 5" xfId="5435"/>
    <cellStyle name="Normal 6 2 2 5 2" xfId="15840"/>
    <cellStyle name="Normal 6 2 2 5 2 2" xfId="36659"/>
    <cellStyle name="Normal 6 2 2 5 3" xfId="26256"/>
    <cellStyle name="Normal 6 2 2 6" xfId="10683"/>
    <cellStyle name="Normal 6 2 2 6 2" xfId="31502"/>
    <cellStyle name="Normal 6 2 2 7" xfId="21099"/>
    <cellStyle name="Normal 6 2 3" xfId="398"/>
    <cellStyle name="Normal 6 2 3 2" xfId="987"/>
    <cellStyle name="Normal 6 2 3 2 2" xfId="3567"/>
    <cellStyle name="Normal 6 2 3 2 2 2" xfId="8727"/>
    <cellStyle name="Normal 6 2 3 2 2 2 2" xfId="19132"/>
    <cellStyle name="Normal 6 2 3 2 2 2 2 2" xfId="39951"/>
    <cellStyle name="Normal 6 2 3 2 2 2 3" xfId="29548"/>
    <cellStyle name="Normal 6 2 3 2 2 3" xfId="13975"/>
    <cellStyle name="Normal 6 2 3 2 2 3 2" xfId="34794"/>
    <cellStyle name="Normal 6 2 3 2 2 4" xfId="24391"/>
    <cellStyle name="Normal 6 2 3 2 3" xfId="6154"/>
    <cellStyle name="Normal 6 2 3 2 3 2" xfId="16559"/>
    <cellStyle name="Normal 6 2 3 2 3 2 2" xfId="37378"/>
    <cellStyle name="Normal 6 2 3 2 3 3" xfId="26975"/>
    <cellStyle name="Normal 6 2 3 2 4" xfId="11402"/>
    <cellStyle name="Normal 6 2 3 2 4 2" xfId="32221"/>
    <cellStyle name="Normal 6 2 3 2 5" xfId="21818"/>
    <cellStyle name="Normal 6 2 3 3" xfId="2983"/>
    <cellStyle name="Normal 6 2 3 3 2" xfId="8143"/>
    <cellStyle name="Normal 6 2 3 3 2 2" xfId="18548"/>
    <cellStyle name="Normal 6 2 3 3 2 2 2" xfId="39367"/>
    <cellStyle name="Normal 6 2 3 3 2 3" xfId="28964"/>
    <cellStyle name="Normal 6 2 3 3 3" xfId="13391"/>
    <cellStyle name="Normal 6 2 3 3 3 2" xfId="34210"/>
    <cellStyle name="Normal 6 2 3 3 4" xfId="23807"/>
    <cellStyle name="Normal 6 2 3 4" xfId="5570"/>
    <cellStyle name="Normal 6 2 3 4 2" xfId="15975"/>
    <cellStyle name="Normal 6 2 3 4 2 2" xfId="36794"/>
    <cellStyle name="Normal 6 2 3 4 3" xfId="26391"/>
    <cellStyle name="Normal 6 2 3 5" xfId="10818"/>
    <cellStyle name="Normal 6 2 3 5 2" xfId="31637"/>
    <cellStyle name="Normal 6 2 3 6" xfId="21234"/>
    <cellStyle name="Normal 6 2 4" xfId="730"/>
    <cellStyle name="Normal 6 2 4 2" xfId="3310"/>
    <cellStyle name="Normal 6 2 4 2 2" xfId="8470"/>
    <cellStyle name="Normal 6 2 4 2 2 2" xfId="18875"/>
    <cellStyle name="Normal 6 2 4 2 2 2 2" xfId="39694"/>
    <cellStyle name="Normal 6 2 4 2 2 3" xfId="29291"/>
    <cellStyle name="Normal 6 2 4 2 3" xfId="13718"/>
    <cellStyle name="Normal 6 2 4 2 3 2" xfId="34537"/>
    <cellStyle name="Normal 6 2 4 2 4" xfId="24134"/>
    <cellStyle name="Normal 6 2 4 3" xfId="5897"/>
    <cellStyle name="Normal 6 2 4 3 2" xfId="16302"/>
    <cellStyle name="Normal 6 2 4 3 2 2" xfId="37121"/>
    <cellStyle name="Normal 6 2 4 3 3" xfId="26718"/>
    <cellStyle name="Normal 6 2 4 4" xfId="11145"/>
    <cellStyle name="Normal 6 2 4 4 2" xfId="31964"/>
    <cellStyle name="Normal 6 2 4 5" xfId="21561"/>
    <cellStyle name="Normal 6 2 5" xfId="2726"/>
    <cellStyle name="Normal 6 2 5 2" xfId="7886"/>
    <cellStyle name="Normal 6 2 5 2 2" xfId="18291"/>
    <cellStyle name="Normal 6 2 5 2 2 2" xfId="39110"/>
    <cellStyle name="Normal 6 2 5 2 3" xfId="28707"/>
    <cellStyle name="Normal 6 2 5 3" xfId="13134"/>
    <cellStyle name="Normal 6 2 5 3 2" xfId="33953"/>
    <cellStyle name="Normal 6 2 5 4" xfId="23550"/>
    <cellStyle name="Normal 6 2 6" xfId="5313"/>
    <cellStyle name="Normal 6 2 6 2" xfId="15718"/>
    <cellStyle name="Normal 6 2 6 2 2" xfId="36537"/>
    <cellStyle name="Normal 6 2 6 3" xfId="26134"/>
    <cellStyle name="Normal 6 2 7" xfId="10561"/>
    <cellStyle name="Normal 6 2 7 2" xfId="31380"/>
    <cellStyle name="Normal 6 2 8" xfId="20977"/>
    <cellStyle name="Normal 6 3" xfId="196"/>
    <cellStyle name="Normal 6 4" xfId="1369"/>
    <cellStyle name="Normal 6 4 2" xfId="3947"/>
    <cellStyle name="Normal 6 4 2 2" xfId="9107"/>
    <cellStyle name="Normal 6 4 2 2 2" xfId="19512"/>
    <cellStyle name="Normal 6 4 2 2 2 2" xfId="40331"/>
    <cellStyle name="Normal 6 4 2 2 3" xfId="29928"/>
    <cellStyle name="Normal 6 4 2 3" xfId="14355"/>
    <cellStyle name="Normal 6 4 2 3 2" xfId="35174"/>
    <cellStyle name="Normal 6 4 2 4" xfId="24771"/>
    <cellStyle name="Normal 6 4 3" xfId="6534"/>
    <cellStyle name="Normal 6 4 3 2" xfId="16939"/>
    <cellStyle name="Normal 6 4 3 2 2" xfId="37758"/>
    <cellStyle name="Normal 6 4 3 3" xfId="27355"/>
    <cellStyle name="Normal 6 4 4" xfId="11782"/>
    <cellStyle name="Normal 6 4 4 2" xfId="32601"/>
    <cellStyle name="Normal 6 4 5" xfId="22198"/>
    <cellStyle name="Normal 6 5" xfId="1821"/>
    <cellStyle name="Normal 6 5 2" xfId="4397"/>
    <cellStyle name="Normal 6 5 2 2" xfId="9557"/>
    <cellStyle name="Normal 6 5 2 2 2" xfId="19962"/>
    <cellStyle name="Normal 6 5 2 2 2 2" xfId="40781"/>
    <cellStyle name="Normal 6 5 2 2 3" xfId="30378"/>
    <cellStyle name="Normal 6 5 2 3" xfId="14805"/>
    <cellStyle name="Normal 6 5 2 3 2" xfId="35624"/>
    <cellStyle name="Normal 6 5 2 4" xfId="25221"/>
    <cellStyle name="Normal 6 5 3" xfId="6984"/>
    <cellStyle name="Normal 6 5 3 2" xfId="17389"/>
    <cellStyle name="Normal 6 5 3 2 2" xfId="38208"/>
    <cellStyle name="Normal 6 5 3 3" xfId="27805"/>
    <cellStyle name="Normal 6 5 4" xfId="12232"/>
    <cellStyle name="Normal 6 5 4 2" xfId="33051"/>
    <cellStyle name="Normal 6 5 5" xfId="22648"/>
    <cellStyle name="Normal 6 6" xfId="2271"/>
    <cellStyle name="Normal 6 6 2" xfId="4847"/>
    <cellStyle name="Normal 6 6 2 2" xfId="10007"/>
    <cellStyle name="Normal 6 6 2 2 2" xfId="20412"/>
    <cellStyle name="Normal 6 6 2 2 2 2" xfId="41231"/>
    <cellStyle name="Normal 6 6 2 2 3" xfId="30828"/>
    <cellStyle name="Normal 6 6 2 3" xfId="15255"/>
    <cellStyle name="Normal 6 6 2 3 2" xfId="36074"/>
    <cellStyle name="Normal 6 6 2 4" xfId="25671"/>
    <cellStyle name="Normal 6 6 3" xfId="7434"/>
    <cellStyle name="Normal 6 6 3 2" xfId="17839"/>
    <cellStyle name="Normal 6 6 3 2 2" xfId="38658"/>
    <cellStyle name="Normal 6 6 3 3" xfId="28255"/>
    <cellStyle name="Normal 6 6 4" xfId="12682"/>
    <cellStyle name="Normal 6 6 4 2" xfId="33501"/>
    <cellStyle name="Normal 6 6 5" xfId="23098"/>
    <cellStyle name="Normal 6 7" xfId="42185"/>
    <cellStyle name="Normal 60" xfId="104"/>
    <cellStyle name="Normal 60 2" xfId="248"/>
    <cellStyle name="Normal 60 2 2" xfId="508"/>
    <cellStyle name="Normal 60 2 2 2" xfId="1097"/>
    <cellStyle name="Normal 60 2 2 2 2" xfId="3677"/>
    <cellStyle name="Normal 60 2 2 2 2 2" xfId="8837"/>
    <cellStyle name="Normal 60 2 2 2 2 2 2" xfId="19242"/>
    <cellStyle name="Normal 60 2 2 2 2 2 2 2" xfId="40061"/>
    <cellStyle name="Normal 60 2 2 2 2 2 3" xfId="29658"/>
    <cellStyle name="Normal 60 2 2 2 2 3" xfId="14085"/>
    <cellStyle name="Normal 60 2 2 2 2 3 2" xfId="34904"/>
    <cellStyle name="Normal 60 2 2 2 2 4" xfId="24501"/>
    <cellStyle name="Normal 60 2 2 2 3" xfId="6264"/>
    <cellStyle name="Normal 60 2 2 2 3 2" xfId="16669"/>
    <cellStyle name="Normal 60 2 2 2 3 2 2" xfId="37488"/>
    <cellStyle name="Normal 60 2 2 2 3 3" xfId="27085"/>
    <cellStyle name="Normal 60 2 2 2 4" xfId="11512"/>
    <cellStyle name="Normal 60 2 2 2 4 2" xfId="32331"/>
    <cellStyle name="Normal 60 2 2 2 5" xfId="21928"/>
    <cellStyle name="Normal 60 2 2 3" xfId="3093"/>
    <cellStyle name="Normal 60 2 2 3 2" xfId="8253"/>
    <cellStyle name="Normal 60 2 2 3 2 2" xfId="18658"/>
    <cellStyle name="Normal 60 2 2 3 2 2 2" xfId="39477"/>
    <cellStyle name="Normal 60 2 2 3 2 3" xfId="29074"/>
    <cellStyle name="Normal 60 2 2 3 3" xfId="13501"/>
    <cellStyle name="Normal 60 2 2 3 3 2" xfId="34320"/>
    <cellStyle name="Normal 60 2 2 3 4" xfId="23917"/>
    <cellStyle name="Normal 60 2 2 4" xfId="5680"/>
    <cellStyle name="Normal 60 2 2 4 2" xfId="16085"/>
    <cellStyle name="Normal 60 2 2 4 2 2" xfId="36904"/>
    <cellStyle name="Normal 60 2 2 4 3" xfId="26501"/>
    <cellStyle name="Normal 60 2 2 5" xfId="10928"/>
    <cellStyle name="Normal 60 2 2 5 2" xfId="31747"/>
    <cellStyle name="Normal 60 2 2 6" xfId="21344"/>
    <cellStyle name="Normal 60 2 3" xfId="840"/>
    <cellStyle name="Normal 60 2 3 2" xfId="3420"/>
    <cellStyle name="Normal 60 2 3 2 2" xfId="8580"/>
    <cellStyle name="Normal 60 2 3 2 2 2" xfId="18985"/>
    <cellStyle name="Normal 60 2 3 2 2 2 2" xfId="39804"/>
    <cellStyle name="Normal 60 2 3 2 2 3" xfId="29401"/>
    <cellStyle name="Normal 60 2 3 2 3" xfId="13828"/>
    <cellStyle name="Normal 60 2 3 2 3 2" xfId="34647"/>
    <cellStyle name="Normal 60 2 3 2 4" xfId="24244"/>
    <cellStyle name="Normal 60 2 3 3" xfId="6007"/>
    <cellStyle name="Normal 60 2 3 3 2" xfId="16412"/>
    <cellStyle name="Normal 60 2 3 3 2 2" xfId="37231"/>
    <cellStyle name="Normal 60 2 3 3 3" xfId="26828"/>
    <cellStyle name="Normal 60 2 3 4" xfId="11255"/>
    <cellStyle name="Normal 60 2 3 4 2" xfId="32074"/>
    <cellStyle name="Normal 60 2 3 5" xfId="21671"/>
    <cellStyle name="Normal 60 2 4" xfId="2836"/>
    <cellStyle name="Normal 60 2 4 2" xfId="7996"/>
    <cellStyle name="Normal 60 2 4 2 2" xfId="18401"/>
    <cellStyle name="Normal 60 2 4 2 2 2" xfId="39220"/>
    <cellStyle name="Normal 60 2 4 2 3" xfId="28817"/>
    <cellStyle name="Normal 60 2 4 3" xfId="13244"/>
    <cellStyle name="Normal 60 2 4 3 2" xfId="34063"/>
    <cellStyle name="Normal 60 2 4 4" xfId="23660"/>
    <cellStyle name="Normal 60 2 5" xfId="5423"/>
    <cellStyle name="Normal 60 2 5 2" xfId="15828"/>
    <cellStyle name="Normal 60 2 5 2 2" xfId="36647"/>
    <cellStyle name="Normal 60 2 5 3" xfId="26244"/>
    <cellStyle name="Normal 60 2 6" xfId="10671"/>
    <cellStyle name="Normal 60 2 6 2" xfId="31490"/>
    <cellStyle name="Normal 60 2 7" xfId="21087"/>
    <cellStyle name="Normal 60 3" xfId="386"/>
    <cellStyle name="Normal 60 3 2" xfId="975"/>
    <cellStyle name="Normal 60 3 2 2" xfId="3555"/>
    <cellStyle name="Normal 60 3 2 2 2" xfId="8715"/>
    <cellStyle name="Normal 60 3 2 2 2 2" xfId="19120"/>
    <cellStyle name="Normal 60 3 2 2 2 2 2" xfId="39939"/>
    <cellStyle name="Normal 60 3 2 2 2 3" xfId="29536"/>
    <cellStyle name="Normal 60 3 2 2 3" xfId="13963"/>
    <cellStyle name="Normal 60 3 2 2 3 2" xfId="34782"/>
    <cellStyle name="Normal 60 3 2 2 4" xfId="24379"/>
    <cellStyle name="Normal 60 3 2 3" xfId="6142"/>
    <cellStyle name="Normal 60 3 2 3 2" xfId="16547"/>
    <cellStyle name="Normal 60 3 2 3 2 2" xfId="37366"/>
    <cellStyle name="Normal 60 3 2 3 3" xfId="26963"/>
    <cellStyle name="Normal 60 3 2 4" xfId="11390"/>
    <cellStyle name="Normal 60 3 2 4 2" xfId="32209"/>
    <cellStyle name="Normal 60 3 2 5" xfId="21806"/>
    <cellStyle name="Normal 60 3 3" xfId="2971"/>
    <cellStyle name="Normal 60 3 3 2" xfId="8131"/>
    <cellStyle name="Normal 60 3 3 2 2" xfId="18536"/>
    <cellStyle name="Normal 60 3 3 2 2 2" xfId="39355"/>
    <cellStyle name="Normal 60 3 3 2 3" xfId="28952"/>
    <cellStyle name="Normal 60 3 3 3" xfId="13379"/>
    <cellStyle name="Normal 60 3 3 3 2" xfId="34198"/>
    <cellStyle name="Normal 60 3 3 4" xfId="23795"/>
    <cellStyle name="Normal 60 3 4" xfId="5558"/>
    <cellStyle name="Normal 60 3 4 2" xfId="15963"/>
    <cellStyle name="Normal 60 3 4 2 2" xfId="36782"/>
    <cellStyle name="Normal 60 3 4 3" xfId="26379"/>
    <cellStyle name="Normal 60 3 5" xfId="10806"/>
    <cellStyle name="Normal 60 3 5 2" xfId="31625"/>
    <cellStyle name="Normal 60 3 6" xfId="21222"/>
    <cellStyle name="Normal 60 4" xfId="718"/>
    <cellStyle name="Normal 60 4 2" xfId="3298"/>
    <cellStyle name="Normal 60 4 2 2" xfId="8458"/>
    <cellStyle name="Normal 60 4 2 2 2" xfId="18863"/>
    <cellStyle name="Normal 60 4 2 2 2 2" xfId="39682"/>
    <cellStyle name="Normal 60 4 2 2 3" xfId="29279"/>
    <cellStyle name="Normal 60 4 2 3" xfId="13706"/>
    <cellStyle name="Normal 60 4 2 3 2" xfId="34525"/>
    <cellStyle name="Normal 60 4 2 4" xfId="24122"/>
    <cellStyle name="Normal 60 4 3" xfId="5885"/>
    <cellStyle name="Normal 60 4 3 2" xfId="16290"/>
    <cellStyle name="Normal 60 4 3 2 2" xfId="37109"/>
    <cellStyle name="Normal 60 4 3 3" xfId="26706"/>
    <cellStyle name="Normal 60 4 4" xfId="11133"/>
    <cellStyle name="Normal 60 4 4 2" xfId="31952"/>
    <cellStyle name="Normal 60 4 5" xfId="21549"/>
    <cellStyle name="Normal 60 5" xfId="2714"/>
    <cellStyle name="Normal 60 5 2" xfId="7874"/>
    <cellStyle name="Normal 60 5 2 2" xfId="18279"/>
    <cellStyle name="Normal 60 5 2 2 2" xfId="39098"/>
    <cellStyle name="Normal 60 5 2 3" xfId="28695"/>
    <cellStyle name="Normal 60 5 3" xfId="13122"/>
    <cellStyle name="Normal 60 5 3 2" xfId="33941"/>
    <cellStyle name="Normal 60 5 4" xfId="23538"/>
    <cellStyle name="Normal 60 6" xfId="5301"/>
    <cellStyle name="Normal 60 6 2" xfId="15706"/>
    <cellStyle name="Normal 60 6 2 2" xfId="36525"/>
    <cellStyle name="Normal 60 6 3" xfId="26122"/>
    <cellStyle name="Normal 60 7" xfId="10549"/>
    <cellStyle name="Normal 60 7 2" xfId="31368"/>
    <cellStyle name="Normal 60 8" xfId="20965"/>
    <cellStyle name="Normal 61" xfId="105"/>
    <cellStyle name="Normal 61 2" xfId="249"/>
    <cellStyle name="Normal 61 2 2" xfId="509"/>
    <cellStyle name="Normal 61 2 2 2" xfId="1098"/>
    <cellStyle name="Normal 61 2 2 2 2" xfId="3678"/>
    <cellStyle name="Normal 61 2 2 2 2 2" xfId="8838"/>
    <cellStyle name="Normal 61 2 2 2 2 2 2" xfId="19243"/>
    <cellStyle name="Normal 61 2 2 2 2 2 2 2" xfId="40062"/>
    <cellStyle name="Normal 61 2 2 2 2 2 3" xfId="29659"/>
    <cellStyle name="Normal 61 2 2 2 2 3" xfId="14086"/>
    <cellStyle name="Normal 61 2 2 2 2 3 2" xfId="34905"/>
    <cellStyle name="Normal 61 2 2 2 2 4" xfId="24502"/>
    <cellStyle name="Normal 61 2 2 2 3" xfId="6265"/>
    <cellStyle name="Normal 61 2 2 2 3 2" xfId="16670"/>
    <cellStyle name="Normal 61 2 2 2 3 2 2" xfId="37489"/>
    <cellStyle name="Normal 61 2 2 2 3 3" xfId="27086"/>
    <cellStyle name="Normal 61 2 2 2 4" xfId="11513"/>
    <cellStyle name="Normal 61 2 2 2 4 2" xfId="32332"/>
    <cellStyle name="Normal 61 2 2 2 5" xfId="21929"/>
    <cellStyle name="Normal 61 2 2 3" xfId="3094"/>
    <cellStyle name="Normal 61 2 2 3 2" xfId="8254"/>
    <cellStyle name="Normal 61 2 2 3 2 2" xfId="18659"/>
    <cellStyle name="Normal 61 2 2 3 2 2 2" xfId="39478"/>
    <cellStyle name="Normal 61 2 2 3 2 3" xfId="29075"/>
    <cellStyle name="Normal 61 2 2 3 3" xfId="13502"/>
    <cellStyle name="Normal 61 2 2 3 3 2" xfId="34321"/>
    <cellStyle name="Normal 61 2 2 3 4" xfId="23918"/>
    <cellStyle name="Normal 61 2 2 4" xfId="5681"/>
    <cellStyle name="Normal 61 2 2 4 2" xfId="16086"/>
    <cellStyle name="Normal 61 2 2 4 2 2" xfId="36905"/>
    <cellStyle name="Normal 61 2 2 4 3" xfId="26502"/>
    <cellStyle name="Normal 61 2 2 5" xfId="10929"/>
    <cellStyle name="Normal 61 2 2 5 2" xfId="31748"/>
    <cellStyle name="Normal 61 2 2 6" xfId="21345"/>
    <cellStyle name="Normal 61 2 3" xfId="841"/>
    <cellStyle name="Normal 61 2 3 2" xfId="3421"/>
    <cellStyle name="Normal 61 2 3 2 2" xfId="8581"/>
    <cellStyle name="Normal 61 2 3 2 2 2" xfId="18986"/>
    <cellStyle name="Normal 61 2 3 2 2 2 2" xfId="39805"/>
    <cellStyle name="Normal 61 2 3 2 2 3" xfId="29402"/>
    <cellStyle name="Normal 61 2 3 2 3" xfId="13829"/>
    <cellStyle name="Normal 61 2 3 2 3 2" xfId="34648"/>
    <cellStyle name="Normal 61 2 3 2 4" xfId="24245"/>
    <cellStyle name="Normal 61 2 3 3" xfId="6008"/>
    <cellStyle name="Normal 61 2 3 3 2" xfId="16413"/>
    <cellStyle name="Normal 61 2 3 3 2 2" xfId="37232"/>
    <cellStyle name="Normal 61 2 3 3 3" xfId="26829"/>
    <cellStyle name="Normal 61 2 3 4" xfId="11256"/>
    <cellStyle name="Normal 61 2 3 4 2" xfId="32075"/>
    <cellStyle name="Normal 61 2 3 5" xfId="21672"/>
    <cellStyle name="Normal 61 2 4" xfId="2837"/>
    <cellStyle name="Normal 61 2 4 2" xfId="7997"/>
    <cellStyle name="Normal 61 2 4 2 2" xfId="18402"/>
    <cellStyle name="Normal 61 2 4 2 2 2" xfId="39221"/>
    <cellStyle name="Normal 61 2 4 2 3" xfId="28818"/>
    <cellStyle name="Normal 61 2 4 3" xfId="13245"/>
    <cellStyle name="Normal 61 2 4 3 2" xfId="34064"/>
    <cellStyle name="Normal 61 2 4 4" xfId="23661"/>
    <cellStyle name="Normal 61 2 5" xfId="5424"/>
    <cellStyle name="Normal 61 2 5 2" xfId="15829"/>
    <cellStyle name="Normal 61 2 5 2 2" xfId="36648"/>
    <cellStyle name="Normal 61 2 5 3" xfId="26245"/>
    <cellStyle name="Normal 61 2 6" xfId="10672"/>
    <cellStyle name="Normal 61 2 6 2" xfId="31491"/>
    <cellStyle name="Normal 61 2 7" xfId="21088"/>
    <cellStyle name="Normal 61 3" xfId="387"/>
    <cellStyle name="Normal 61 3 2" xfId="976"/>
    <cellStyle name="Normal 61 3 2 2" xfId="3556"/>
    <cellStyle name="Normal 61 3 2 2 2" xfId="8716"/>
    <cellStyle name="Normal 61 3 2 2 2 2" xfId="19121"/>
    <cellStyle name="Normal 61 3 2 2 2 2 2" xfId="39940"/>
    <cellStyle name="Normal 61 3 2 2 2 3" xfId="29537"/>
    <cellStyle name="Normal 61 3 2 2 3" xfId="13964"/>
    <cellStyle name="Normal 61 3 2 2 3 2" xfId="34783"/>
    <cellStyle name="Normal 61 3 2 2 4" xfId="24380"/>
    <cellStyle name="Normal 61 3 2 3" xfId="6143"/>
    <cellStyle name="Normal 61 3 2 3 2" xfId="16548"/>
    <cellStyle name="Normal 61 3 2 3 2 2" xfId="37367"/>
    <cellStyle name="Normal 61 3 2 3 3" xfId="26964"/>
    <cellStyle name="Normal 61 3 2 4" xfId="11391"/>
    <cellStyle name="Normal 61 3 2 4 2" xfId="32210"/>
    <cellStyle name="Normal 61 3 2 5" xfId="21807"/>
    <cellStyle name="Normal 61 3 3" xfId="2972"/>
    <cellStyle name="Normal 61 3 3 2" xfId="8132"/>
    <cellStyle name="Normal 61 3 3 2 2" xfId="18537"/>
    <cellStyle name="Normal 61 3 3 2 2 2" xfId="39356"/>
    <cellStyle name="Normal 61 3 3 2 3" xfId="28953"/>
    <cellStyle name="Normal 61 3 3 3" xfId="13380"/>
    <cellStyle name="Normal 61 3 3 3 2" xfId="34199"/>
    <cellStyle name="Normal 61 3 3 4" xfId="23796"/>
    <cellStyle name="Normal 61 3 4" xfId="5559"/>
    <cellStyle name="Normal 61 3 4 2" xfId="15964"/>
    <cellStyle name="Normal 61 3 4 2 2" xfId="36783"/>
    <cellStyle name="Normal 61 3 4 3" xfId="26380"/>
    <cellStyle name="Normal 61 3 5" xfId="10807"/>
    <cellStyle name="Normal 61 3 5 2" xfId="31626"/>
    <cellStyle name="Normal 61 3 6" xfId="21223"/>
    <cellStyle name="Normal 61 4" xfId="719"/>
    <cellStyle name="Normal 61 4 2" xfId="3299"/>
    <cellStyle name="Normal 61 4 2 2" xfId="8459"/>
    <cellStyle name="Normal 61 4 2 2 2" xfId="18864"/>
    <cellStyle name="Normal 61 4 2 2 2 2" xfId="39683"/>
    <cellStyle name="Normal 61 4 2 2 3" xfId="29280"/>
    <cellStyle name="Normal 61 4 2 3" xfId="13707"/>
    <cellStyle name="Normal 61 4 2 3 2" xfId="34526"/>
    <cellStyle name="Normal 61 4 2 4" xfId="24123"/>
    <cellStyle name="Normal 61 4 3" xfId="5886"/>
    <cellStyle name="Normal 61 4 3 2" xfId="16291"/>
    <cellStyle name="Normal 61 4 3 2 2" xfId="37110"/>
    <cellStyle name="Normal 61 4 3 3" xfId="26707"/>
    <cellStyle name="Normal 61 4 4" xfId="11134"/>
    <cellStyle name="Normal 61 4 4 2" xfId="31953"/>
    <cellStyle name="Normal 61 4 5" xfId="21550"/>
    <cellStyle name="Normal 61 5" xfId="2715"/>
    <cellStyle name="Normal 61 5 2" xfId="7875"/>
    <cellStyle name="Normal 61 5 2 2" xfId="18280"/>
    <cellStyle name="Normal 61 5 2 2 2" xfId="39099"/>
    <cellStyle name="Normal 61 5 2 3" xfId="28696"/>
    <cellStyle name="Normal 61 5 3" xfId="13123"/>
    <cellStyle name="Normal 61 5 3 2" xfId="33942"/>
    <cellStyle name="Normal 61 5 4" xfId="23539"/>
    <cellStyle name="Normal 61 6" xfId="5302"/>
    <cellStyle name="Normal 61 6 2" xfId="15707"/>
    <cellStyle name="Normal 61 6 2 2" xfId="36526"/>
    <cellStyle name="Normal 61 6 3" xfId="26123"/>
    <cellStyle name="Normal 61 7" xfId="10550"/>
    <cellStyle name="Normal 61 7 2" xfId="31369"/>
    <cellStyle name="Normal 61 8" xfId="20966"/>
    <cellStyle name="Normal 62" xfId="106"/>
    <cellStyle name="Normal 62 2" xfId="250"/>
    <cellStyle name="Normal 62 2 2" xfId="510"/>
    <cellStyle name="Normal 62 2 2 2" xfId="1099"/>
    <cellStyle name="Normal 62 2 2 2 2" xfId="3679"/>
    <cellStyle name="Normal 62 2 2 2 2 2" xfId="8839"/>
    <cellStyle name="Normal 62 2 2 2 2 2 2" xfId="19244"/>
    <cellStyle name="Normal 62 2 2 2 2 2 2 2" xfId="40063"/>
    <cellStyle name="Normal 62 2 2 2 2 2 3" xfId="29660"/>
    <cellStyle name="Normal 62 2 2 2 2 3" xfId="14087"/>
    <cellStyle name="Normal 62 2 2 2 2 3 2" xfId="34906"/>
    <cellStyle name="Normal 62 2 2 2 2 4" xfId="24503"/>
    <cellStyle name="Normal 62 2 2 2 3" xfId="6266"/>
    <cellStyle name="Normal 62 2 2 2 3 2" xfId="16671"/>
    <cellStyle name="Normal 62 2 2 2 3 2 2" xfId="37490"/>
    <cellStyle name="Normal 62 2 2 2 3 3" xfId="27087"/>
    <cellStyle name="Normal 62 2 2 2 4" xfId="11514"/>
    <cellStyle name="Normal 62 2 2 2 4 2" xfId="32333"/>
    <cellStyle name="Normal 62 2 2 2 5" xfId="21930"/>
    <cellStyle name="Normal 62 2 2 3" xfId="3095"/>
    <cellStyle name="Normal 62 2 2 3 2" xfId="8255"/>
    <cellStyle name="Normal 62 2 2 3 2 2" xfId="18660"/>
    <cellStyle name="Normal 62 2 2 3 2 2 2" xfId="39479"/>
    <cellStyle name="Normal 62 2 2 3 2 3" xfId="29076"/>
    <cellStyle name="Normal 62 2 2 3 3" xfId="13503"/>
    <cellStyle name="Normal 62 2 2 3 3 2" xfId="34322"/>
    <cellStyle name="Normal 62 2 2 3 4" xfId="23919"/>
    <cellStyle name="Normal 62 2 2 4" xfId="5682"/>
    <cellStyle name="Normal 62 2 2 4 2" xfId="16087"/>
    <cellStyle name="Normal 62 2 2 4 2 2" xfId="36906"/>
    <cellStyle name="Normal 62 2 2 4 3" xfId="26503"/>
    <cellStyle name="Normal 62 2 2 5" xfId="10930"/>
    <cellStyle name="Normal 62 2 2 5 2" xfId="31749"/>
    <cellStyle name="Normal 62 2 2 6" xfId="21346"/>
    <cellStyle name="Normal 62 2 3" xfId="842"/>
    <cellStyle name="Normal 62 2 3 2" xfId="3422"/>
    <cellStyle name="Normal 62 2 3 2 2" xfId="8582"/>
    <cellStyle name="Normal 62 2 3 2 2 2" xfId="18987"/>
    <cellStyle name="Normal 62 2 3 2 2 2 2" xfId="39806"/>
    <cellStyle name="Normal 62 2 3 2 2 3" xfId="29403"/>
    <cellStyle name="Normal 62 2 3 2 3" xfId="13830"/>
    <cellStyle name="Normal 62 2 3 2 3 2" xfId="34649"/>
    <cellStyle name="Normal 62 2 3 2 4" xfId="24246"/>
    <cellStyle name="Normal 62 2 3 3" xfId="6009"/>
    <cellStyle name="Normal 62 2 3 3 2" xfId="16414"/>
    <cellStyle name="Normal 62 2 3 3 2 2" xfId="37233"/>
    <cellStyle name="Normal 62 2 3 3 3" xfId="26830"/>
    <cellStyle name="Normal 62 2 3 4" xfId="11257"/>
    <cellStyle name="Normal 62 2 3 4 2" xfId="32076"/>
    <cellStyle name="Normal 62 2 3 5" xfId="21673"/>
    <cellStyle name="Normal 62 2 4" xfId="2838"/>
    <cellStyle name="Normal 62 2 4 2" xfId="7998"/>
    <cellStyle name="Normal 62 2 4 2 2" xfId="18403"/>
    <cellStyle name="Normal 62 2 4 2 2 2" xfId="39222"/>
    <cellStyle name="Normal 62 2 4 2 3" xfId="28819"/>
    <cellStyle name="Normal 62 2 4 3" xfId="13246"/>
    <cellStyle name="Normal 62 2 4 3 2" xfId="34065"/>
    <cellStyle name="Normal 62 2 4 4" xfId="23662"/>
    <cellStyle name="Normal 62 2 5" xfId="5425"/>
    <cellStyle name="Normal 62 2 5 2" xfId="15830"/>
    <cellStyle name="Normal 62 2 5 2 2" xfId="36649"/>
    <cellStyle name="Normal 62 2 5 3" xfId="26246"/>
    <cellStyle name="Normal 62 2 6" xfId="10673"/>
    <cellStyle name="Normal 62 2 6 2" xfId="31492"/>
    <cellStyle name="Normal 62 2 7" xfId="21089"/>
    <cellStyle name="Normal 62 3" xfId="388"/>
    <cellStyle name="Normal 62 3 2" xfId="977"/>
    <cellStyle name="Normal 62 3 2 2" xfId="3557"/>
    <cellStyle name="Normal 62 3 2 2 2" xfId="8717"/>
    <cellStyle name="Normal 62 3 2 2 2 2" xfId="19122"/>
    <cellStyle name="Normal 62 3 2 2 2 2 2" xfId="39941"/>
    <cellStyle name="Normal 62 3 2 2 2 3" xfId="29538"/>
    <cellStyle name="Normal 62 3 2 2 3" xfId="13965"/>
    <cellStyle name="Normal 62 3 2 2 3 2" xfId="34784"/>
    <cellStyle name="Normal 62 3 2 2 4" xfId="24381"/>
    <cellStyle name="Normal 62 3 2 3" xfId="6144"/>
    <cellStyle name="Normal 62 3 2 3 2" xfId="16549"/>
    <cellStyle name="Normal 62 3 2 3 2 2" xfId="37368"/>
    <cellStyle name="Normal 62 3 2 3 3" xfId="26965"/>
    <cellStyle name="Normal 62 3 2 4" xfId="11392"/>
    <cellStyle name="Normal 62 3 2 4 2" xfId="32211"/>
    <cellStyle name="Normal 62 3 2 5" xfId="21808"/>
    <cellStyle name="Normal 62 3 3" xfId="2973"/>
    <cellStyle name="Normal 62 3 3 2" xfId="8133"/>
    <cellStyle name="Normal 62 3 3 2 2" xfId="18538"/>
    <cellStyle name="Normal 62 3 3 2 2 2" xfId="39357"/>
    <cellStyle name="Normal 62 3 3 2 3" xfId="28954"/>
    <cellStyle name="Normal 62 3 3 3" xfId="13381"/>
    <cellStyle name="Normal 62 3 3 3 2" xfId="34200"/>
    <cellStyle name="Normal 62 3 3 4" xfId="23797"/>
    <cellStyle name="Normal 62 3 4" xfId="5560"/>
    <cellStyle name="Normal 62 3 4 2" xfId="15965"/>
    <cellStyle name="Normal 62 3 4 2 2" xfId="36784"/>
    <cellStyle name="Normal 62 3 4 3" xfId="26381"/>
    <cellStyle name="Normal 62 3 5" xfId="10808"/>
    <cellStyle name="Normal 62 3 5 2" xfId="31627"/>
    <cellStyle name="Normal 62 3 6" xfId="21224"/>
    <cellStyle name="Normal 62 4" xfId="720"/>
    <cellStyle name="Normal 62 4 2" xfId="3300"/>
    <cellStyle name="Normal 62 4 2 2" xfId="8460"/>
    <cellStyle name="Normal 62 4 2 2 2" xfId="18865"/>
    <cellStyle name="Normal 62 4 2 2 2 2" xfId="39684"/>
    <cellStyle name="Normal 62 4 2 2 3" xfId="29281"/>
    <cellStyle name="Normal 62 4 2 3" xfId="13708"/>
    <cellStyle name="Normal 62 4 2 3 2" xfId="34527"/>
    <cellStyle name="Normal 62 4 2 4" xfId="24124"/>
    <cellStyle name="Normal 62 4 3" xfId="5887"/>
    <cellStyle name="Normal 62 4 3 2" xfId="16292"/>
    <cellStyle name="Normal 62 4 3 2 2" xfId="37111"/>
    <cellStyle name="Normal 62 4 3 3" xfId="26708"/>
    <cellStyle name="Normal 62 4 4" xfId="11135"/>
    <cellStyle name="Normal 62 4 4 2" xfId="31954"/>
    <cellStyle name="Normal 62 4 5" xfId="21551"/>
    <cellStyle name="Normal 62 5" xfId="2716"/>
    <cellStyle name="Normal 62 5 2" xfId="7876"/>
    <cellStyle name="Normal 62 5 2 2" xfId="18281"/>
    <cellStyle name="Normal 62 5 2 2 2" xfId="39100"/>
    <cellStyle name="Normal 62 5 2 3" xfId="28697"/>
    <cellStyle name="Normal 62 5 3" xfId="13124"/>
    <cellStyle name="Normal 62 5 3 2" xfId="33943"/>
    <cellStyle name="Normal 62 5 4" xfId="23540"/>
    <cellStyle name="Normal 62 6" xfId="5303"/>
    <cellStyle name="Normal 62 6 2" xfId="15708"/>
    <cellStyle name="Normal 62 6 2 2" xfId="36527"/>
    <cellStyle name="Normal 62 6 3" xfId="26124"/>
    <cellStyle name="Normal 62 7" xfId="10551"/>
    <cellStyle name="Normal 62 7 2" xfId="31370"/>
    <cellStyle name="Normal 62 8" xfId="20967"/>
    <cellStyle name="Normal 63" xfId="107"/>
    <cellStyle name="Normal 63 2" xfId="251"/>
    <cellStyle name="Normal 63 2 2" xfId="511"/>
    <cellStyle name="Normal 63 2 2 2" xfId="1100"/>
    <cellStyle name="Normal 63 2 2 2 2" xfId="3680"/>
    <cellStyle name="Normal 63 2 2 2 2 2" xfId="8840"/>
    <cellStyle name="Normal 63 2 2 2 2 2 2" xfId="19245"/>
    <cellStyle name="Normal 63 2 2 2 2 2 2 2" xfId="40064"/>
    <cellStyle name="Normal 63 2 2 2 2 2 3" xfId="29661"/>
    <cellStyle name="Normal 63 2 2 2 2 3" xfId="14088"/>
    <cellStyle name="Normal 63 2 2 2 2 3 2" xfId="34907"/>
    <cellStyle name="Normal 63 2 2 2 2 4" xfId="24504"/>
    <cellStyle name="Normal 63 2 2 2 3" xfId="6267"/>
    <cellStyle name="Normal 63 2 2 2 3 2" xfId="16672"/>
    <cellStyle name="Normal 63 2 2 2 3 2 2" xfId="37491"/>
    <cellStyle name="Normal 63 2 2 2 3 3" xfId="27088"/>
    <cellStyle name="Normal 63 2 2 2 4" xfId="11515"/>
    <cellStyle name="Normal 63 2 2 2 4 2" xfId="32334"/>
    <cellStyle name="Normal 63 2 2 2 5" xfId="21931"/>
    <cellStyle name="Normal 63 2 2 3" xfId="3096"/>
    <cellStyle name="Normal 63 2 2 3 2" xfId="8256"/>
    <cellStyle name="Normal 63 2 2 3 2 2" xfId="18661"/>
    <cellStyle name="Normal 63 2 2 3 2 2 2" xfId="39480"/>
    <cellStyle name="Normal 63 2 2 3 2 3" xfId="29077"/>
    <cellStyle name="Normal 63 2 2 3 3" xfId="13504"/>
    <cellStyle name="Normal 63 2 2 3 3 2" xfId="34323"/>
    <cellStyle name="Normal 63 2 2 3 4" xfId="23920"/>
    <cellStyle name="Normal 63 2 2 4" xfId="5683"/>
    <cellStyle name="Normal 63 2 2 4 2" xfId="16088"/>
    <cellStyle name="Normal 63 2 2 4 2 2" xfId="36907"/>
    <cellStyle name="Normal 63 2 2 4 3" xfId="26504"/>
    <cellStyle name="Normal 63 2 2 5" xfId="10931"/>
    <cellStyle name="Normal 63 2 2 5 2" xfId="31750"/>
    <cellStyle name="Normal 63 2 2 6" xfId="21347"/>
    <cellStyle name="Normal 63 2 3" xfId="843"/>
    <cellStyle name="Normal 63 2 3 2" xfId="3423"/>
    <cellStyle name="Normal 63 2 3 2 2" xfId="8583"/>
    <cellStyle name="Normal 63 2 3 2 2 2" xfId="18988"/>
    <cellStyle name="Normal 63 2 3 2 2 2 2" xfId="39807"/>
    <cellStyle name="Normal 63 2 3 2 2 3" xfId="29404"/>
    <cellStyle name="Normal 63 2 3 2 3" xfId="13831"/>
    <cellStyle name="Normal 63 2 3 2 3 2" xfId="34650"/>
    <cellStyle name="Normal 63 2 3 2 4" xfId="24247"/>
    <cellStyle name="Normal 63 2 3 3" xfId="6010"/>
    <cellStyle name="Normal 63 2 3 3 2" xfId="16415"/>
    <cellStyle name="Normal 63 2 3 3 2 2" xfId="37234"/>
    <cellStyle name="Normal 63 2 3 3 3" xfId="26831"/>
    <cellStyle name="Normal 63 2 3 4" xfId="11258"/>
    <cellStyle name="Normal 63 2 3 4 2" xfId="32077"/>
    <cellStyle name="Normal 63 2 3 5" xfId="21674"/>
    <cellStyle name="Normal 63 2 4" xfId="2839"/>
    <cellStyle name="Normal 63 2 4 2" xfId="7999"/>
    <cellStyle name="Normal 63 2 4 2 2" xfId="18404"/>
    <cellStyle name="Normal 63 2 4 2 2 2" xfId="39223"/>
    <cellStyle name="Normal 63 2 4 2 3" xfId="28820"/>
    <cellStyle name="Normal 63 2 4 3" xfId="13247"/>
    <cellStyle name="Normal 63 2 4 3 2" xfId="34066"/>
    <cellStyle name="Normal 63 2 4 4" xfId="23663"/>
    <cellStyle name="Normal 63 2 5" xfId="5426"/>
    <cellStyle name="Normal 63 2 5 2" xfId="15831"/>
    <cellStyle name="Normal 63 2 5 2 2" xfId="36650"/>
    <cellStyle name="Normal 63 2 5 3" xfId="26247"/>
    <cellStyle name="Normal 63 2 6" xfId="10674"/>
    <cellStyle name="Normal 63 2 6 2" xfId="31493"/>
    <cellStyle name="Normal 63 2 7" xfId="21090"/>
    <cellStyle name="Normal 63 3" xfId="389"/>
    <cellStyle name="Normal 63 3 2" xfId="978"/>
    <cellStyle name="Normal 63 3 2 2" xfId="3558"/>
    <cellStyle name="Normal 63 3 2 2 2" xfId="8718"/>
    <cellStyle name="Normal 63 3 2 2 2 2" xfId="19123"/>
    <cellStyle name="Normal 63 3 2 2 2 2 2" xfId="39942"/>
    <cellStyle name="Normal 63 3 2 2 2 3" xfId="29539"/>
    <cellStyle name="Normal 63 3 2 2 3" xfId="13966"/>
    <cellStyle name="Normal 63 3 2 2 3 2" xfId="34785"/>
    <cellStyle name="Normal 63 3 2 2 4" xfId="24382"/>
    <cellStyle name="Normal 63 3 2 3" xfId="6145"/>
    <cellStyle name="Normal 63 3 2 3 2" xfId="16550"/>
    <cellStyle name="Normal 63 3 2 3 2 2" xfId="37369"/>
    <cellStyle name="Normal 63 3 2 3 3" xfId="26966"/>
    <cellStyle name="Normal 63 3 2 4" xfId="11393"/>
    <cellStyle name="Normal 63 3 2 4 2" xfId="32212"/>
    <cellStyle name="Normal 63 3 2 5" xfId="21809"/>
    <cellStyle name="Normal 63 3 3" xfId="2974"/>
    <cellStyle name="Normal 63 3 3 2" xfId="8134"/>
    <cellStyle name="Normal 63 3 3 2 2" xfId="18539"/>
    <cellStyle name="Normal 63 3 3 2 2 2" xfId="39358"/>
    <cellStyle name="Normal 63 3 3 2 3" xfId="28955"/>
    <cellStyle name="Normal 63 3 3 3" xfId="13382"/>
    <cellStyle name="Normal 63 3 3 3 2" xfId="34201"/>
    <cellStyle name="Normal 63 3 3 4" xfId="23798"/>
    <cellStyle name="Normal 63 3 4" xfId="5561"/>
    <cellStyle name="Normal 63 3 4 2" xfId="15966"/>
    <cellStyle name="Normal 63 3 4 2 2" xfId="36785"/>
    <cellStyle name="Normal 63 3 4 3" xfId="26382"/>
    <cellStyle name="Normal 63 3 5" xfId="10809"/>
    <cellStyle name="Normal 63 3 5 2" xfId="31628"/>
    <cellStyle name="Normal 63 3 6" xfId="21225"/>
    <cellStyle name="Normal 63 4" xfId="721"/>
    <cellStyle name="Normal 63 4 2" xfId="3301"/>
    <cellStyle name="Normal 63 4 2 2" xfId="8461"/>
    <cellStyle name="Normal 63 4 2 2 2" xfId="18866"/>
    <cellStyle name="Normal 63 4 2 2 2 2" xfId="39685"/>
    <cellStyle name="Normal 63 4 2 2 3" xfId="29282"/>
    <cellStyle name="Normal 63 4 2 3" xfId="13709"/>
    <cellStyle name="Normal 63 4 2 3 2" xfId="34528"/>
    <cellStyle name="Normal 63 4 2 4" xfId="24125"/>
    <cellStyle name="Normal 63 4 3" xfId="5888"/>
    <cellStyle name="Normal 63 4 3 2" xfId="16293"/>
    <cellStyle name="Normal 63 4 3 2 2" xfId="37112"/>
    <cellStyle name="Normal 63 4 3 3" xfId="26709"/>
    <cellStyle name="Normal 63 4 4" xfId="11136"/>
    <cellStyle name="Normal 63 4 4 2" xfId="31955"/>
    <cellStyle name="Normal 63 4 5" xfId="21552"/>
    <cellStyle name="Normal 63 5" xfId="2717"/>
    <cellStyle name="Normal 63 5 2" xfId="7877"/>
    <cellStyle name="Normal 63 5 2 2" xfId="18282"/>
    <cellStyle name="Normal 63 5 2 2 2" xfId="39101"/>
    <cellStyle name="Normal 63 5 2 3" xfId="28698"/>
    <cellStyle name="Normal 63 5 3" xfId="13125"/>
    <cellStyle name="Normal 63 5 3 2" xfId="33944"/>
    <cellStyle name="Normal 63 5 4" xfId="23541"/>
    <cellStyle name="Normal 63 6" xfId="5304"/>
    <cellStyle name="Normal 63 6 2" xfId="15709"/>
    <cellStyle name="Normal 63 6 2 2" xfId="36528"/>
    <cellStyle name="Normal 63 6 3" xfId="26125"/>
    <cellStyle name="Normal 63 7" xfId="10552"/>
    <cellStyle name="Normal 63 7 2" xfId="31371"/>
    <cellStyle name="Normal 63 8" xfId="20968"/>
    <cellStyle name="Normal 64" xfId="108"/>
    <cellStyle name="Normal 64 2" xfId="252"/>
    <cellStyle name="Normal 64 2 2" xfId="512"/>
    <cellStyle name="Normal 64 2 2 2" xfId="1101"/>
    <cellStyle name="Normal 64 2 2 2 2" xfId="3681"/>
    <cellStyle name="Normal 64 2 2 2 2 2" xfId="8841"/>
    <cellStyle name="Normal 64 2 2 2 2 2 2" xfId="19246"/>
    <cellStyle name="Normal 64 2 2 2 2 2 2 2" xfId="40065"/>
    <cellStyle name="Normal 64 2 2 2 2 2 3" xfId="29662"/>
    <cellStyle name="Normal 64 2 2 2 2 3" xfId="14089"/>
    <cellStyle name="Normal 64 2 2 2 2 3 2" xfId="34908"/>
    <cellStyle name="Normal 64 2 2 2 2 4" xfId="24505"/>
    <cellStyle name="Normal 64 2 2 2 3" xfId="6268"/>
    <cellStyle name="Normal 64 2 2 2 3 2" xfId="16673"/>
    <cellStyle name="Normal 64 2 2 2 3 2 2" xfId="37492"/>
    <cellStyle name="Normal 64 2 2 2 3 3" xfId="27089"/>
    <cellStyle name="Normal 64 2 2 2 4" xfId="11516"/>
    <cellStyle name="Normal 64 2 2 2 4 2" xfId="32335"/>
    <cellStyle name="Normal 64 2 2 2 5" xfId="21932"/>
    <cellStyle name="Normal 64 2 2 3" xfId="3097"/>
    <cellStyle name="Normal 64 2 2 3 2" xfId="8257"/>
    <cellStyle name="Normal 64 2 2 3 2 2" xfId="18662"/>
    <cellStyle name="Normal 64 2 2 3 2 2 2" xfId="39481"/>
    <cellStyle name="Normal 64 2 2 3 2 3" xfId="29078"/>
    <cellStyle name="Normal 64 2 2 3 3" xfId="13505"/>
    <cellStyle name="Normal 64 2 2 3 3 2" xfId="34324"/>
    <cellStyle name="Normal 64 2 2 3 4" xfId="23921"/>
    <cellStyle name="Normal 64 2 2 4" xfId="5684"/>
    <cellStyle name="Normal 64 2 2 4 2" xfId="16089"/>
    <cellStyle name="Normal 64 2 2 4 2 2" xfId="36908"/>
    <cellStyle name="Normal 64 2 2 4 3" xfId="26505"/>
    <cellStyle name="Normal 64 2 2 5" xfId="10932"/>
    <cellStyle name="Normal 64 2 2 5 2" xfId="31751"/>
    <cellStyle name="Normal 64 2 2 6" xfId="21348"/>
    <cellStyle name="Normal 64 2 3" xfId="844"/>
    <cellStyle name="Normal 64 2 3 2" xfId="3424"/>
    <cellStyle name="Normal 64 2 3 2 2" xfId="8584"/>
    <cellStyle name="Normal 64 2 3 2 2 2" xfId="18989"/>
    <cellStyle name="Normal 64 2 3 2 2 2 2" xfId="39808"/>
    <cellStyle name="Normal 64 2 3 2 2 3" xfId="29405"/>
    <cellStyle name="Normal 64 2 3 2 3" xfId="13832"/>
    <cellStyle name="Normal 64 2 3 2 3 2" xfId="34651"/>
    <cellStyle name="Normal 64 2 3 2 4" xfId="24248"/>
    <cellStyle name="Normal 64 2 3 3" xfId="6011"/>
    <cellStyle name="Normal 64 2 3 3 2" xfId="16416"/>
    <cellStyle name="Normal 64 2 3 3 2 2" xfId="37235"/>
    <cellStyle name="Normal 64 2 3 3 3" xfId="26832"/>
    <cellStyle name="Normal 64 2 3 4" xfId="11259"/>
    <cellStyle name="Normal 64 2 3 4 2" xfId="32078"/>
    <cellStyle name="Normal 64 2 3 5" xfId="21675"/>
    <cellStyle name="Normal 64 2 4" xfId="2840"/>
    <cellStyle name="Normal 64 2 4 2" xfId="8000"/>
    <cellStyle name="Normal 64 2 4 2 2" xfId="18405"/>
    <cellStyle name="Normal 64 2 4 2 2 2" xfId="39224"/>
    <cellStyle name="Normal 64 2 4 2 3" xfId="28821"/>
    <cellStyle name="Normal 64 2 4 3" xfId="13248"/>
    <cellStyle name="Normal 64 2 4 3 2" xfId="34067"/>
    <cellStyle name="Normal 64 2 4 4" xfId="23664"/>
    <cellStyle name="Normal 64 2 5" xfId="5427"/>
    <cellStyle name="Normal 64 2 5 2" xfId="15832"/>
    <cellStyle name="Normal 64 2 5 2 2" xfId="36651"/>
    <cellStyle name="Normal 64 2 5 3" xfId="26248"/>
    <cellStyle name="Normal 64 2 6" xfId="10675"/>
    <cellStyle name="Normal 64 2 6 2" xfId="31494"/>
    <cellStyle name="Normal 64 2 7" xfId="21091"/>
    <cellStyle name="Normal 64 3" xfId="390"/>
    <cellStyle name="Normal 64 3 2" xfId="979"/>
    <cellStyle name="Normal 64 3 2 2" xfId="3559"/>
    <cellStyle name="Normal 64 3 2 2 2" xfId="8719"/>
    <cellStyle name="Normal 64 3 2 2 2 2" xfId="19124"/>
    <cellStyle name="Normal 64 3 2 2 2 2 2" xfId="39943"/>
    <cellStyle name="Normal 64 3 2 2 2 3" xfId="29540"/>
    <cellStyle name="Normal 64 3 2 2 3" xfId="13967"/>
    <cellStyle name="Normal 64 3 2 2 3 2" xfId="34786"/>
    <cellStyle name="Normal 64 3 2 2 4" xfId="24383"/>
    <cellStyle name="Normal 64 3 2 3" xfId="6146"/>
    <cellStyle name="Normal 64 3 2 3 2" xfId="16551"/>
    <cellStyle name="Normal 64 3 2 3 2 2" xfId="37370"/>
    <cellStyle name="Normal 64 3 2 3 3" xfId="26967"/>
    <cellStyle name="Normal 64 3 2 4" xfId="11394"/>
    <cellStyle name="Normal 64 3 2 4 2" xfId="32213"/>
    <cellStyle name="Normal 64 3 2 5" xfId="21810"/>
    <cellStyle name="Normal 64 3 3" xfId="2975"/>
    <cellStyle name="Normal 64 3 3 2" xfId="8135"/>
    <cellStyle name="Normal 64 3 3 2 2" xfId="18540"/>
    <cellStyle name="Normal 64 3 3 2 2 2" xfId="39359"/>
    <cellStyle name="Normal 64 3 3 2 3" xfId="28956"/>
    <cellStyle name="Normal 64 3 3 3" xfId="13383"/>
    <cellStyle name="Normal 64 3 3 3 2" xfId="34202"/>
    <cellStyle name="Normal 64 3 3 4" xfId="23799"/>
    <cellStyle name="Normal 64 3 4" xfId="5562"/>
    <cellStyle name="Normal 64 3 4 2" xfId="15967"/>
    <cellStyle name="Normal 64 3 4 2 2" xfId="36786"/>
    <cellStyle name="Normal 64 3 4 3" xfId="26383"/>
    <cellStyle name="Normal 64 3 5" xfId="10810"/>
    <cellStyle name="Normal 64 3 5 2" xfId="31629"/>
    <cellStyle name="Normal 64 3 6" xfId="21226"/>
    <cellStyle name="Normal 64 4" xfId="722"/>
    <cellStyle name="Normal 64 4 2" xfId="3302"/>
    <cellStyle name="Normal 64 4 2 2" xfId="8462"/>
    <cellStyle name="Normal 64 4 2 2 2" xfId="18867"/>
    <cellStyle name="Normal 64 4 2 2 2 2" xfId="39686"/>
    <cellStyle name="Normal 64 4 2 2 3" xfId="29283"/>
    <cellStyle name="Normal 64 4 2 3" xfId="13710"/>
    <cellStyle name="Normal 64 4 2 3 2" xfId="34529"/>
    <cellStyle name="Normal 64 4 2 4" xfId="24126"/>
    <cellStyle name="Normal 64 4 3" xfId="5889"/>
    <cellStyle name="Normal 64 4 3 2" xfId="16294"/>
    <cellStyle name="Normal 64 4 3 2 2" xfId="37113"/>
    <cellStyle name="Normal 64 4 3 3" xfId="26710"/>
    <cellStyle name="Normal 64 4 4" xfId="11137"/>
    <cellStyle name="Normal 64 4 4 2" xfId="31956"/>
    <cellStyle name="Normal 64 4 5" xfId="21553"/>
    <cellStyle name="Normal 64 5" xfId="2718"/>
    <cellStyle name="Normal 64 5 2" xfId="7878"/>
    <cellStyle name="Normal 64 5 2 2" xfId="18283"/>
    <cellStyle name="Normal 64 5 2 2 2" xfId="39102"/>
    <cellStyle name="Normal 64 5 2 3" xfId="28699"/>
    <cellStyle name="Normal 64 5 3" xfId="13126"/>
    <cellStyle name="Normal 64 5 3 2" xfId="33945"/>
    <cellStyle name="Normal 64 5 4" xfId="23542"/>
    <cellStyle name="Normal 64 6" xfId="5305"/>
    <cellStyle name="Normal 64 6 2" xfId="15710"/>
    <cellStyle name="Normal 64 6 2 2" xfId="36529"/>
    <cellStyle name="Normal 64 6 3" xfId="26126"/>
    <cellStyle name="Normal 64 7" xfId="10553"/>
    <cellStyle name="Normal 64 7 2" xfId="31372"/>
    <cellStyle name="Normal 64 8" xfId="20969"/>
    <cellStyle name="Normal 65" xfId="109"/>
    <cellStyle name="Normal 65 2" xfId="253"/>
    <cellStyle name="Normal 65 2 2" xfId="513"/>
    <cellStyle name="Normal 65 2 2 2" xfId="1102"/>
    <cellStyle name="Normal 65 2 2 2 2" xfId="3682"/>
    <cellStyle name="Normal 65 2 2 2 2 2" xfId="8842"/>
    <cellStyle name="Normal 65 2 2 2 2 2 2" xfId="19247"/>
    <cellStyle name="Normal 65 2 2 2 2 2 2 2" xfId="40066"/>
    <cellStyle name="Normal 65 2 2 2 2 2 3" xfId="29663"/>
    <cellStyle name="Normal 65 2 2 2 2 3" xfId="14090"/>
    <cellStyle name="Normal 65 2 2 2 2 3 2" xfId="34909"/>
    <cellStyle name="Normal 65 2 2 2 2 4" xfId="24506"/>
    <cellStyle name="Normal 65 2 2 2 3" xfId="6269"/>
    <cellStyle name="Normal 65 2 2 2 3 2" xfId="16674"/>
    <cellStyle name="Normal 65 2 2 2 3 2 2" xfId="37493"/>
    <cellStyle name="Normal 65 2 2 2 3 3" xfId="27090"/>
    <cellStyle name="Normal 65 2 2 2 4" xfId="11517"/>
    <cellStyle name="Normal 65 2 2 2 4 2" xfId="32336"/>
    <cellStyle name="Normal 65 2 2 2 5" xfId="21933"/>
    <cellStyle name="Normal 65 2 2 3" xfId="3098"/>
    <cellStyle name="Normal 65 2 2 3 2" xfId="8258"/>
    <cellStyle name="Normal 65 2 2 3 2 2" xfId="18663"/>
    <cellStyle name="Normal 65 2 2 3 2 2 2" xfId="39482"/>
    <cellStyle name="Normal 65 2 2 3 2 3" xfId="29079"/>
    <cellStyle name="Normal 65 2 2 3 3" xfId="13506"/>
    <cellStyle name="Normal 65 2 2 3 3 2" xfId="34325"/>
    <cellStyle name="Normal 65 2 2 3 4" xfId="23922"/>
    <cellStyle name="Normal 65 2 2 4" xfId="5685"/>
    <cellStyle name="Normal 65 2 2 4 2" xfId="16090"/>
    <cellStyle name="Normal 65 2 2 4 2 2" xfId="36909"/>
    <cellStyle name="Normal 65 2 2 4 3" xfId="26506"/>
    <cellStyle name="Normal 65 2 2 5" xfId="10933"/>
    <cellStyle name="Normal 65 2 2 5 2" xfId="31752"/>
    <cellStyle name="Normal 65 2 2 6" xfId="21349"/>
    <cellStyle name="Normal 65 2 3" xfId="845"/>
    <cellStyle name="Normal 65 2 3 2" xfId="3425"/>
    <cellStyle name="Normal 65 2 3 2 2" xfId="8585"/>
    <cellStyle name="Normal 65 2 3 2 2 2" xfId="18990"/>
    <cellStyle name="Normal 65 2 3 2 2 2 2" xfId="39809"/>
    <cellStyle name="Normal 65 2 3 2 2 3" xfId="29406"/>
    <cellStyle name="Normal 65 2 3 2 3" xfId="13833"/>
    <cellStyle name="Normal 65 2 3 2 3 2" xfId="34652"/>
    <cellStyle name="Normal 65 2 3 2 4" xfId="24249"/>
    <cellStyle name="Normal 65 2 3 3" xfId="6012"/>
    <cellStyle name="Normal 65 2 3 3 2" xfId="16417"/>
    <cellStyle name="Normal 65 2 3 3 2 2" xfId="37236"/>
    <cellStyle name="Normal 65 2 3 3 3" xfId="26833"/>
    <cellStyle name="Normal 65 2 3 4" xfId="11260"/>
    <cellStyle name="Normal 65 2 3 4 2" xfId="32079"/>
    <cellStyle name="Normal 65 2 3 5" xfId="21676"/>
    <cellStyle name="Normal 65 2 4" xfId="2841"/>
    <cellStyle name="Normal 65 2 4 2" xfId="8001"/>
    <cellStyle name="Normal 65 2 4 2 2" xfId="18406"/>
    <cellStyle name="Normal 65 2 4 2 2 2" xfId="39225"/>
    <cellStyle name="Normal 65 2 4 2 3" xfId="28822"/>
    <cellStyle name="Normal 65 2 4 3" xfId="13249"/>
    <cellStyle name="Normal 65 2 4 3 2" xfId="34068"/>
    <cellStyle name="Normal 65 2 4 4" xfId="23665"/>
    <cellStyle name="Normal 65 2 5" xfId="5428"/>
    <cellStyle name="Normal 65 2 5 2" xfId="15833"/>
    <cellStyle name="Normal 65 2 5 2 2" xfId="36652"/>
    <cellStyle name="Normal 65 2 5 3" xfId="26249"/>
    <cellStyle name="Normal 65 2 6" xfId="10676"/>
    <cellStyle name="Normal 65 2 6 2" xfId="31495"/>
    <cellStyle name="Normal 65 2 7" xfId="21092"/>
    <cellStyle name="Normal 65 3" xfId="391"/>
    <cellStyle name="Normal 65 3 2" xfId="980"/>
    <cellStyle name="Normal 65 3 2 2" xfId="3560"/>
    <cellStyle name="Normal 65 3 2 2 2" xfId="8720"/>
    <cellStyle name="Normal 65 3 2 2 2 2" xfId="19125"/>
    <cellStyle name="Normal 65 3 2 2 2 2 2" xfId="39944"/>
    <cellStyle name="Normal 65 3 2 2 2 3" xfId="29541"/>
    <cellStyle name="Normal 65 3 2 2 3" xfId="13968"/>
    <cellStyle name="Normal 65 3 2 2 3 2" xfId="34787"/>
    <cellStyle name="Normal 65 3 2 2 4" xfId="24384"/>
    <cellStyle name="Normal 65 3 2 3" xfId="6147"/>
    <cellStyle name="Normal 65 3 2 3 2" xfId="16552"/>
    <cellStyle name="Normal 65 3 2 3 2 2" xfId="37371"/>
    <cellStyle name="Normal 65 3 2 3 3" xfId="26968"/>
    <cellStyle name="Normal 65 3 2 4" xfId="11395"/>
    <cellStyle name="Normal 65 3 2 4 2" xfId="32214"/>
    <cellStyle name="Normal 65 3 2 5" xfId="21811"/>
    <cellStyle name="Normal 65 3 3" xfId="2976"/>
    <cellStyle name="Normal 65 3 3 2" xfId="8136"/>
    <cellStyle name="Normal 65 3 3 2 2" xfId="18541"/>
    <cellStyle name="Normal 65 3 3 2 2 2" xfId="39360"/>
    <cellStyle name="Normal 65 3 3 2 3" xfId="28957"/>
    <cellStyle name="Normal 65 3 3 3" xfId="13384"/>
    <cellStyle name="Normal 65 3 3 3 2" xfId="34203"/>
    <cellStyle name="Normal 65 3 3 4" xfId="23800"/>
    <cellStyle name="Normal 65 3 4" xfId="5563"/>
    <cellStyle name="Normal 65 3 4 2" xfId="15968"/>
    <cellStyle name="Normal 65 3 4 2 2" xfId="36787"/>
    <cellStyle name="Normal 65 3 4 3" xfId="26384"/>
    <cellStyle name="Normal 65 3 5" xfId="10811"/>
    <cellStyle name="Normal 65 3 5 2" xfId="31630"/>
    <cellStyle name="Normal 65 3 6" xfId="21227"/>
    <cellStyle name="Normal 65 4" xfId="723"/>
    <cellStyle name="Normal 65 4 2" xfId="3303"/>
    <cellStyle name="Normal 65 4 2 2" xfId="8463"/>
    <cellStyle name="Normal 65 4 2 2 2" xfId="18868"/>
    <cellStyle name="Normal 65 4 2 2 2 2" xfId="39687"/>
    <cellStyle name="Normal 65 4 2 2 3" xfId="29284"/>
    <cellStyle name="Normal 65 4 2 3" xfId="13711"/>
    <cellStyle name="Normal 65 4 2 3 2" xfId="34530"/>
    <cellStyle name="Normal 65 4 2 4" xfId="24127"/>
    <cellStyle name="Normal 65 4 3" xfId="5890"/>
    <cellStyle name="Normal 65 4 3 2" xfId="16295"/>
    <cellStyle name="Normal 65 4 3 2 2" xfId="37114"/>
    <cellStyle name="Normal 65 4 3 3" xfId="26711"/>
    <cellStyle name="Normal 65 4 4" xfId="11138"/>
    <cellStyle name="Normal 65 4 4 2" xfId="31957"/>
    <cellStyle name="Normal 65 4 5" xfId="21554"/>
    <cellStyle name="Normal 65 5" xfId="2719"/>
    <cellStyle name="Normal 65 5 2" xfId="7879"/>
    <cellStyle name="Normal 65 5 2 2" xfId="18284"/>
    <cellStyle name="Normal 65 5 2 2 2" xfId="39103"/>
    <cellStyle name="Normal 65 5 2 3" xfId="28700"/>
    <cellStyle name="Normal 65 5 3" xfId="13127"/>
    <cellStyle name="Normal 65 5 3 2" xfId="33946"/>
    <cellStyle name="Normal 65 5 4" xfId="23543"/>
    <cellStyle name="Normal 65 6" xfId="5306"/>
    <cellStyle name="Normal 65 6 2" xfId="15711"/>
    <cellStyle name="Normal 65 6 2 2" xfId="36530"/>
    <cellStyle name="Normal 65 6 3" xfId="26127"/>
    <cellStyle name="Normal 65 7" xfId="10554"/>
    <cellStyle name="Normal 65 7 2" xfId="31373"/>
    <cellStyle name="Normal 65 8" xfId="20970"/>
    <cellStyle name="Normal 66" xfId="110"/>
    <cellStyle name="Normal 66 2" xfId="254"/>
    <cellStyle name="Normal 66 2 2" xfId="514"/>
    <cellStyle name="Normal 66 2 2 2" xfId="1103"/>
    <cellStyle name="Normal 66 2 2 2 2" xfId="3683"/>
    <cellStyle name="Normal 66 2 2 2 2 2" xfId="8843"/>
    <cellStyle name="Normal 66 2 2 2 2 2 2" xfId="19248"/>
    <cellStyle name="Normal 66 2 2 2 2 2 2 2" xfId="40067"/>
    <cellStyle name="Normal 66 2 2 2 2 2 3" xfId="29664"/>
    <cellStyle name="Normal 66 2 2 2 2 3" xfId="14091"/>
    <cellStyle name="Normal 66 2 2 2 2 3 2" xfId="34910"/>
    <cellStyle name="Normal 66 2 2 2 2 4" xfId="24507"/>
    <cellStyle name="Normal 66 2 2 2 3" xfId="6270"/>
    <cellStyle name="Normal 66 2 2 2 3 2" xfId="16675"/>
    <cellStyle name="Normal 66 2 2 2 3 2 2" xfId="37494"/>
    <cellStyle name="Normal 66 2 2 2 3 3" xfId="27091"/>
    <cellStyle name="Normal 66 2 2 2 4" xfId="11518"/>
    <cellStyle name="Normal 66 2 2 2 4 2" xfId="32337"/>
    <cellStyle name="Normal 66 2 2 2 5" xfId="21934"/>
    <cellStyle name="Normal 66 2 2 3" xfId="3099"/>
    <cellStyle name="Normal 66 2 2 3 2" xfId="8259"/>
    <cellStyle name="Normal 66 2 2 3 2 2" xfId="18664"/>
    <cellStyle name="Normal 66 2 2 3 2 2 2" xfId="39483"/>
    <cellStyle name="Normal 66 2 2 3 2 3" xfId="29080"/>
    <cellStyle name="Normal 66 2 2 3 3" xfId="13507"/>
    <cellStyle name="Normal 66 2 2 3 3 2" xfId="34326"/>
    <cellStyle name="Normal 66 2 2 3 4" xfId="23923"/>
    <cellStyle name="Normal 66 2 2 4" xfId="5686"/>
    <cellStyle name="Normal 66 2 2 4 2" xfId="16091"/>
    <cellStyle name="Normal 66 2 2 4 2 2" xfId="36910"/>
    <cellStyle name="Normal 66 2 2 4 3" xfId="26507"/>
    <cellStyle name="Normal 66 2 2 5" xfId="10934"/>
    <cellStyle name="Normal 66 2 2 5 2" xfId="31753"/>
    <cellStyle name="Normal 66 2 2 6" xfId="21350"/>
    <cellStyle name="Normal 66 2 3" xfId="846"/>
    <cellStyle name="Normal 66 2 3 2" xfId="3426"/>
    <cellStyle name="Normal 66 2 3 2 2" xfId="8586"/>
    <cellStyle name="Normal 66 2 3 2 2 2" xfId="18991"/>
    <cellStyle name="Normal 66 2 3 2 2 2 2" xfId="39810"/>
    <cellStyle name="Normal 66 2 3 2 2 3" xfId="29407"/>
    <cellStyle name="Normal 66 2 3 2 3" xfId="13834"/>
    <cellStyle name="Normal 66 2 3 2 3 2" xfId="34653"/>
    <cellStyle name="Normal 66 2 3 2 4" xfId="24250"/>
    <cellStyle name="Normal 66 2 3 3" xfId="6013"/>
    <cellStyle name="Normal 66 2 3 3 2" xfId="16418"/>
    <cellStyle name="Normal 66 2 3 3 2 2" xfId="37237"/>
    <cellStyle name="Normal 66 2 3 3 3" xfId="26834"/>
    <cellStyle name="Normal 66 2 3 4" xfId="11261"/>
    <cellStyle name="Normal 66 2 3 4 2" xfId="32080"/>
    <cellStyle name="Normal 66 2 3 5" xfId="21677"/>
    <cellStyle name="Normal 66 2 4" xfId="2842"/>
    <cellStyle name="Normal 66 2 4 2" xfId="8002"/>
    <cellStyle name="Normal 66 2 4 2 2" xfId="18407"/>
    <cellStyle name="Normal 66 2 4 2 2 2" xfId="39226"/>
    <cellStyle name="Normal 66 2 4 2 3" xfId="28823"/>
    <cellStyle name="Normal 66 2 4 3" xfId="13250"/>
    <cellStyle name="Normal 66 2 4 3 2" xfId="34069"/>
    <cellStyle name="Normal 66 2 4 4" xfId="23666"/>
    <cellStyle name="Normal 66 2 5" xfId="5429"/>
    <cellStyle name="Normal 66 2 5 2" xfId="15834"/>
    <cellStyle name="Normal 66 2 5 2 2" xfId="36653"/>
    <cellStyle name="Normal 66 2 5 3" xfId="26250"/>
    <cellStyle name="Normal 66 2 6" xfId="10677"/>
    <cellStyle name="Normal 66 2 6 2" xfId="31496"/>
    <cellStyle name="Normal 66 2 7" xfId="21093"/>
    <cellStyle name="Normal 66 3" xfId="392"/>
    <cellStyle name="Normal 66 3 2" xfId="981"/>
    <cellStyle name="Normal 66 3 2 2" xfId="3561"/>
    <cellStyle name="Normal 66 3 2 2 2" xfId="8721"/>
    <cellStyle name="Normal 66 3 2 2 2 2" xfId="19126"/>
    <cellStyle name="Normal 66 3 2 2 2 2 2" xfId="39945"/>
    <cellStyle name="Normal 66 3 2 2 2 3" xfId="29542"/>
    <cellStyle name="Normal 66 3 2 2 3" xfId="13969"/>
    <cellStyle name="Normal 66 3 2 2 3 2" xfId="34788"/>
    <cellStyle name="Normal 66 3 2 2 4" xfId="24385"/>
    <cellStyle name="Normal 66 3 2 3" xfId="6148"/>
    <cellStyle name="Normal 66 3 2 3 2" xfId="16553"/>
    <cellStyle name="Normal 66 3 2 3 2 2" xfId="37372"/>
    <cellStyle name="Normal 66 3 2 3 3" xfId="26969"/>
    <cellStyle name="Normal 66 3 2 4" xfId="11396"/>
    <cellStyle name="Normal 66 3 2 4 2" xfId="32215"/>
    <cellStyle name="Normal 66 3 2 5" xfId="21812"/>
    <cellStyle name="Normal 66 3 3" xfId="2977"/>
    <cellStyle name="Normal 66 3 3 2" xfId="8137"/>
    <cellStyle name="Normal 66 3 3 2 2" xfId="18542"/>
    <cellStyle name="Normal 66 3 3 2 2 2" xfId="39361"/>
    <cellStyle name="Normal 66 3 3 2 3" xfId="28958"/>
    <cellStyle name="Normal 66 3 3 3" xfId="13385"/>
    <cellStyle name="Normal 66 3 3 3 2" xfId="34204"/>
    <cellStyle name="Normal 66 3 3 4" xfId="23801"/>
    <cellStyle name="Normal 66 3 4" xfId="5564"/>
    <cellStyle name="Normal 66 3 4 2" xfId="15969"/>
    <cellStyle name="Normal 66 3 4 2 2" xfId="36788"/>
    <cellStyle name="Normal 66 3 4 3" xfId="26385"/>
    <cellStyle name="Normal 66 3 5" xfId="10812"/>
    <cellStyle name="Normal 66 3 5 2" xfId="31631"/>
    <cellStyle name="Normal 66 3 6" xfId="21228"/>
    <cellStyle name="Normal 66 4" xfId="724"/>
    <cellStyle name="Normal 66 4 2" xfId="3304"/>
    <cellStyle name="Normal 66 4 2 2" xfId="8464"/>
    <cellStyle name="Normal 66 4 2 2 2" xfId="18869"/>
    <cellStyle name="Normal 66 4 2 2 2 2" xfId="39688"/>
    <cellStyle name="Normal 66 4 2 2 3" xfId="29285"/>
    <cellStyle name="Normal 66 4 2 3" xfId="13712"/>
    <cellStyle name="Normal 66 4 2 3 2" xfId="34531"/>
    <cellStyle name="Normal 66 4 2 4" xfId="24128"/>
    <cellStyle name="Normal 66 4 3" xfId="5891"/>
    <cellStyle name="Normal 66 4 3 2" xfId="16296"/>
    <cellStyle name="Normal 66 4 3 2 2" xfId="37115"/>
    <cellStyle name="Normal 66 4 3 3" xfId="26712"/>
    <cellStyle name="Normal 66 4 4" xfId="11139"/>
    <cellStyle name="Normal 66 4 4 2" xfId="31958"/>
    <cellStyle name="Normal 66 4 5" xfId="21555"/>
    <cellStyle name="Normal 66 5" xfId="2720"/>
    <cellStyle name="Normal 66 5 2" xfId="7880"/>
    <cellStyle name="Normal 66 5 2 2" xfId="18285"/>
    <cellStyle name="Normal 66 5 2 2 2" xfId="39104"/>
    <cellStyle name="Normal 66 5 2 3" xfId="28701"/>
    <cellStyle name="Normal 66 5 3" xfId="13128"/>
    <cellStyle name="Normal 66 5 3 2" xfId="33947"/>
    <cellStyle name="Normal 66 5 4" xfId="23544"/>
    <cellStyle name="Normal 66 6" xfId="5307"/>
    <cellStyle name="Normal 66 6 2" xfId="15712"/>
    <cellStyle name="Normal 66 6 2 2" xfId="36531"/>
    <cellStyle name="Normal 66 6 3" xfId="26128"/>
    <cellStyle name="Normal 66 7" xfId="10555"/>
    <cellStyle name="Normal 66 7 2" xfId="31374"/>
    <cellStyle name="Normal 66 8" xfId="20971"/>
    <cellStyle name="Normal 67" xfId="111"/>
    <cellStyle name="Normal 67 2" xfId="255"/>
    <cellStyle name="Normal 67 2 2" xfId="515"/>
    <cellStyle name="Normal 67 2 2 2" xfId="1104"/>
    <cellStyle name="Normal 67 2 2 2 2" xfId="3684"/>
    <cellStyle name="Normal 67 2 2 2 2 2" xfId="8844"/>
    <cellStyle name="Normal 67 2 2 2 2 2 2" xfId="19249"/>
    <cellStyle name="Normal 67 2 2 2 2 2 2 2" xfId="40068"/>
    <cellStyle name="Normal 67 2 2 2 2 2 3" xfId="29665"/>
    <cellStyle name="Normal 67 2 2 2 2 3" xfId="14092"/>
    <cellStyle name="Normal 67 2 2 2 2 3 2" xfId="34911"/>
    <cellStyle name="Normal 67 2 2 2 2 4" xfId="24508"/>
    <cellStyle name="Normal 67 2 2 2 3" xfId="6271"/>
    <cellStyle name="Normal 67 2 2 2 3 2" xfId="16676"/>
    <cellStyle name="Normal 67 2 2 2 3 2 2" xfId="37495"/>
    <cellStyle name="Normal 67 2 2 2 3 3" xfId="27092"/>
    <cellStyle name="Normal 67 2 2 2 4" xfId="11519"/>
    <cellStyle name="Normal 67 2 2 2 4 2" xfId="32338"/>
    <cellStyle name="Normal 67 2 2 2 5" xfId="21935"/>
    <cellStyle name="Normal 67 2 2 3" xfId="3100"/>
    <cellStyle name="Normal 67 2 2 3 2" xfId="8260"/>
    <cellStyle name="Normal 67 2 2 3 2 2" xfId="18665"/>
    <cellStyle name="Normal 67 2 2 3 2 2 2" xfId="39484"/>
    <cellStyle name="Normal 67 2 2 3 2 3" xfId="29081"/>
    <cellStyle name="Normal 67 2 2 3 3" xfId="13508"/>
    <cellStyle name="Normal 67 2 2 3 3 2" xfId="34327"/>
    <cellStyle name="Normal 67 2 2 3 4" xfId="23924"/>
    <cellStyle name="Normal 67 2 2 4" xfId="5687"/>
    <cellStyle name="Normal 67 2 2 4 2" xfId="16092"/>
    <cellStyle name="Normal 67 2 2 4 2 2" xfId="36911"/>
    <cellStyle name="Normal 67 2 2 4 3" xfId="26508"/>
    <cellStyle name="Normal 67 2 2 5" xfId="10935"/>
    <cellStyle name="Normal 67 2 2 5 2" xfId="31754"/>
    <cellStyle name="Normal 67 2 2 6" xfId="21351"/>
    <cellStyle name="Normal 67 2 3" xfId="847"/>
    <cellStyle name="Normal 67 2 3 2" xfId="3427"/>
    <cellStyle name="Normal 67 2 3 2 2" xfId="8587"/>
    <cellStyle name="Normal 67 2 3 2 2 2" xfId="18992"/>
    <cellStyle name="Normal 67 2 3 2 2 2 2" xfId="39811"/>
    <cellStyle name="Normal 67 2 3 2 2 3" xfId="29408"/>
    <cellStyle name="Normal 67 2 3 2 3" xfId="13835"/>
    <cellStyle name="Normal 67 2 3 2 3 2" xfId="34654"/>
    <cellStyle name="Normal 67 2 3 2 4" xfId="24251"/>
    <cellStyle name="Normal 67 2 3 3" xfId="6014"/>
    <cellStyle name="Normal 67 2 3 3 2" xfId="16419"/>
    <cellStyle name="Normal 67 2 3 3 2 2" xfId="37238"/>
    <cellStyle name="Normal 67 2 3 3 3" xfId="26835"/>
    <cellStyle name="Normal 67 2 3 4" xfId="11262"/>
    <cellStyle name="Normal 67 2 3 4 2" xfId="32081"/>
    <cellStyle name="Normal 67 2 3 5" xfId="21678"/>
    <cellStyle name="Normal 67 2 4" xfId="2843"/>
    <cellStyle name="Normal 67 2 4 2" xfId="8003"/>
    <cellStyle name="Normal 67 2 4 2 2" xfId="18408"/>
    <cellStyle name="Normal 67 2 4 2 2 2" xfId="39227"/>
    <cellStyle name="Normal 67 2 4 2 3" xfId="28824"/>
    <cellStyle name="Normal 67 2 4 3" xfId="13251"/>
    <cellStyle name="Normal 67 2 4 3 2" xfId="34070"/>
    <cellStyle name="Normal 67 2 4 4" xfId="23667"/>
    <cellStyle name="Normal 67 2 5" xfId="5430"/>
    <cellStyle name="Normal 67 2 5 2" xfId="15835"/>
    <cellStyle name="Normal 67 2 5 2 2" xfId="36654"/>
    <cellStyle name="Normal 67 2 5 3" xfId="26251"/>
    <cellStyle name="Normal 67 2 6" xfId="10678"/>
    <cellStyle name="Normal 67 2 6 2" xfId="31497"/>
    <cellStyle name="Normal 67 2 7" xfId="21094"/>
    <cellStyle name="Normal 67 3" xfId="393"/>
    <cellStyle name="Normal 67 3 2" xfId="982"/>
    <cellStyle name="Normal 67 3 2 2" xfId="3562"/>
    <cellStyle name="Normal 67 3 2 2 2" xfId="8722"/>
    <cellStyle name="Normal 67 3 2 2 2 2" xfId="19127"/>
    <cellStyle name="Normal 67 3 2 2 2 2 2" xfId="39946"/>
    <cellStyle name="Normal 67 3 2 2 2 3" xfId="29543"/>
    <cellStyle name="Normal 67 3 2 2 3" xfId="13970"/>
    <cellStyle name="Normal 67 3 2 2 3 2" xfId="34789"/>
    <cellStyle name="Normal 67 3 2 2 4" xfId="24386"/>
    <cellStyle name="Normal 67 3 2 3" xfId="6149"/>
    <cellStyle name="Normal 67 3 2 3 2" xfId="16554"/>
    <cellStyle name="Normal 67 3 2 3 2 2" xfId="37373"/>
    <cellStyle name="Normal 67 3 2 3 3" xfId="26970"/>
    <cellStyle name="Normal 67 3 2 4" xfId="11397"/>
    <cellStyle name="Normal 67 3 2 4 2" xfId="32216"/>
    <cellStyle name="Normal 67 3 2 5" xfId="21813"/>
    <cellStyle name="Normal 67 3 3" xfId="2978"/>
    <cellStyle name="Normal 67 3 3 2" xfId="8138"/>
    <cellStyle name="Normal 67 3 3 2 2" xfId="18543"/>
    <cellStyle name="Normal 67 3 3 2 2 2" xfId="39362"/>
    <cellStyle name="Normal 67 3 3 2 3" xfId="28959"/>
    <cellStyle name="Normal 67 3 3 3" xfId="13386"/>
    <cellStyle name="Normal 67 3 3 3 2" xfId="34205"/>
    <cellStyle name="Normal 67 3 3 4" xfId="23802"/>
    <cellStyle name="Normal 67 3 4" xfId="5565"/>
    <cellStyle name="Normal 67 3 4 2" xfId="15970"/>
    <cellStyle name="Normal 67 3 4 2 2" xfId="36789"/>
    <cellStyle name="Normal 67 3 4 3" xfId="26386"/>
    <cellStyle name="Normal 67 3 5" xfId="10813"/>
    <cellStyle name="Normal 67 3 5 2" xfId="31632"/>
    <cellStyle name="Normal 67 3 6" xfId="21229"/>
    <cellStyle name="Normal 67 4" xfId="725"/>
    <cellStyle name="Normal 67 4 2" xfId="3305"/>
    <cellStyle name="Normal 67 4 2 2" xfId="8465"/>
    <cellStyle name="Normal 67 4 2 2 2" xfId="18870"/>
    <cellStyle name="Normal 67 4 2 2 2 2" xfId="39689"/>
    <cellStyle name="Normal 67 4 2 2 3" xfId="29286"/>
    <cellStyle name="Normal 67 4 2 3" xfId="13713"/>
    <cellStyle name="Normal 67 4 2 3 2" xfId="34532"/>
    <cellStyle name="Normal 67 4 2 4" xfId="24129"/>
    <cellStyle name="Normal 67 4 3" xfId="5892"/>
    <cellStyle name="Normal 67 4 3 2" xfId="16297"/>
    <cellStyle name="Normal 67 4 3 2 2" xfId="37116"/>
    <cellStyle name="Normal 67 4 3 3" xfId="26713"/>
    <cellStyle name="Normal 67 4 4" xfId="11140"/>
    <cellStyle name="Normal 67 4 4 2" xfId="31959"/>
    <cellStyle name="Normal 67 4 5" xfId="21556"/>
    <cellStyle name="Normal 67 5" xfId="2721"/>
    <cellStyle name="Normal 67 5 2" xfId="7881"/>
    <cellStyle name="Normal 67 5 2 2" xfId="18286"/>
    <cellStyle name="Normal 67 5 2 2 2" xfId="39105"/>
    <cellStyle name="Normal 67 5 2 3" xfId="28702"/>
    <cellStyle name="Normal 67 5 3" xfId="13129"/>
    <cellStyle name="Normal 67 5 3 2" xfId="33948"/>
    <cellStyle name="Normal 67 5 4" xfId="23545"/>
    <cellStyle name="Normal 67 6" xfId="5308"/>
    <cellStyle name="Normal 67 6 2" xfId="15713"/>
    <cellStyle name="Normal 67 6 2 2" xfId="36532"/>
    <cellStyle name="Normal 67 6 3" xfId="26129"/>
    <cellStyle name="Normal 67 7" xfId="10556"/>
    <cellStyle name="Normal 67 7 2" xfId="31375"/>
    <cellStyle name="Normal 67 8" xfId="20972"/>
    <cellStyle name="Normal 68" xfId="112"/>
    <cellStyle name="Normal 68 2" xfId="256"/>
    <cellStyle name="Normal 68 2 2" xfId="516"/>
    <cellStyle name="Normal 68 2 2 2" xfId="1105"/>
    <cellStyle name="Normal 68 2 2 2 2" xfId="3685"/>
    <cellStyle name="Normal 68 2 2 2 2 2" xfId="8845"/>
    <cellStyle name="Normal 68 2 2 2 2 2 2" xfId="19250"/>
    <cellStyle name="Normal 68 2 2 2 2 2 2 2" xfId="40069"/>
    <cellStyle name="Normal 68 2 2 2 2 2 3" xfId="29666"/>
    <cellStyle name="Normal 68 2 2 2 2 3" xfId="14093"/>
    <cellStyle name="Normal 68 2 2 2 2 3 2" xfId="34912"/>
    <cellStyle name="Normal 68 2 2 2 2 4" xfId="24509"/>
    <cellStyle name="Normal 68 2 2 2 3" xfId="6272"/>
    <cellStyle name="Normal 68 2 2 2 3 2" xfId="16677"/>
    <cellStyle name="Normal 68 2 2 2 3 2 2" xfId="37496"/>
    <cellStyle name="Normal 68 2 2 2 3 3" xfId="27093"/>
    <cellStyle name="Normal 68 2 2 2 4" xfId="11520"/>
    <cellStyle name="Normal 68 2 2 2 4 2" xfId="32339"/>
    <cellStyle name="Normal 68 2 2 2 5" xfId="21936"/>
    <cellStyle name="Normal 68 2 2 3" xfId="3101"/>
    <cellStyle name="Normal 68 2 2 3 2" xfId="8261"/>
    <cellStyle name="Normal 68 2 2 3 2 2" xfId="18666"/>
    <cellStyle name="Normal 68 2 2 3 2 2 2" xfId="39485"/>
    <cellStyle name="Normal 68 2 2 3 2 3" xfId="29082"/>
    <cellStyle name="Normal 68 2 2 3 3" xfId="13509"/>
    <cellStyle name="Normal 68 2 2 3 3 2" xfId="34328"/>
    <cellStyle name="Normal 68 2 2 3 4" xfId="23925"/>
    <cellStyle name="Normal 68 2 2 4" xfId="5688"/>
    <cellStyle name="Normal 68 2 2 4 2" xfId="16093"/>
    <cellStyle name="Normal 68 2 2 4 2 2" xfId="36912"/>
    <cellStyle name="Normal 68 2 2 4 3" xfId="26509"/>
    <cellStyle name="Normal 68 2 2 5" xfId="10936"/>
    <cellStyle name="Normal 68 2 2 5 2" xfId="31755"/>
    <cellStyle name="Normal 68 2 2 6" xfId="21352"/>
    <cellStyle name="Normal 68 2 3" xfId="848"/>
    <cellStyle name="Normal 68 2 3 2" xfId="3428"/>
    <cellStyle name="Normal 68 2 3 2 2" xfId="8588"/>
    <cellStyle name="Normal 68 2 3 2 2 2" xfId="18993"/>
    <cellStyle name="Normal 68 2 3 2 2 2 2" xfId="39812"/>
    <cellStyle name="Normal 68 2 3 2 2 3" xfId="29409"/>
    <cellStyle name="Normal 68 2 3 2 3" xfId="13836"/>
    <cellStyle name="Normal 68 2 3 2 3 2" xfId="34655"/>
    <cellStyle name="Normal 68 2 3 2 4" xfId="24252"/>
    <cellStyle name="Normal 68 2 3 3" xfId="6015"/>
    <cellStyle name="Normal 68 2 3 3 2" xfId="16420"/>
    <cellStyle name="Normal 68 2 3 3 2 2" xfId="37239"/>
    <cellStyle name="Normal 68 2 3 3 3" xfId="26836"/>
    <cellStyle name="Normal 68 2 3 4" xfId="11263"/>
    <cellStyle name="Normal 68 2 3 4 2" xfId="32082"/>
    <cellStyle name="Normal 68 2 3 5" xfId="21679"/>
    <cellStyle name="Normal 68 2 4" xfId="2844"/>
    <cellStyle name="Normal 68 2 4 2" xfId="8004"/>
    <cellStyle name="Normal 68 2 4 2 2" xfId="18409"/>
    <cellStyle name="Normal 68 2 4 2 2 2" xfId="39228"/>
    <cellStyle name="Normal 68 2 4 2 3" xfId="28825"/>
    <cellStyle name="Normal 68 2 4 3" xfId="13252"/>
    <cellStyle name="Normal 68 2 4 3 2" xfId="34071"/>
    <cellStyle name="Normal 68 2 4 4" xfId="23668"/>
    <cellStyle name="Normal 68 2 5" xfId="5431"/>
    <cellStyle name="Normal 68 2 5 2" xfId="15836"/>
    <cellStyle name="Normal 68 2 5 2 2" xfId="36655"/>
    <cellStyle name="Normal 68 2 5 3" xfId="26252"/>
    <cellStyle name="Normal 68 2 6" xfId="10679"/>
    <cellStyle name="Normal 68 2 6 2" xfId="31498"/>
    <cellStyle name="Normal 68 2 7" xfId="21095"/>
    <cellStyle name="Normal 68 3" xfId="394"/>
    <cellStyle name="Normal 68 3 2" xfId="983"/>
    <cellStyle name="Normal 68 3 2 2" xfId="3563"/>
    <cellStyle name="Normal 68 3 2 2 2" xfId="8723"/>
    <cellStyle name="Normal 68 3 2 2 2 2" xfId="19128"/>
    <cellStyle name="Normal 68 3 2 2 2 2 2" xfId="39947"/>
    <cellStyle name="Normal 68 3 2 2 2 3" xfId="29544"/>
    <cellStyle name="Normal 68 3 2 2 3" xfId="13971"/>
    <cellStyle name="Normal 68 3 2 2 3 2" xfId="34790"/>
    <cellStyle name="Normal 68 3 2 2 4" xfId="24387"/>
    <cellStyle name="Normal 68 3 2 3" xfId="6150"/>
    <cellStyle name="Normal 68 3 2 3 2" xfId="16555"/>
    <cellStyle name="Normal 68 3 2 3 2 2" xfId="37374"/>
    <cellStyle name="Normal 68 3 2 3 3" xfId="26971"/>
    <cellStyle name="Normal 68 3 2 4" xfId="11398"/>
    <cellStyle name="Normal 68 3 2 4 2" xfId="32217"/>
    <cellStyle name="Normal 68 3 2 5" xfId="21814"/>
    <cellStyle name="Normal 68 3 3" xfId="2979"/>
    <cellStyle name="Normal 68 3 3 2" xfId="8139"/>
    <cellStyle name="Normal 68 3 3 2 2" xfId="18544"/>
    <cellStyle name="Normal 68 3 3 2 2 2" xfId="39363"/>
    <cellStyle name="Normal 68 3 3 2 3" xfId="28960"/>
    <cellStyle name="Normal 68 3 3 3" xfId="13387"/>
    <cellStyle name="Normal 68 3 3 3 2" xfId="34206"/>
    <cellStyle name="Normal 68 3 3 4" xfId="23803"/>
    <cellStyle name="Normal 68 3 4" xfId="5566"/>
    <cellStyle name="Normal 68 3 4 2" xfId="15971"/>
    <cellStyle name="Normal 68 3 4 2 2" xfId="36790"/>
    <cellStyle name="Normal 68 3 4 3" xfId="26387"/>
    <cellStyle name="Normal 68 3 5" xfId="10814"/>
    <cellStyle name="Normal 68 3 5 2" xfId="31633"/>
    <cellStyle name="Normal 68 3 6" xfId="21230"/>
    <cellStyle name="Normal 68 4" xfId="726"/>
    <cellStyle name="Normal 68 4 2" xfId="3306"/>
    <cellStyle name="Normal 68 4 2 2" xfId="8466"/>
    <cellStyle name="Normal 68 4 2 2 2" xfId="18871"/>
    <cellStyle name="Normal 68 4 2 2 2 2" xfId="39690"/>
    <cellStyle name="Normal 68 4 2 2 3" xfId="29287"/>
    <cellStyle name="Normal 68 4 2 3" xfId="13714"/>
    <cellStyle name="Normal 68 4 2 3 2" xfId="34533"/>
    <cellStyle name="Normal 68 4 2 4" xfId="24130"/>
    <cellStyle name="Normal 68 4 3" xfId="5893"/>
    <cellStyle name="Normal 68 4 3 2" xfId="16298"/>
    <cellStyle name="Normal 68 4 3 2 2" xfId="37117"/>
    <cellStyle name="Normal 68 4 3 3" xfId="26714"/>
    <cellStyle name="Normal 68 4 4" xfId="11141"/>
    <cellStyle name="Normal 68 4 4 2" xfId="31960"/>
    <cellStyle name="Normal 68 4 5" xfId="21557"/>
    <cellStyle name="Normal 68 5" xfId="2722"/>
    <cellStyle name="Normal 68 5 2" xfId="7882"/>
    <cellStyle name="Normal 68 5 2 2" xfId="18287"/>
    <cellStyle name="Normal 68 5 2 2 2" xfId="39106"/>
    <cellStyle name="Normal 68 5 2 3" xfId="28703"/>
    <cellStyle name="Normal 68 5 3" xfId="13130"/>
    <cellStyle name="Normal 68 5 3 2" xfId="33949"/>
    <cellStyle name="Normal 68 5 4" xfId="23546"/>
    <cellStyle name="Normal 68 6" xfId="5309"/>
    <cellStyle name="Normal 68 6 2" xfId="15714"/>
    <cellStyle name="Normal 68 6 2 2" xfId="36533"/>
    <cellStyle name="Normal 68 6 3" xfId="26130"/>
    <cellStyle name="Normal 68 7" xfId="10557"/>
    <cellStyle name="Normal 68 7 2" xfId="31376"/>
    <cellStyle name="Normal 68 8" xfId="20973"/>
    <cellStyle name="Normal 69" xfId="113"/>
    <cellStyle name="Normal 69 2" xfId="257"/>
    <cellStyle name="Normal 69 2 2" xfId="517"/>
    <cellStyle name="Normal 69 2 2 2" xfId="1106"/>
    <cellStyle name="Normal 69 2 2 2 2" xfId="3686"/>
    <cellStyle name="Normal 69 2 2 2 2 2" xfId="8846"/>
    <cellStyle name="Normal 69 2 2 2 2 2 2" xfId="19251"/>
    <cellStyle name="Normal 69 2 2 2 2 2 2 2" xfId="40070"/>
    <cellStyle name="Normal 69 2 2 2 2 2 3" xfId="29667"/>
    <cellStyle name="Normal 69 2 2 2 2 3" xfId="14094"/>
    <cellStyle name="Normal 69 2 2 2 2 3 2" xfId="34913"/>
    <cellStyle name="Normal 69 2 2 2 2 4" xfId="24510"/>
    <cellStyle name="Normal 69 2 2 2 3" xfId="6273"/>
    <cellStyle name="Normal 69 2 2 2 3 2" xfId="16678"/>
    <cellStyle name="Normal 69 2 2 2 3 2 2" xfId="37497"/>
    <cellStyle name="Normal 69 2 2 2 3 3" xfId="27094"/>
    <cellStyle name="Normal 69 2 2 2 4" xfId="11521"/>
    <cellStyle name="Normal 69 2 2 2 4 2" xfId="32340"/>
    <cellStyle name="Normal 69 2 2 2 5" xfId="21937"/>
    <cellStyle name="Normal 69 2 2 3" xfId="3102"/>
    <cellStyle name="Normal 69 2 2 3 2" xfId="8262"/>
    <cellStyle name="Normal 69 2 2 3 2 2" xfId="18667"/>
    <cellStyle name="Normal 69 2 2 3 2 2 2" xfId="39486"/>
    <cellStyle name="Normal 69 2 2 3 2 3" xfId="29083"/>
    <cellStyle name="Normal 69 2 2 3 3" xfId="13510"/>
    <cellStyle name="Normal 69 2 2 3 3 2" xfId="34329"/>
    <cellStyle name="Normal 69 2 2 3 4" xfId="23926"/>
    <cellStyle name="Normal 69 2 2 4" xfId="5689"/>
    <cellStyle name="Normal 69 2 2 4 2" xfId="16094"/>
    <cellStyle name="Normal 69 2 2 4 2 2" xfId="36913"/>
    <cellStyle name="Normal 69 2 2 4 3" xfId="26510"/>
    <cellStyle name="Normal 69 2 2 5" xfId="10937"/>
    <cellStyle name="Normal 69 2 2 5 2" xfId="31756"/>
    <cellStyle name="Normal 69 2 2 6" xfId="21353"/>
    <cellStyle name="Normal 69 2 3" xfId="849"/>
    <cellStyle name="Normal 69 2 3 2" xfId="3429"/>
    <cellStyle name="Normal 69 2 3 2 2" xfId="8589"/>
    <cellStyle name="Normal 69 2 3 2 2 2" xfId="18994"/>
    <cellStyle name="Normal 69 2 3 2 2 2 2" xfId="39813"/>
    <cellStyle name="Normal 69 2 3 2 2 3" xfId="29410"/>
    <cellStyle name="Normal 69 2 3 2 3" xfId="13837"/>
    <cellStyle name="Normal 69 2 3 2 3 2" xfId="34656"/>
    <cellStyle name="Normal 69 2 3 2 4" xfId="24253"/>
    <cellStyle name="Normal 69 2 3 3" xfId="6016"/>
    <cellStyle name="Normal 69 2 3 3 2" xfId="16421"/>
    <cellStyle name="Normal 69 2 3 3 2 2" xfId="37240"/>
    <cellStyle name="Normal 69 2 3 3 3" xfId="26837"/>
    <cellStyle name="Normal 69 2 3 4" xfId="11264"/>
    <cellStyle name="Normal 69 2 3 4 2" xfId="32083"/>
    <cellStyle name="Normal 69 2 3 5" xfId="21680"/>
    <cellStyle name="Normal 69 2 4" xfId="2845"/>
    <cellStyle name="Normal 69 2 4 2" xfId="8005"/>
    <cellStyle name="Normal 69 2 4 2 2" xfId="18410"/>
    <cellStyle name="Normal 69 2 4 2 2 2" xfId="39229"/>
    <cellStyle name="Normal 69 2 4 2 3" xfId="28826"/>
    <cellStyle name="Normal 69 2 4 3" xfId="13253"/>
    <cellStyle name="Normal 69 2 4 3 2" xfId="34072"/>
    <cellStyle name="Normal 69 2 4 4" xfId="23669"/>
    <cellStyle name="Normal 69 2 5" xfId="5432"/>
    <cellStyle name="Normal 69 2 5 2" xfId="15837"/>
    <cellStyle name="Normal 69 2 5 2 2" xfId="36656"/>
    <cellStyle name="Normal 69 2 5 3" xfId="26253"/>
    <cellStyle name="Normal 69 2 6" xfId="10680"/>
    <cellStyle name="Normal 69 2 6 2" xfId="31499"/>
    <cellStyle name="Normal 69 2 7" xfId="21096"/>
    <cellStyle name="Normal 69 3" xfId="395"/>
    <cellStyle name="Normal 69 3 2" xfId="984"/>
    <cellStyle name="Normal 69 3 2 2" xfId="3564"/>
    <cellStyle name="Normal 69 3 2 2 2" xfId="8724"/>
    <cellStyle name="Normal 69 3 2 2 2 2" xfId="19129"/>
    <cellStyle name="Normal 69 3 2 2 2 2 2" xfId="39948"/>
    <cellStyle name="Normal 69 3 2 2 2 3" xfId="29545"/>
    <cellStyle name="Normal 69 3 2 2 3" xfId="13972"/>
    <cellStyle name="Normal 69 3 2 2 3 2" xfId="34791"/>
    <cellStyle name="Normal 69 3 2 2 4" xfId="24388"/>
    <cellStyle name="Normal 69 3 2 3" xfId="6151"/>
    <cellStyle name="Normal 69 3 2 3 2" xfId="16556"/>
    <cellStyle name="Normal 69 3 2 3 2 2" xfId="37375"/>
    <cellStyle name="Normal 69 3 2 3 3" xfId="26972"/>
    <cellStyle name="Normal 69 3 2 4" xfId="11399"/>
    <cellStyle name="Normal 69 3 2 4 2" xfId="32218"/>
    <cellStyle name="Normal 69 3 2 5" xfId="21815"/>
    <cellStyle name="Normal 69 3 3" xfId="2980"/>
    <cellStyle name="Normal 69 3 3 2" xfId="8140"/>
    <cellStyle name="Normal 69 3 3 2 2" xfId="18545"/>
    <cellStyle name="Normal 69 3 3 2 2 2" xfId="39364"/>
    <cellStyle name="Normal 69 3 3 2 3" xfId="28961"/>
    <cellStyle name="Normal 69 3 3 3" xfId="13388"/>
    <cellStyle name="Normal 69 3 3 3 2" xfId="34207"/>
    <cellStyle name="Normal 69 3 3 4" xfId="23804"/>
    <cellStyle name="Normal 69 3 4" xfId="5567"/>
    <cellStyle name="Normal 69 3 4 2" xfId="15972"/>
    <cellStyle name="Normal 69 3 4 2 2" xfId="36791"/>
    <cellStyle name="Normal 69 3 4 3" xfId="26388"/>
    <cellStyle name="Normal 69 3 5" xfId="10815"/>
    <cellStyle name="Normal 69 3 5 2" xfId="31634"/>
    <cellStyle name="Normal 69 3 6" xfId="21231"/>
    <cellStyle name="Normal 69 4" xfId="727"/>
    <cellStyle name="Normal 69 4 2" xfId="3307"/>
    <cellStyle name="Normal 69 4 2 2" xfId="8467"/>
    <cellStyle name="Normal 69 4 2 2 2" xfId="18872"/>
    <cellStyle name="Normal 69 4 2 2 2 2" xfId="39691"/>
    <cellStyle name="Normal 69 4 2 2 3" xfId="29288"/>
    <cellStyle name="Normal 69 4 2 3" xfId="13715"/>
    <cellStyle name="Normal 69 4 2 3 2" xfId="34534"/>
    <cellStyle name="Normal 69 4 2 4" xfId="24131"/>
    <cellStyle name="Normal 69 4 3" xfId="5894"/>
    <cellStyle name="Normal 69 4 3 2" xfId="16299"/>
    <cellStyle name="Normal 69 4 3 2 2" xfId="37118"/>
    <cellStyle name="Normal 69 4 3 3" xfId="26715"/>
    <cellStyle name="Normal 69 4 4" xfId="11142"/>
    <cellStyle name="Normal 69 4 4 2" xfId="31961"/>
    <cellStyle name="Normal 69 4 5" xfId="21558"/>
    <cellStyle name="Normal 69 5" xfId="2723"/>
    <cellStyle name="Normal 69 5 2" xfId="7883"/>
    <cellStyle name="Normal 69 5 2 2" xfId="18288"/>
    <cellStyle name="Normal 69 5 2 2 2" xfId="39107"/>
    <cellStyle name="Normal 69 5 2 3" xfId="28704"/>
    <cellStyle name="Normal 69 5 3" xfId="13131"/>
    <cellStyle name="Normal 69 5 3 2" xfId="33950"/>
    <cellStyle name="Normal 69 5 4" xfId="23547"/>
    <cellStyle name="Normal 69 6" xfId="5310"/>
    <cellStyle name="Normal 69 6 2" xfId="15715"/>
    <cellStyle name="Normal 69 6 2 2" xfId="36534"/>
    <cellStyle name="Normal 69 6 3" xfId="26131"/>
    <cellStyle name="Normal 69 7" xfId="10558"/>
    <cellStyle name="Normal 69 7 2" xfId="31377"/>
    <cellStyle name="Normal 69 8" xfId="20974"/>
    <cellStyle name="Normal 7" xfId="52"/>
    <cellStyle name="Normal 7 2" xfId="1370"/>
    <cellStyle name="Normal 7 2 2" xfId="3948"/>
    <cellStyle name="Normal 7 2 2 2" xfId="9108"/>
    <cellStyle name="Normal 7 2 2 2 2" xfId="19513"/>
    <cellStyle name="Normal 7 2 2 2 2 2" xfId="40332"/>
    <cellStyle name="Normal 7 2 2 2 3" xfId="29929"/>
    <cellStyle name="Normal 7 2 2 3" xfId="14356"/>
    <cellStyle name="Normal 7 2 2 3 2" xfId="35175"/>
    <cellStyle name="Normal 7 2 2 4" xfId="24772"/>
    <cellStyle name="Normal 7 2 3" xfId="6535"/>
    <cellStyle name="Normal 7 2 3 2" xfId="16940"/>
    <cellStyle name="Normal 7 2 3 2 2" xfId="37759"/>
    <cellStyle name="Normal 7 2 3 3" xfId="27356"/>
    <cellStyle name="Normal 7 2 4" xfId="11783"/>
    <cellStyle name="Normal 7 2 4 2" xfId="32602"/>
    <cellStyle name="Normal 7 2 5" xfId="22199"/>
    <cellStyle name="Normal 7 3" xfId="1822"/>
    <cellStyle name="Normal 7 3 2" xfId="4398"/>
    <cellStyle name="Normal 7 3 2 2" xfId="9558"/>
    <cellStyle name="Normal 7 3 2 2 2" xfId="19963"/>
    <cellStyle name="Normal 7 3 2 2 2 2" xfId="40782"/>
    <cellStyle name="Normal 7 3 2 2 3" xfId="30379"/>
    <cellStyle name="Normal 7 3 2 3" xfId="14806"/>
    <cellStyle name="Normal 7 3 2 3 2" xfId="35625"/>
    <cellStyle name="Normal 7 3 2 4" xfId="25222"/>
    <cellStyle name="Normal 7 3 3" xfId="6985"/>
    <cellStyle name="Normal 7 3 3 2" xfId="17390"/>
    <cellStyle name="Normal 7 3 3 2 2" xfId="38209"/>
    <cellStyle name="Normal 7 3 3 3" xfId="27806"/>
    <cellStyle name="Normal 7 3 4" xfId="12233"/>
    <cellStyle name="Normal 7 3 4 2" xfId="33052"/>
    <cellStyle name="Normal 7 3 5" xfId="22649"/>
    <cellStyle name="Normal 7 4" xfId="2272"/>
    <cellStyle name="Normal 7 4 2" xfId="4848"/>
    <cellStyle name="Normal 7 4 2 2" xfId="10008"/>
    <cellStyle name="Normal 7 4 2 2 2" xfId="20413"/>
    <cellStyle name="Normal 7 4 2 2 2 2" xfId="41232"/>
    <cellStyle name="Normal 7 4 2 2 3" xfId="30829"/>
    <cellStyle name="Normal 7 4 2 3" xfId="15256"/>
    <cellStyle name="Normal 7 4 2 3 2" xfId="36075"/>
    <cellStyle name="Normal 7 4 2 4" xfId="25672"/>
    <cellStyle name="Normal 7 4 3" xfId="7435"/>
    <cellStyle name="Normal 7 4 3 2" xfId="17840"/>
    <cellStyle name="Normal 7 4 3 2 2" xfId="38659"/>
    <cellStyle name="Normal 7 4 3 3" xfId="28256"/>
    <cellStyle name="Normal 7 4 4" xfId="12683"/>
    <cellStyle name="Normal 7 4 4 2" xfId="33502"/>
    <cellStyle name="Normal 7 4 5" xfId="23099"/>
    <cellStyle name="Normal 7 5" xfId="42186"/>
    <cellStyle name="Normal 70" xfId="114"/>
    <cellStyle name="Normal 70 2" xfId="258"/>
    <cellStyle name="Normal 70 2 2" xfId="518"/>
    <cellStyle name="Normal 70 2 2 2" xfId="1107"/>
    <cellStyle name="Normal 70 2 2 2 2" xfId="3687"/>
    <cellStyle name="Normal 70 2 2 2 2 2" xfId="8847"/>
    <cellStyle name="Normal 70 2 2 2 2 2 2" xfId="19252"/>
    <cellStyle name="Normal 70 2 2 2 2 2 2 2" xfId="40071"/>
    <cellStyle name="Normal 70 2 2 2 2 2 3" xfId="29668"/>
    <cellStyle name="Normal 70 2 2 2 2 3" xfId="14095"/>
    <cellStyle name="Normal 70 2 2 2 2 3 2" xfId="34914"/>
    <cellStyle name="Normal 70 2 2 2 2 4" xfId="24511"/>
    <cellStyle name="Normal 70 2 2 2 3" xfId="6274"/>
    <cellStyle name="Normal 70 2 2 2 3 2" xfId="16679"/>
    <cellStyle name="Normal 70 2 2 2 3 2 2" xfId="37498"/>
    <cellStyle name="Normal 70 2 2 2 3 3" xfId="27095"/>
    <cellStyle name="Normal 70 2 2 2 4" xfId="11522"/>
    <cellStyle name="Normal 70 2 2 2 4 2" xfId="32341"/>
    <cellStyle name="Normal 70 2 2 2 5" xfId="21938"/>
    <cellStyle name="Normal 70 2 2 3" xfId="3103"/>
    <cellStyle name="Normal 70 2 2 3 2" xfId="8263"/>
    <cellStyle name="Normal 70 2 2 3 2 2" xfId="18668"/>
    <cellStyle name="Normal 70 2 2 3 2 2 2" xfId="39487"/>
    <cellStyle name="Normal 70 2 2 3 2 3" xfId="29084"/>
    <cellStyle name="Normal 70 2 2 3 3" xfId="13511"/>
    <cellStyle name="Normal 70 2 2 3 3 2" xfId="34330"/>
    <cellStyle name="Normal 70 2 2 3 4" xfId="23927"/>
    <cellStyle name="Normal 70 2 2 4" xfId="5690"/>
    <cellStyle name="Normal 70 2 2 4 2" xfId="16095"/>
    <cellStyle name="Normal 70 2 2 4 2 2" xfId="36914"/>
    <cellStyle name="Normal 70 2 2 4 3" xfId="26511"/>
    <cellStyle name="Normal 70 2 2 5" xfId="10938"/>
    <cellStyle name="Normal 70 2 2 5 2" xfId="31757"/>
    <cellStyle name="Normal 70 2 2 6" xfId="21354"/>
    <cellStyle name="Normal 70 2 3" xfId="850"/>
    <cellStyle name="Normal 70 2 3 2" xfId="3430"/>
    <cellStyle name="Normal 70 2 3 2 2" xfId="8590"/>
    <cellStyle name="Normal 70 2 3 2 2 2" xfId="18995"/>
    <cellStyle name="Normal 70 2 3 2 2 2 2" xfId="39814"/>
    <cellStyle name="Normal 70 2 3 2 2 3" xfId="29411"/>
    <cellStyle name="Normal 70 2 3 2 3" xfId="13838"/>
    <cellStyle name="Normal 70 2 3 2 3 2" xfId="34657"/>
    <cellStyle name="Normal 70 2 3 2 4" xfId="24254"/>
    <cellStyle name="Normal 70 2 3 3" xfId="6017"/>
    <cellStyle name="Normal 70 2 3 3 2" xfId="16422"/>
    <cellStyle name="Normal 70 2 3 3 2 2" xfId="37241"/>
    <cellStyle name="Normal 70 2 3 3 3" xfId="26838"/>
    <cellStyle name="Normal 70 2 3 4" xfId="11265"/>
    <cellStyle name="Normal 70 2 3 4 2" xfId="32084"/>
    <cellStyle name="Normal 70 2 3 5" xfId="21681"/>
    <cellStyle name="Normal 70 2 4" xfId="2846"/>
    <cellStyle name="Normal 70 2 4 2" xfId="8006"/>
    <cellStyle name="Normal 70 2 4 2 2" xfId="18411"/>
    <cellStyle name="Normal 70 2 4 2 2 2" xfId="39230"/>
    <cellStyle name="Normal 70 2 4 2 3" xfId="28827"/>
    <cellStyle name="Normal 70 2 4 3" xfId="13254"/>
    <cellStyle name="Normal 70 2 4 3 2" xfId="34073"/>
    <cellStyle name="Normal 70 2 4 4" xfId="23670"/>
    <cellStyle name="Normal 70 2 5" xfId="5433"/>
    <cellStyle name="Normal 70 2 5 2" xfId="15838"/>
    <cellStyle name="Normal 70 2 5 2 2" xfId="36657"/>
    <cellStyle name="Normal 70 2 5 3" xfId="26254"/>
    <cellStyle name="Normal 70 2 6" xfId="10681"/>
    <cellStyle name="Normal 70 2 6 2" xfId="31500"/>
    <cellStyle name="Normal 70 2 7" xfId="21097"/>
    <cellStyle name="Normal 70 3" xfId="396"/>
    <cellStyle name="Normal 70 3 2" xfId="985"/>
    <cellStyle name="Normal 70 3 2 2" xfId="3565"/>
    <cellStyle name="Normal 70 3 2 2 2" xfId="8725"/>
    <cellStyle name="Normal 70 3 2 2 2 2" xfId="19130"/>
    <cellStyle name="Normal 70 3 2 2 2 2 2" xfId="39949"/>
    <cellStyle name="Normal 70 3 2 2 2 3" xfId="29546"/>
    <cellStyle name="Normal 70 3 2 2 3" xfId="13973"/>
    <cellStyle name="Normal 70 3 2 2 3 2" xfId="34792"/>
    <cellStyle name="Normal 70 3 2 2 4" xfId="24389"/>
    <cellStyle name="Normal 70 3 2 3" xfId="6152"/>
    <cellStyle name="Normal 70 3 2 3 2" xfId="16557"/>
    <cellStyle name="Normal 70 3 2 3 2 2" xfId="37376"/>
    <cellStyle name="Normal 70 3 2 3 3" xfId="26973"/>
    <cellStyle name="Normal 70 3 2 4" xfId="11400"/>
    <cellStyle name="Normal 70 3 2 4 2" xfId="32219"/>
    <cellStyle name="Normal 70 3 2 5" xfId="21816"/>
    <cellStyle name="Normal 70 3 3" xfId="2981"/>
    <cellStyle name="Normal 70 3 3 2" xfId="8141"/>
    <cellStyle name="Normal 70 3 3 2 2" xfId="18546"/>
    <cellStyle name="Normal 70 3 3 2 2 2" xfId="39365"/>
    <cellStyle name="Normal 70 3 3 2 3" xfId="28962"/>
    <cellStyle name="Normal 70 3 3 3" xfId="13389"/>
    <cellStyle name="Normal 70 3 3 3 2" xfId="34208"/>
    <cellStyle name="Normal 70 3 3 4" xfId="23805"/>
    <cellStyle name="Normal 70 3 4" xfId="5568"/>
    <cellStyle name="Normal 70 3 4 2" xfId="15973"/>
    <cellStyle name="Normal 70 3 4 2 2" xfId="36792"/>
    <cellStyle name="Normal 70 3 4 3" xfId="26389"/>
    <cellStyle name="Normal 70 3 5" xfId="10816"/>
    <cellStyle name="Normal 70 3 5 2" xfId="31635"/>
    <cellStyle name="Normal 70 3 6" xfId="21232"/>
    <cellStyle name="Normal 70 4" xfId="728"/>
    <cellStyle name="Normal 70 4 2" xfId="3308"/>
    <cellStyle name="Normal 70 4 2 2" xfId="8468"/>
    <cellStyle name="Normal 70 4 2 2 2" xfId="18873"/>
    <cellStyle name="Normal 70 4 2 2 2 2" xfId="39692"/>
    <cellStyle name="Normal 70 4 2 2 3" xfId="29289"/>
    <cellStyle name="Normal 70 4 2 3" xfId="13716"/>
    <cellStyle name="Normal 70 4 2 3 2" xfId="34535"/>
    <cellStyle name="Normal 70 4 2 4" xfId="24132"/>
    <cellStyle name="Normal 70 4 3" xfId="5895"/>
    <cellStyle name="Normal 70 4 3 2" xfId="16300"/>
    <cellStyle name="Normal 70 4 3 2 2" xfId="37119"/>
    <cellStyle name="Normal 70 4 3 3" xfId="26716"/>
    <cellStyle name="Normal 70 4 4" xfId="11143"/>
    <cellStyle name="Normal 70 4 4 2" xfId="31962"/>
    <cellStyle name="Normal 70 4 5" xfId="21559"/>
    <cellStyle name="Normal 70 5" xfId="2724"/>
    <cellStyle name="Normal 70 5 2" xfId="7884"/>
    <cellStyle name="Normal 70 5 2 2" xfId="18289"/>
    <cellStyle name="Normal 70 5 2 2 2" xfId="39108"/>
    <cellStyle name="Normal 70 5 2 3" xfId="28705"/>
    <cellStyle name="Normal 70 5 3" xfId="13132"/>
    <cellStyle name="Normal 70 5 3 2" xfId="33951"/>
    <cellStyle name="Normal 70 5 4" xfId="23548"/>
    <cellStyle name="Normal 70 6" xfId="5311"/>
    <cellStyle name="Normal 70 6 2" xfId="15716"/>
    <cellStyle name="Normal 70 6 2 2" xfId="36535"/>
    <cellStyle name="Normal 70 6 3" xfId="26132"/>
    <cellStyle name="Normal 70 7" xfId="10559"/>
    <cellStyle name="Normal 70 7 2" xfId="31378"/>
    <cellStyle name="Normal 70 8" xfId="20975"/>
    <cellStyle name="Normal 71" xfId="115"/>
    <cellStyle name="Normal 71 2" xfId="259"/>
    <cellStyle name="Normal 71 2 2" xfId="519"/>
    <cellStyle name="Normal 71 2 2 2" xfId="1108"/>
    <cellStyle name="Normal 71 2 2 2 2" xfId="3688"/>
    <cellStyle name="Normal 71 2 2 2 2 2" xfId="8848"/>
    <cellStyle name="Normal 71 2 2 2 2 2 2" xfId="19253"/>
    <cellStyle name="Normal 71 2 2 2 2 2 2 2" xfId="40072"/>
    <cellStyle name="Normal 71 2 2 2 2 2 3" xfId="29669"/>
    <cellStyle name="Normal 71 2 2 2 2 3" xfId="14096"/>
    <cellStyle name="Normal 71 2 2 2 2 3 2" xfId="34915"/>
    <cellStyle name="Normal 71 2 2 2 2 4" xfId="24512"/>
    <cellStyle name="Normal 71 2 2 2 3" xfId="6275"/>
    <cellStyle name="Normal 71 2 2 2 3 2" xfId="16680"/>
    <cellStyle name="Normal 71 2 2 2 3 2 2" xfId="37499"/>
    <cellStyle name="Normal 71 2 2 2 3 3" xfId="27096"/>
    <cellStyle name="Normal 71 2 2 2 4" xfId="11523"/>
    <cellStyle name="Normal 71 2 2 2 4 2" xfId="32342"/>
    <cellStyle name="Normal 71 2 2 2 5" xfId="21939"/>
    <cellStyle name="Normal 71 2 2 3" xfId="3104"/>
    <cellStyle name="Normal 71 2 2 3 2" xfId="8264"/>
    <cellStyle name="Normal 71 2 2 3 2 2" xfId="18669"/>
    <cellStyle name="Normal 71 2 2 3 2 2 2" xfId="39488"/>
    <cellStyle name="Normal 71 2 2 3 2 3" xfId="29085"/>
    <cellStyle name="Normal 71 2 2 3 3" xfId="13512"/>
    <cellStyle name="Normal 71 2 2 3 3 2" xfId="34331"/>
    <cellStyle name="Normal 71 2 2 3 4" xfId="23928"/>
    <cellStyle name="Normal 71 2 2 4" xfId="5691"/>
    <cellStyle name="Normal 71 2 2 4 2" xfId="16096"/>
    <cellStyle name="Normal 71 2 2 4 2 2" xfId="36915"/>
    <cellStyle name="Normal 71 2 2 4 3" xfId="26512"/>
    <cellStyle name="Normal 71 2 2 5" xfId="10939"/>
    <cellStyle name="Normal 71 2 2 5 2" xfId="31758"/>
    <cellStyle name="Normal 71 2 2 6" xfId="21355"/>
    <cellStyle name="Normal 71 2 3" xfId="851"/>
    <cellStyle name="Normal 71 2 3 2" xfId="3431"/>
    <cellStyle name="Normal 71 2 3 2 2" xfId="8591"/>
    <cellStyle name="Normal 71 2 3 2 2 2" xfId="18996"/>
    <cellStyle name="Normal 71 2 3 2 2 2 2" xfId="39815"/>
    <cellStyle name="Normal 71 2 3 2 2 3" xfId="29412"/>
    <cellStyle name="Normal 71 2 3 2 3" xfId="13839"/>
    <cellStyle name="Normal 71 2 3 2 3 2" xfId="34658"/>
    <cellStyle name="Normal 71 2 3 2 4" xfId="24255"/>
    <cellStyle name="Normal 71 2 3 3" xfId="6018"/>
    <cellStyle name="Normal 71 2 3 3 2" xfId="16423"/>
    <cellStyle name="Normal 71 2 3 3 2 2" xfId="37242"/>
    <cellStyle name="Normal 71 2 3 3 3" xfId="26839"/>
    <cellStyle name="Normal 71 2 3 4" xfId="11266"/>
    <cellStyle name="Normal 71 2 3 4 2" xfId="32085"/>
    <cellStyle name="Normal 71 2 3 5" xfId="21682"/>
    <cellStyle name="Normal 71 2 4" xfId="2847"/>
    <cellStyle name="Normal 71 2 4 2" xfId="8007"/>
    <cellStyle name="Normal 71 2 4 2 2" xfId="18412"/>
    <cellStyle name="Normal 71 2 4 2 2 2" xfId="39231"/>
    <cellStyle name="Normal 71 2 4 2 3" xfId="28828"/>
    <cellStyle name="Normal 71 2 4 3" xfId="13255"/>
    <cellStyle name="Normal 71 2 4 3 2" xfId="34074"/>
    <cellStyle name="Normal 71 2 4 4" xfId="23671"/>
    <cellStyle name="Normal 71 2 5" xfId="5434"/>
    <cellStyle name="Normal 71 2 5 2" xfId="15839"/>
    <cellStyle name="Normal 71 2 5 2 2" xfId="36658"/>
    <cellStyle name="Normal 71 2 5 3" xfId="26255"/>
    <cellStyle name="Normal 71 2 6" xfId="10682"/>
    <cellStyle name="Normal 71 2 6 2" xfId="31501"/>
    <cellStyle name="Normal 71 2 7" xfId="21098"/>
    <cellStyle name="Normal 71 3" xfId="397"/>
    <cellStyle name="Normal 71 3 2" xfId="986"/>
    <cellStyle name="Normal 71 3 2 2" xfId="3566"/>
    <cellStyle name="Normal 71 3 2 2 2" xfId="8726"/>
    <cellStyle name="Normal 71 3 2 2 2 2" xfId="19131"/>
    <cellStyle name="Normal 71 3 2 2 2 2 2" xfId="39950"/>
    <cellStyle name="Normal 71 3 2 2 2 3" xfId="29547"/>
    <cellStyle name="Normal 71 3 2 2 3" xfId="13974"/>
    <cellStyle name="Normal 71 3 2 2 3 2" xfId="34793"/>
    <cellStyle name="Normal 71 3 2 2 4" xfId="24390"/>
    <cellStyle name="Normal 71 3 2 3" xfId="6153"/>
    <cellStyle name="Normal 71 3 2 3 2" xfId="16558"/>
    <cellStyle name="Normal 71 3 2 3 2 2" xfId="37377"/>
    <cellStyle name="Normal 71 3 2 3 3" xfId="26974"/>
    <cellStyle name="Normal 71 3 2 4" xfId="11401"/>
    <cellStyle name="Normal 71 3 2 4 2" xfId="32220"/>
    <cellStyle name="Normal 71 3 2 5" xfId="21817"/>
    <cellStyle name="Normal 71 3 3" xfId="2982"/>
    <cellStyle name="Normal 71 3 3 2" xfId="8142"/>
    <cellStyle name="Normal 71 3 3 2 2" xfId="18547"/>
    <cellStyle name="Normal 71 3 3 2 2 2" xfId="39366"/>
    <cellStyle name="Normal 71 3 3 2 3" xfId="28963"/>
    <cellStyle name="Normal 71 3 3 3" xfId="13390"/>
    <cellStyle name="Normal 71 3 3 3 2" xfId="34209"/>
    <cellStyle name="Normal 71 3 3 4" xfId="23806"/>
    <cellStyle name="Normal 71 3 4" xfId="5569"/>
    <cellStyle name="Normal 71 3 4 2" xfId="15974"/>
    <cellStyle name="Normal 71 3 4 2 2" xfId="36793"/>
    <cellStyle name="Normal 71 3 4 3" xfId="26390"/>
    <cellStyle name="Normal 71 3 5" xfId="10817"/>
    <cellStyle name="Normal 71 3 5 2" xfId="31636"/>
    <cellStyle name="Normal 71 3 6" xfId="21233"/>
    <cellStyle name="Normal 71 4" xfId="729"/>
    <cellStyle name="Normal 71 4 2" xfId="3309"/>
    <cellStyle name="Normal 71 4 2 2" xfId="8469"/>
    <cellStyle name="Normal 71 4 2 2 2" xfId="18874"/>
    <cellStyle name="Normal 71 4 2 2 2 2" xfId="39693"/>
    <cellStyle name="Normal 71 4 2 2 3" xfId="29290"/>
    <cellStyle name="Normal 71 4 2 3" xfId="13717"/>
    <cellStyle name="Normal 71 4 2 3 2" xfId="34536"/>
    <cellStyle name="Normal 71 4 2 4" xfId="24133"/>
    <cellStyle name="Normal 71 4 3" xfId="5896"/>
    <cellStyle name="Normal 71 4 3 2" xfId="16301"/>
    <cellStyle name="Normal 71 4 3 2 2" xfId="37120"/>
    <cellStyle name="Normal 71 4 3 3" xfId="26717"/>
    <cellStyle name="Normal 71 4 4" xfId="11144"/>
    <cellStyle name="Normal 71 4 4 2" xfId="31963"/>
    <cellStyle name="Normal 71 4 5" xfId="21560"/>
    <cellStyle name="Normal 71 5" xfId="2725"/>
    <cellStyle name="Normal 71 5 2" xfId="7885"/>
    <cellStyle name="Normal 71 5 2 2" xfId="18290"/>
    <cellStyle name="Normal 71 5 2 2 2" xfId="39109"/>
    <cellStyle name="Normal 71 5 2 3" xfId="28706"/>
    <cellStyle name="Normal 71 5 3" xfId="13133"/>
    <cellStyle name="Normal 71 5 3 2" xfId="33952"/>
    <cellStyle name="Normal 71 5 4" xfId="23549"/>
    <cellStyle name="Normal 71 6" xfId="5312"/>
    <cellStyle name="Normal 71 6 2" xfId="15717"/>
    <cellStyle name="Normal 71 6 2 2" xfId="36536"/>
    <cellStyle name="Normal 71 6 3" xfId="26133"/>
    <cellStyle name="Normal 71 7" xfId="10560"/>
    <cellStyle name="Normal 71 7 2" xfId="31379"/>
    <cellStyle name="Normal 71 8" xfId="20976"/>
    <cellStyle name="Normal 72" xfId="151"/>
    <cellStyle name="Normal 72 2" xfId="279"/>
    <cellStyle name="Normal 72 2 2" xfId="539"/>
    <cellStyle name="Normal 72 2 2 2" xfId="1128"/>
    <cellStyle name="Normal 72 2 2 2 2" xfId="3708"/>
    <cellStyle name="Normal 72 2 2 2 2 2" xfId="8868"/>
    <cellStyle name="Normal 72 2 2 2 2 2 2" xfId="19273"/>
    <cellStyle name="Normal 72 2 2 2 2 2 2 2" xfId="40092"/>
    <cellStyle name="Normal 72 2 2 2 2 2 3" xfId="29689"/>
    <cellStyle name="Normal 72 2 2 2 2 3" xfId="14116"/>
    <cellStyle name="Normal 72 2 2 2 2 3 2" xfId="34935"/>
    <cellStyle name="Normal 72 2 2 2 2 4" xfId="24532"/>
    <cellStyle name="Normal 72 2 2 2 3" xfId="6295"/>
    <cellStyle name="Normal 72 2 2 2 3 2" xfId="16700"/>
    <cellStyle name="Normal 72 2 2 2 3 2 2" xfId="37519"/>
    <cellStyle name="Normal 72 2 2 2 3 3" xfId="27116"/>
    <cellStyle name="Normal 72 2 2 2 4" xfId="11543"/>
    <cellStyle name="Normal 72 2 2 2 4 2" xfId="32362"/>
    <cellStyle name="Normal 72 2 2 2 5" xfId="21959"/>
    <cellStyle name="Normal 72 2 2 3" xfId="3124"/>
    <cellStyle name="Normal 72 2 2 3 2" xfId="8284"/>
    <cellStyle name="Normal 72 2 2 3 2 2" xfId="18689"/>
    <cellStyle name="Normal 72 2 2 3 2 2 2" xfId="39508"/>
    <cellStyle name="Normal 72 2 2 3 2 3" xfId="29105"/>
    <cellStyle name="Normal 72 2 2 3 3" xfId="13532"/>
    <cellStyle name="Normal 72 2 2 3 3 2" xfId="34351"/>
    <cellStyle name="Normal 72 2 2 3 4" xfId="23948"/>
    <cellStyle name="Normal 72 2 2 4" xfId="5711"/>
    <cellStyle name="Normal 72 2 2 4 2" xfId="16116"/>
    <cellStyle name="Normal 72 2 2 4 2 2" xfId="36935"/>
    <cellStyle name="Normal 72 2 2 4 3" xfId="26532"/>
    <cellStyle name="Normal 72 2 2 5" xfId="10959"/>
    <cellStyle name="Normal 72 2 2 5 2" xfId="31778"/>
    <cellStyle name="Normal 72 2 2 6" xfId="21375"/>
    <cellStyle name="Normal 72 2 3" xfId="871"/>
    <cellStyle name="Normal 72 2 3 2" xfId="3451"/>
    <cellStyle name="Normal 72 2 3 2 2" xfId="8611"/>
    <cellStyle name="Normal 72 2 3 2 2 2" xfId="19016"/>
    <cellStyle name="Normal 72 2 3 2 2 2 2" xfId="39835"/>
    <cellStyle name="Normal 72 2 3 2 2 3" xfId="29432"/>
    <cellStyle name="Normal 72 2 3 2 3" xfId="13859"/>
    <cellStyle name="Normal 72 2 3 2 3 2" xfId="34678"/>
    <cellStyle name="Normal 72 2 3 2 4" xfId="24275"/>
    <cellStyle name="Normal 72 2 3 3" xfId="6038"/>
    <cellStyle name="Normal 72 2 3 3 2" xfId="16443"/>
    <cellStyle name="Normal 72 2 3 3 2 2" xfId="37262"/>
    <cellStyle name="Normal 72 2 3 3 3" xfId="26859"/>
    <cellStyle name="Normal 72 2 3 4" xfId="11286"/>
    <cellStyle name="Normal 72 2 3 4 2" xfId="32105"/>
    <cellStyle name="Normal 72 2 3 5" xfId="21702"/>
    <cellStyle name="Normal 72 2 4" xfId="2867"/>
    <cellStyle name="Normal 72 2 4 2" xfId="8027"/>
    <cellStyle name="Normal 72 2 4 2 2" xfId="18432"/>
    <cellStyle name="Normal 72 2 4 2 2 2" xfId="39251"/>
    <cellStyle name="Normal 72 2 4 2 3" xfId="28848"/>
    <cellStyle name="Normal 72 2 4 3" xfId="13275"/>
    <cellStyle name="Normal 72 2 4 3 2" xfId="34094"/>
    <cellStyle name="Normal 72 2 4 4" xfId="23691"/>
    <cellStyle name="Normal 72 2 5" xfId="5454"/>
    <cellStyle name="Normal 72 2 5 2" xfId="15859"/>
    <cellStyle name="Normal 72 2 5 2 2" xfId="36678"/>
    <cellStyle name="Normal 72 2 5 3" xfId="26275"/>
    <cellStyle name="Normal 72 2 6" xfId="10702"/>
    <cellStyle name="Normal 72 2 6 2" xfId="31521"/>
    <cellStyle name="Normal 72 2 7" xfId="21118"/>
    <cellStyle name="Normal 72 3" xfId="417"/>
    <cellStyle name="Normal 72 3 2" xfId="1006"/>
    <cellStyle name="Normal 72 3 2 2" xfId="3586"/>
    <cellStyle name="Normal 72 3 2 2 2" xfId="8746"/>
    <cellStyle name="Normal 72 3 2 2 2 2" xfId="19151"/>
    <cellStyle name="Normal 72 3 2 2 2 2 2" xfId="39970"/>
    <cellStyle name="Normal 72 3 2 2 2 3" xfId="29567"/>
    <cellStyle name="Normal 72 3 2 2 3" xfId="13994"/>
    <cellStyle name="Normal 72 3 2 2 3 2" xfId="34813"/>
    <cellStyle name="Normal 72 3 2 2 4" xfId="24410"/>
    <cellStyle name="Normal 72 3 2 3" xfId="6173"/>
    <cellStyle name="Normal 72 3 2 3 2" xfId="16578"/>
    <cellStyle name="Normal 72 3 2 3 2 2" xfId="37397"/>
    <cellStyle name="Normal 72 3 2 3 3" xfId="26994"/>
    <cellStyle name="Normal 72 3 2 4" xfId="11421"/>
    <cellStyle name="Normal 72 3 2 4 2" xfId="32240"/>
    <cellStyle name="Normal 72 3 2 5" xfId="21837"/>
    <cellStyle name="Normal 72 3 3" xfId="3002"/>
    <cellStyle name="Normal 72 3 3 2" xfId="8162"/>
    <cellStyle name="Normal 72 3 3 2 2" xfId="18567"/>
    <cellStyle name="Normal 72 3 3 2 2 2" xfId="39386"/>
    <cellStyle name="Normal 72 3 3 2 3" xfId="28983"/>
    <cellStyle name="Normal 72 3 3 3" xfId="13410"/>
    <cellStyle name="Normal 72 3 3 3 2" xfId="34229"/>
    <cellStyle name="Normal 72 3 3 4" xfId="23826"/>
    <cellStyle name="Normal 72 3 4" xfId="5589"/>
    <cellStyle name="Normal 72 3 4 2" xfId="15994"/>
    <cellStyle name="Normal 72 3 4 2 2" xfId="36813"/>
    <cellStyle name="Normal 72 3 4 3" xfId="26410"/>
    <cellStyle name="Normal 72 3 5" xfId="10837"/>
    <cellStyle name="Normal 72 3 5 2" xfId="31656"/>
    <cellStyle name="Normal 72 3 6" xfId="21253"/>
    <cellStyle name="Normal 72 4" xfId="749"/>
    <cellStyle name="Normal 72 4 2" xfId="3329"/>
    <cellStyle name="Normal 72 4 2 2" xfId="8489"/>
    <cellStyle name="Normal 72 4 2 2 2" xfId="18894"/>
    <cellStyle name="Normal 72 4 2 2 2 2" xfId="39713"/>
    <cellStyle name="Normal 72 4 2 2 3" xfId="29310"/>
    <cellStyle name="Normal 72 4 2 3" xfId="13737"/>
    <cellStyle name="Normal 72 4 2 3 2" xfId="34556"/>
    <cellStyle name="Normal 72 4 2 4" xfId="24153"/>
    <cellStyle name="Normal 72 4 3" xfId="5916"/>
    <cellStyle name="Normal 72 4 3 2" xfId="16321"/>
    <cellStyle name="Normal 72 4 3 2 2" xfId="37140"/>
    <cellStyle name="Normal 72 4 3 3" xfId="26737"/>
    <cellStyle name="Normal 72 4 4" xfId="11164"/>
    <cellStyle name="Normal 72 4 4 2" xfId="31983"/>
    <cellStyle name="Normal 72 4 5" xfId="21580"/>
    <cellStyle name="Normal 72 5" xfId="2745"/>
    <cellStyle name="Normal 72 5 2" xfId="7905"/>
    <cellStyle name="Normal 72 5 2 2" xfId="18310"/>
    <cellStyle name="Normal 72 5 2 2 2" xfId="39129"/>
    <cellStyle name="Normal 72 5 2 3" xfId="28726"/>
    <cellStyle name="Normal 72 5 3" xfId="13153"/>
    <cellStyle name="Normal 72 5 3 2" xfId="33972"/>
    <cellStyle name="Normal 72 5 4" xfId="23569"/>
    <cellStyle name="Normal 72 6" xfId="5332"/>
    <cellStyle name="Normal 72 6 2" xfId="15737"/>
    <cellStyle name="Normal 72 6 2 2" xfId="36556"/>
    <cellStyle name="Normal 72 6 3" xfId="26153"/>
    <cellStyle name="Normal 72 7" xfId="10580"/>
    <cellStyle name="Normal 72 7 2" xfId="31399"/>
    <cellStyle name="Normal 72 8" xfId="20996"/>
    <cellStyle name="Normal 73" xfId="152"/>
    <cellStyle name="Normal 73 2" xfId="280"/>
    <cellStyle name="Normal 73 2 2" xfId="540"/>
    <cellStyle name="Normal 73 2 2 2" xfId="1129"/>
    <cellStyle name="Normal 73 2 2 2 2" xfId="3709"/>
    <cellStyle name="Normal 73 2 2 2 2 2" xfId="8869"/>
    <cellStyle name="Normal 73 2 2 2 2 2 2" xfId="19274"/>
    <cellStyle name="Normal 73 2 2 2 2 2 2 2" xfId="40093"/>
    <cellStyle name="Normal 73 2 2 2 2 2 3" xfId="29690"/>
    <cellStyle name="Normal 73 2 2 2 2 3" xfId="14117"/>
    <cellStyle name="Normal 73 2 2 2 2 3 2" xfId="34936"/>
    <cellStyle name="Normal 73 2 2 2 2 4" xfId="24533"/>
    <cellStyle name="Normal 73 2 2 2 3" xfId="6296"/>
    <cellStyle name="Normal 73 2 2 2 3 2" xfId="16701"/>
    <cellStyle name="Normal 73 2 2 2 3 2 2" xfId="37520"/>
    <cellStyle name="Normal 73 2 2 2 3 3" xfId="27117"/>
    <cellStyle name="Normal 73 2 2 2 4" xfId="11544"/>
    <cellStyle name="Normal 73 2 2 2 4 2" xfId="32363"/>
    <cellStyle name="Normal 73 2 2 2 5" xfId="21960"/>
    <cellStyle name="Normal 73 2 2 3" xfId="3125"/>
    <cellStyle name="Normal 73 2 2 3 2" xfId="8285"/>
    <cellStyle name="Normal 73 2 2 3 2 2" xfId="18690"/>
    <cellStyle name="Normal 73 2 2 3 2 2 2" xfId="39509"/>
    <cellStyle name="Normal 73 2 2 3 2 3" xfId="29106"/>
    <cellStyle name="Normal 73 2 2 3 3" xfId="13533"/>
    <cellStyle name="Normal 73 2 2 3 3 2" xfId="34352"/>
    <cellStyle name="Normal 73 2 2 3 4" xfId="23949"/>
    <cellStyle name="Normal 73 2 2 4" xfId="5712"/>
    <cellStyle name="Normal 73 2 2 4 2" xfId="16117"/>
    <cellStyle name="Normal 73 2 2 4 2 2" xfId="36936"/>
    <cellStyle name="Normal 73 2 2 4 3" xfId="26533"/>
    <cellStyle name="Normal 73 2 2 5" xfId="10960"/>
    <cellStyle name="Normal 73 2 2 5 2" xfId="31779"/>
    <cellStyle name="Normal 73 2 2 6" xfId="21376"/>
    <cellStyle name="Normal 73 2 3" xfId="872"/>
    <cellStyle name="Normal 73 2 3 2" xfId="3452"/>
    <cellStyle name="Normal 73 2 3 2 2" xfId="8612"/>
    <cellStyle name="Normal 73 2 3 2 2 2" xfId="19017"/>
    <cellStyle name="Normal 73 2 3 2 2 2 2" xfId="39836"/>
    <cellStyle name="Normal 73 2 3 2 2 3" xfId="29433"/>
    <cellStyle name="Normal 73 2 3 2 3" xfId="13860"/>
    <cellStyle name="Normal 73 2 3 2 3 2" xfId="34679"/>
    <cellStyle name="Normal 73 2 3 2 4" xfId="24276"/>
    <cellStyle name="Normal 73 2 3 3" xfId="6039"/>
    <cellStyle name="Normal 73 2 3 3 2" xfId="16444"/>
    <cellStyle name="Normal 73 2 3 3 2 2" xfId="37263"/>
    <cellStyle name="Normal 73 2 3 3 3" xfId="26860"/>
    <cellStyle name="Normal 73 2 3 4" xfId="11287"/>
    <cellStyle name="Normal 73 2 3 4 2" xfId="32106"/>
    <cellStyle name="Normal 73 2 3 5" xfId="21703"/>
    <cellStyle name="Normal 73 2 4" xfId="2868"/>
    <cellStyle name="Normal 73 2 4 2" xfId="8028"/>
    <cellStyle name="Normal 73 2 4 2 2" xfId="18433"/>
    <cellStyle name="Normal 73 2 4 2 2 2" xfId="39252"/>
    <cellStyle name="Normal 73 2 4 2 3" xfId="28849"/>
    <cellStyle name="Normal 73 2 4 3" xfId="13276"/>
    <cellStyle name="Normal 73 2 4 3 2" xfId="34095"/>
    <cellStyle name="Normal 73 2 4 4" xfId="23692"/>
    <cellStyle name="Normal 73 2 5" xfId="5455"/>
    <cellStyle name="Normal 73 2 5 2" xfId="15860"/>
    <cellStyle name="Normal 73 2 5 2 2" xfId="36679"/>
    <cellStyle name="Normal 73 2 5 3" xfId="26276"/>
    <cellStyle name="Normal 73 2 6" xfId="10703"/>
    <cellStyle name="Normal 73 2 6 2" xfId="31522"/>
    <cellStyle name="Normal 73 2 7" xfId="21119"/>
    <cellStyle name="Normal 73 3" xfId="418"/>
    <cellStyle name="Normal 73 3 2" xfId="1007"/>
    <cellStyle name="Normal 73 3 2 2" xfId="3587"/>
    <cellStyle name="Normal 73 3 2 2 2" xfId="8747"/>
    <cellStyle name="Normal 73 3 2 2 2 2" xfId="19152"/>
    <cellStyle name="Normal 73 3 2 2 2 2 2" xfId="39971"/>
    <cellStyle name="Normal 73 3 2 2 2 3" xfId="29568"/>
    <cellStyle name="Normal 73 3 2 2 3" xfId="13995"/>
    <cellStyle name="Normal 73 3 2 2 3 2" xfId="34814"/>
    <cellStyle name="Normal 73 3 2 2 4" xfId="24411"/>
    <cellStyle name="Normal 73 3 2 3" xfId="6174"/>
    <cellStyle name="Normal 73 3 2 3 2" xfId="16579"/>
    <cellStyle name="Normal 73 3 2 3 2 2" xfId="37398"/>
    <cellStyle name="Normal 73 3 2 3 3" xfId="26995"/>
    <cellStyle name="Normal 73 3 2 4" xfId="11422"/>
    <cellStyle name="Normal 73 3 2 4 2" xfId="32241"/>
    <cellStyle name="Normal 73 3 2 5" xfId="21838"/>
    <cellStyle name="Normal 73 3 3" xfId="3003"/>
    <cellStyle name="Normal 73 3 3 2" xfId="8163"/>
    <cellStyle name="Normal 73 3 3 2 2" xfId="18568"/>
    <cellStyle name="Normal 73 3 3 2 2 2" xfId="39387"/>
    <cellStyle name="Normal 73 3 3 2 3" xfId="28984"/>
    <cellStyle name="Normal 73 3 3 3" xfId="13411"/>
    <cellStyle name="Normal 73 3 3 3 2" xfId="34230"/>
    <cellStyle name="Normal 73 3 3 4" xfId="23827"/>
    <cellStyle name="Normal 73 3 4" xfId="5590"/>
    <cellStyle name="Normal 73 3 4 2" xfId="15995"/>
    <cellStyle name="Normal 73 3 4 2 2" xfId="36814"/>
    <cellStyle name="Normal 73 3 4 3" xfId="26411"/>
    <cellStyle name="Normal 73 3 5" xfId="10838"/>
    <cellStyle name="Normal 73 3 5 2" xfId="31657"/>
    <cellStyle name="Normal 73 3 6" xfId="21254"/>
    <cellStyle name="Normal 73 4" xfId="750"/>
    <cellStyle name="Normal 73 4 2" xfId="3330"/>
    <cellStyle name="Normal 73 4 2 2" xfId="8490"/>
    <cellStyle name="Normal 73 4 2 2 2" xfId="18895"/>
    <cellStyle name="Normal 73 4 2 2 2 2" xfId="39714"/>
    <cellStyle name="Normal 73 4 2 2 3" xfId="29311"/>
    <cellStyle name="Normal 73 4 2 3" xfId="13738"/>
    <cellStyle name="Normal 73 4 2 3 2" xfId="34557"/>
    <cellStyle name="Normal 73 4 2 4" xfId="24154"/>
    <cellStyle name="Normal 73 4 3" xfId="5917"/>
    <cellStyle name="Normal 73 4 3 2" xfId="16322"/>
    <cellStyle name="Normal 73 4 3 2 2" xfId="37141"/>
    <cellStyle name="Normal 73 4 3 3" xfId="26738"/>
    <cellStyle name="Normal 73 4 4" xfId="11165"/>
    <cellStyle name="Normal 73 4 4 2" xfId="31984"/>
    <cellStyle name="Normal 73 4 5" xfId="21581"/>
    <cellStyle name="Normal 73 5" xfId="2746"/>
    <cellStyle name="Normal 73 5 2" xfId="7906"/>
    <cellStyle name="Normal 73 5 2 2" xfId="18311"/>
    <cellStyle name="Normal 73 5 2 2 2" xfId="39130"/>
    <cellStyle name="Normal 73 5 2 3" xfId="28727"/>
    <cellStyle name="Normal 73 5 3" xfId="13154"/>
    <cellStyle name="Normal 73 5 3 2" xfId="33973"/>
    <cellStyle name="Normal 73 5 4" xfId="23570"/>
    <cellStyle name="Normal 73 6" xfId="5333"/>
    <cellStyle name="Normal 73 6 2" xfId="15738"/>
    <cellStyle name="Normal 73 6 2 2" xfId="36557"/>
    <cellStyle name="Normal 73 6 3" xfId="26154"/>
    <cellStyle name="Normal 73 7" xfId="10581"/>
    <cellStyle name="Normal 73 7 2" xfId="31400"/>
    <cellStyle name="Normal 73 8" xfId="20997"/>
    <cellStyle name="Normal 74" xfId="153"/>
    <cellStyle name="Normal 74 2" xfId="281"/>
    <cellStyle name="Normal 74 2 2" xfId="541"/>
    <cellStyle name="Normal 74 2 2 2" xfId="1130"/>
    <cellStyle name="Normal 74 2 2 2 2" xfId="3710"/>
    <cellStyle name="Normal 74 2 2 2 2 2" xfId="8870"/>
    <cellStyle name="Normal 74 2 2 2 2 2 2" xfId="19275"/>
    <cellStyle name="Normal 74 2 2 2 2 2 2 2" xfId="40094"/>
    <cellStyle name="Normal 74 2 2 2 2 2 3" xfId="29691"/>
    <cellStyle name="Normal 74 2 2 2 2 3" xfId="14118"/>
    <cellStyle name="Normal 74 2 2 2 2 3 2" xfId="34937"/>
    <cellStyle name="Normal 74 2 2 2 2 4" xfId="24534"/>
    <cellStyle name="Normal 74 2 2 2 3" xfId="6297"/>
    <cellStyle name="Normal 74 2 2 2 3 2" xfId="16702"/>
    <cellStyle name="Normal 74 2 2 2 3 2 2" xfId="37521"/>
    <cellStyle name="Normal 74 2 2 2 3 3" xfId="27118"/>
    <cellStyle name="Normal 74 2 2 2 4" xfId="11545"/>
    <cellStyle name="Normal 74 2 2 2 4 2" xfId="32364"/>
    <cellStyle name="Normal 74 2 2 2 5" xfId="21961"/>
    <cellStyle name="Normal 74 2 2 3" xfId="3126"/>
    <cellStyle name="Normal 74 2 2 3 2" xfId="8286"/>
    <cellStyle name="Normal 74 2 2 3 2 2" xfId="18691"/>
    <cellStyle name="Normal 74 2 2 3 2 2 2" xfId="39510"/>
    <cellStyle name="Normal 74 2 2 3 2 3" xfId="29107"/>
    <cellStyle name="Normal 74 2 2 3 3" xfId="13534"/>
    <cellStyle name="Normal 74 2 2 3 3 2" xfId="34353"/>
    <cellStyle name="Normal 74 2 2 3 4" xfId="23950"/>
    <cellStyle name="Normal 74 2 2 4" xfId="5713"/>
    <cellStyle name="Normal 74 2 2 4 2" xfId="16118"/>
    <cellStyle name="Normal 74 2 2 4 2 2" xfId="36937"/>
    <cellStyle name="Normal 74 2 2 4 3" xfId="26534"/>
    <cellStyle name="Normal 74 2 2 5" xfId="10961"/>
    <cellStyle name="Normal 74 2 2 5 2" xfId="31780"/>
    <cellStyle name="Normal 74 2 2 6" xfId="21377"/>
    <cellStyle name="Normal 74 2 3" xfId="873"/>
    <cellStyle name="Normal 74 2 3 2" xfId="3453"/>
    <cellStyle name="Normal 74 2 3 2 2" xfId="8613"/>
    <cellStyle name="Normal 74 2 3 2 2 2" xfId="19018"/>
    <cellStyle name="Normal 74 2 3 2 2 2 2" xfId="39837"/>
    <cellStyle name="Normal 74 2 3 2 2 3" xfId="29434"/>
    <cellStyle name="Normal 74 2 3 2 3" xfId="13861"/>
    <cellStyle name="Normal 74 2 3 2 3 2" xfId="34680"/>
    <cellStyle name="Normal 74 2 3 2 4" xfId="24277"/>
    <cellStyle name="Normal 74 2 3 3" xfId="6040"/>
    <cellStyle name="Normal 74 2 3 3 2" xfId="16445"/>
    <cellStyle name="Normal 74 2 3 3 2 2" xfId="37264"/>
    <cellStyle name="Normal 74 2 3 3 3" xfId="26861"/>
    <cellStyle name="Normal 74 2 3 4" xfId="11288"/>
    <cellStyle name="Normal 74 2 3 4 2" xfId="32107"/>
    <cellStyle name="Normal 74 2 3 5" xfId="21704"/>
    <cellStyle name="Normal 74 2 4" xfId="2869"/>
    <cellStyle name="Normal 74 2 4 2" xfId="8029"/>
    <cellStyle name="Normal 74 2 4 2 2" xfId="18434"/>
    <cellStyle name="Normal 74 2 4 2 2 2" xfId="39253"/>
    <cellStyle name="Normal 74 2 4 2 3" xfId="28850"/>
    <cellStyle name="Normal 74 2 4 3" xfId="13277"/>
    <cellStyle name="Normal 74 2 4 3 2" xfId="34096"/>
    <cellStyle name="Normal 74 2 4 4" xfId="23693"/>
    <cellStyle name="Normal 74 2 5" xfId="5456"/>
    <cellStyle name="Normal 74 2 5 2" xfId="15861"/>
    <cellStyle name="Normal 74 2 5 2 2" xfId="36680"/>
    <cellStyle name="Normal 74 2 5 3" xfId="26277"/>
    <cellStyle name="Normal 74 2 6" xfId="10704"/>
    <cellStyle name="Normal 74 2 6 2" xfId="31523"/>
    <cellStyle name="Normal 74 2 7" xfId="21120"/>
    <cellStyle name="Normal 74 3" xfId="419"/>
    <cellStyle name="Normal 74 3 2" xfId="1008"/>
    <cellStyle name="Normal 74 3 2 2" xfId="3588"/>
    <cellStyle name="Normal 74 3 2 2 2" xfId="8748"/>
    <cellStyle name="Normal 74 3 2 2 2 2" xfId="19153"/>
    <cellStyle name="Normal 74 3 2 2 2 2 2" xfId="39972"/>
    <cellStyle name="Normal 74 3 2 2 2 3" xfId="29569"/>
    <cellStyle name="Normal 74 3 2 2 3" xfId="13996"/>
    <cellStyle name="Normal 74 3 2 2 3 2" xfId="34815"/>
    <cellStyle name="Normal 74 3 2 2 4" xfId="24412"/>
    <cellStyle name="Normal 74 3 2 3" xfId="6175"/>
    <cellStyle name="Normal 74 3 2 3 2" xfId="16580"/>
    <cellStyle name="Normal 74 3 2 3 2 2" xfId="37399"/>
    <cellStyle name="Normal 74 3 2 3 3" xfId="26996"/>
    <cellStyle name="Normal 74 3 2 4" xfId="11423"/>
    <cellStyle name="Normal 74 3 2 4 2" xfId="32242"/>
    <cellStyle name="Normal 74 3 2 5" xfId="21839"/>
    <cellStyle name="Normal 74 3 3" xfId="3004"/>
    <cellStyle name="Normal 74 3 3 2" xfId="8164"/>
    <cellStyle name="Normal 74 3 3 2 2" xfId="18569"/>
    <cellStyle name="Normal 74 3 3 2 2 2" xfId="39388"/>
    <cellStyle name="Normal 74 3 3 2 3" xfId="28985"/>
    <cellStyle name="Normal 74 3 3 3" xfId="13412"/>
    <cellStyle name="Normal 74 3 3 3 2" xfId="34231"/>
    <cellStyle name="Normal 74 3 3 4" xfId="23828"/>
    <cellStyle name="Normal 74 3 4" xfId="5591"/>
    <cellStyle name="Normal 74 3 4 2" xfId="15996"/>
    <cellStyle name="Normal 74 3 4 2 2" xfId="36815"/>
    <cellStyle name="Normal 74 3 4 3" xfId="26412"/>
    <cellStyle name="Normal 74 3 5" xfId="10839"/>
    <cellStyle name="Normal 74 3 5 2" xfId="31658"/>
    <cellStyle name="Normal 74 3 6" xfId="21255"/>
    <cellStyle name="Normal 74 4" xfId="751"/>
    <cellStyle name="Normal 74 4 2" xfId="3331"/>
    <cellStyle name="Normal 74 4 2 2" xfId="8491"/>
    <cellStyle name="Normal 74 4 2 2 2" xfId="18896"/>
    <cellStyle name="Normal 74 4 2 2 2 2" xfId="39715"/>
    <cellStyle name="Normal 74 4 2 2 3" xfId="29312"/>
    <cellStyle name="Normal 74 4 2 3" xfId="13739"/>
    <cellStyle name="Normal 74 4 2 3 2" xfId="34558"/>
    <cellStyle name="Normal 74 4 2 4" xfId="24155"/>
    <cellStyle name="Normal 74 4 3" xfId="5918"/>
    <cellStyle name="Normal 74 4 3 2" xfId="16323"/>
    <cellStyle name="Normal 74 4 3 2 2" xfId="37142"/>
    <cellStyle name="Normal 74 4 3 3" xfId="26739"/>
    <cellStyle name="Normal 74 4 4" xfId="11166"/>
    <cellStyle name="Normal 74 4 4 2" xfId="31985"/>
    <cellStyle name="Normal 74 4 5" xfId="21582"/>
    <cellStyle name="Normal 74 5" xfId="2747"/>
    <cellStyle name="Normal 74 5 2" xfId="7907"/>
    <cellStyle name="Normal 74 5 2 2" xfId="18312"/>
    <cellStyle name="Normal 74 5 2 2 2" xfId="39131"/>
    <cellStyle name="Normal 74 5 2 3" xfId="28728"/>
    <cellStyle name="Normal 74 5 3" xfId="13155"/>
    <cellStyle name="Normal 74 5 3 2" xfId="33974"/>
    <cellStyle name="Normal 74 5 4" xfId="23571"/>
    <cellStyle name="Normal 74 6" xfId="5334"/>
    <cellStyle name="Normal 74 6 2" xfId="15739"/>
    <cellStyle name="Normal 74 6 2 2" xfId="36558"/>
    <cellStyle name="Normal 74 6 3" xfId="26155"/>
    <cellStyle name="Normal 74 7" xfId="10582"/>
    <cellStyle name="Normal 74 7 2" xfId="31401"/>
    <cellStyle name="Normal 74 8" xfId="20998"/>
    <cellStyle name="Normal 75" xfId="166"/>
    <cellStyle name="Normal 75 2" xfId="292"/>
    <cellStyle name="Normal 75 2 2" xfId="552"/>
    <cellStyle name="Normal 75 2 2 2" xfId="1141"/>
    <cellStyle name="Normal 75 2 2 2 2" xfId="3721"/>
    <cellStyle name="Normal 75 2 2 2 2 2" xfId="8881"/>
    <cellStyle name="Normal 75 2 2 2 2 2 2" xfId="19286"/>
    <cellStyle name="Normal 75 2 2 2 2 2 2 2" xfId="40105"/>
    <cellStyle name="Normal 75 2 2 2 2 2 3" xfId="29702"/>
    <cellStyle name="Normal 75 2 2 2 2 3" xfId="14129"/>
    <cellStyle name="Normal 75 2 2 2 2 3 2" xfId="34948"/>
    <cellStyle name="Normal 75 2 2 2 2 4" xfId="24545"/>
    <cellStyle name="Normal 75 2 2 2 3" xfId="6308"/>
    <cellStyle name="Normal 75 2 2 2 3 2" xfId="16713"/>
    <cellStyle name="Normal 75 2 2 2 3 2 2" xfId="37532"/>
    <cellStyle name="Normal 75 2 2 2 3 3" xfId="27129"/>
    <cellStyle name="Normal 75 2 2 2 4" xfId="11556"/>
    <cellStyle name="Normal 75 2 2 2 4 2" xfId="32375"/>
    <cellStyle name="Normal 75 2 2 2 5" xfId="21972"/>
    <cellStyle name="Normal 75 2 2 3" xfId="3137"/>
    <cellStyle name="Normal 75 2 2 3 2" xfId="8297"/>
    <cellStyle name="Normal 75 2 2 3 2 2" xfId="18702"/>
    <cellStyle name="Normal 75 2 2 3 2 2 2" xfId="39521"/>
    <cellStyle name="Normal 75 2 2 3 2 3" xfId="29118"/>
    <cellStyle name="Normal 75 2 2 3 3" xfId="13545"/>
    <cellStyle name="Normal 75 2 2 3 3 2" xfId="34364"/>
    <cellStyle name="Normal 75 2 2 3 4" xfId="23961"/>
    <cellStyle name="Normal 75 2 2 4" xfId="5724"/>
    <cellStyle name="Normal 75 2 2 4 2" xfId="16129"/>
    <cellStyle name="Normal 75 2 2 4 2 2" xfId="36948"/>
    <cellStyle name="Normal 75 2 2 4 3" xfId="26545"/>
    <cellStyle name="Normal 75 2 2 5" xfId="10972"/>
    <cellStyle name="Normal 75 2 2 5 2" xfId="31791"/>
    <cellStyle name="Normal 75 2 2 6" xfId="21388"/>
    <cellStyle name="Normal 75 2 3" xfId="884"/>
    <cellStyle name="Normal 75 2 3 2" xfId="3464"/>
    <cellStyle name="Normal 75 2 3 2 2" xfId="8624"/>
    <cellStyle name="Normal 75 2 3 2 2 2" xfId="19029"/>
    <cellStyle name="Normal 75 2 3 2 2 2 2" xfId="39848"/>
    <cellStyle name="Normal 75 2 3 2 2 3" xfId="29445"/>
    <cellStyle name="Normal 75 2 3 2 3" xfId="13872"/>
    <cellStyle name="Normal 75 2 3 2 3 2" xfId="34691"/>
    <cellStyle name="Normal 75 2 3 2 4" xfId="24288"/>
    <cellStyle name="Normal 75 2 3 3" xfId="6051"/>
    <cellStyle name="Normal 75 2 3 3 2" xfId="16456"/>
    <cellStyle name="Normal 75 2 3 3 2 2" xfId="37275"/>
    <cellStyle name="Normal 75 2 3 3 3" xfId="26872"/>
    <cellStyle name="Normal 75 2 3 4" xfId="11299"/>
    <cellStyle name="Normal 75 2 3 4 2" xfId="32118"/>
    <cellStyle name="Normal 75 2 3 5" xfId="21715"/>
    <cellStyle name="Normal 75 2 4" xfId="2880"/>
    <cellStyle name="Normal 75 2 4 2" xfId="8040"/>
    <cellStyle name="Normal 75 2 4 2 2" xfId="18445"/>
    <cellStyle name="Normal 75 2 4 2 2 2" xfId="39264"/>
    <cellStyle name="Normal 75 2 4 2 3" xfId="28861"/>
    <cellStyle name="Normal 75 2 4 3" xfId="13288"/>
    <cellStyle name="Normal 75 2 4 3 2" xfId="34107"/>
    <cellStyle name="Normal 75 2 4 4" xfId="23704"/>
    <cellStyle name="Normal 75 2 5" xfId="5467"/>
    <cellStyle name="Normal 75 2 5 2" xfId="15872"/>
    <cellStyle name="Normal 75 2 5 2 2" xfId="36691"/>
    <cellStyle name="Normal 75 2 5 3" xfId="26288"/>
    <cellStyle name="Normal 75 2 6" xfId="10715"/>
    <cellStyle name="Normal 75 2 6 2" xfId="31534"/>
    <cellStyle name="Normal 75 2 7" xfId="21131"/>
    <cellStyle name="Normal 75 3" xfId="430"/>
    <cellStyle name="Normal 75 3 2" xfId="1019"/>
    <cellStyle name="Normal 75 3 2 2" xfId="3599"/>
    <cellStyle name="Normal 75 3 2 2 2" xfId="8759"/>
    <cellStyle name="Normal 75 3 2 2 2 2" xfId="19164"/>
    <cellStyle name="Normal 75 3 2 2 2 2 2" xfId="39983"/>
    <cellStyle name="Normal 75 3 2 2 2 3" xfId="29580"/>
    <cellStyle name="Normal 75 3 2 2 3" xfId="14007"/>
    <cellStyle name="Normal 75 3 2 2 3 2" xfId="34826"/>
    <cellStyle name="Normal 75 3 2 2 4" xfId="24423"/>
    <cellStyle name="Normal 75 3 2 3" xfId="6186"/>
    <cellStyle name="Normal 75 3 2 3 2" xfId="16591"/>
    <cellStyle name="Normal 75 3 2 3 2 2" xfId="37410"/>
    <cellStyle name="Normal 75 3 2 3 3" xfId="27007"/>
    <cellStyle name="Normal 75 3 2 4" xfId="11434"/>
    <cellStyle name="Normal 75 3 2 4 2" xfId="32253"/>
    <cellStyle name="Normal 75 3 2 5" xfId="21850"/>
    <cellStyle name="Normal 75 3 3" xfId="3015"/>
    <cellStyle name="Normal 75 3 3 2" xfId="8175"/>
    <cellStyle name="Normal 75 3 3 2 2" xfId="18580"/>
    <cellStyle name="Normal 75 3 3 2 2 2" xfId="39399"/>
    <cellStyle name="Normal 75 3 3 2 3" xfId="28996"/>
    <cellStyle name="Normal 75 3 3 3" xfId="13423"/>
    <cellStyle name="Normal 75 3 3 3 2" xfId="34242"/>
    <cellStyle name="Normal 75 3 3 4" xfId="23839"/>
    <cellStyle name="Normal 75 3 4" xfId="5602"/>
    <cellStyle name="Normal 75 3 4 2" xfId="16007"/>
    <cellStyle name="Normal 75 3 4 2 2" xfId="36826"/>
    <cellStyle name="Normal 75 3 4 3" xfId="26423"/>
    <cellStyle name="Normal 75 3 5" xfId="10850"/>
    <cellStyle name="Normal 75 3 5 2" xfId="31669"/>
    <cellStyle name="Normal 75 3 6" xfId="21266"/>
    <cellStyle name="Normal 75 4" xfId="762"/>
    <cellStyle name="Normal 75 4 2" xfId="3342"/>
    <cellStyle name="Normal 75 4 2 2" xfId="8502"/>
    <cellStyle name="Normal 75 4 2 2 2" xfId="18907"/>
    <cellStyle name="Normal 75 4 2 2 2 2" xfId="39726"/>
    <cellStyle name="Normal 75 4 2 2 3" xfId="29323"/>
    <cellStyle name="Normal 75 4 2 3" xfId="13750"/>
    <cellStyle name="Normal 75 4 2 3 2" xfId="34569"/>
    <cellStyle name="Normal 75 4 2 4" xfId="24166"/>
    <cellStyle name="Normal 75 4 3" xfId="5929"/>
    <cellStyle name="Normal 75 4 3 2" xfId="16334"/>
    <cellStyle name="Normal 75 4 3 2 2" xfId="37153"/>
    <cellStyle name="Normal 75 4 3 3" xfId="26750"/>
    <cellStyle name="Normal 75 4 4" xfId="11177"/>
    <cellStyle name="Normal 75 4 4 2" xfId="31996"/>
    <cellStyle name="Normal 75 4 5" xfId="21593"/>
    <cellStyle name="Normal 75 5" xfId="2758"/>
    <cellStyle name="Normal 75 5 2" xfId="7918"/>
    <cellStyle name="Normal 75 5 2 2" xfId="18323"/>
    <cellStyle name="Normal 75 5 2 2 2" xfId="39142"/>
    <cellStyle name="Normal 75 5 2 3" xfId="28739"/>
    <cellStyle name="Normal 75 5 3" xfId="13166"/>
    <cellStyle name="Normal 75 5 3 2" xfId="33985"/>
    <cellStyle name="Normal 75 5 4" xfId="23582"/>
    <cellStyle name="Normal 75 6" xfId="5345"/>
    <cellStyle name="Normal 75 6 2" xfId="15750"/>
    <cellStyle name="Normal 75 6 2 2" xfId="36569"/>
    <cellStyle name="Normal 75 6 3" xfId="26166"/>
    <cellStyle name="Normal 75 7" xfId="10593"/>
    <cellStyle name="Normal 75 7 2" xfId="31412"/>
    <cellStyle name="Normal 75 8" xfId="21009"/>
    <cellStyle name="Normal 76" xfId="167"/>
    <cellStyle name="Normal 76 2" xfId="293"/>
    <cellStyle name="Normal 76 2 2" xfId="553"/>
    <cellStyle name="Normal 76 2 2 2" xfId="1142"/>
    <cellStyle name="Normal 76 2 2 2 2" xfId="3722"/>
    <cellStyle name="Normal 76 2 2 2 2 2" xfId="8882"/>
    <cellStyle name="Normal 76 2 2 2 2 2 2" xfId="19287"/>
    <cellStyle name="Normal 76 2 2 2 2 2 2 2" xfId="40106"/>
    <cellStyle name="Normal 76 2 2 2 2 2 3" xfId="29703"/>
    <cellStyle name="Normal 76 2 2 2 2 3" xfId="14130"/>
    <cellStyle name="Normal 76 2 2 2 2 3 2" xfId="34949"/>
    <cellStyle name="Normal 76 2 2 2 2 4" xfId="24546"/>
    <cellStyle name="Normal 76 2 2 2 3" xfId="6309"/>
    <cellStyle name="Normal 76 2 2 2 3 2" xfId="16714"/>
    <cellStyle name="Normal 76 2 2 2 3 2 2" xfId="37533"/>
    <cellStyle name="Normal 76 2 2 2 3 3" xfId="27130"/>
    <cellStyle name="Normal 76 2 2 2 4" xfId="11557"/>
    <cellStyle name="Normal 76 2 2 2 4 2" xfId="32376"/>
    <cellStyle name="Normal 76 2 2 2 5" xfId="21973"/>
    <cellStyle name="Normal 76 2 2 3" xfId="3138"/>
    <cellStyle name="Normal 76 2 2 3 2" xfId="8298"/>
    <cellStyle name="Normal 76 2 2 3 2 2" xfId="18703"/>
    <cellStyle name="Normal 76 2 2 3 2 2 2" xfId="39522"/>
    <cellStyle name="Normal 76 2 2 3 2 3" xfId="29119"/>
    <cellStyle name="Normal 76 2 2 3 3" xfId="13546"/>
    <cellStyle name="Normal 76 2 2 3 3 2" xfId="34365"/>
    <cellStyle name="Normal 76 2 2 3 4" xfId="23962"/>
    <cellStyle name="Normal 76 2 2 4" xfId="5725"/>
    <cellStyle name="Normal 76 2 2 4 2" xfId="16130"/>
    <cellStyle name="Normal 76 2 2 4 2 2" xfId="36949"/>
    <cellStyle name="Normal 76 2 2 4 3" xfId="26546"/>
    <cellStyle name="Normal 76 2 2 5" xfId="10973"/>
    <cellStyle name="Normal 76 2 2 5 2" xfId="31792"/>
    <cellStyle name="Normal 76 2 2 6" xfId="21389"/>
    <cellStyle name="Normal 76 2 3" xfId="885"/>
    <cellStyle name="Normal 76 2 3 2" xfId="3465"/>
    <cellStyle name="Normal 76 2 3 2 2" xfId="8625"/>
    <cellStyle name="Normal 76 2 3 2 2 2" xfId="19030"/>
    <cellStyle name="Normal 76 2 3 2 2 2 2" xfId="39849"/>
    <cellStyle name="Normal 76 2 3 2 2 3" xfId="29446"/>
    <cellStyle name="Normal 76 2 3 2 3" xfId="13873"/>
    <cellStyle name="Normal 76 2 3 2 3 2" xfId="34692"/>
    <cellStyle name="Normal 76 2 3 2 4" xfId="24289"/>
    <cellStyle name="Normal 76 2 3 3" xfId="6052"/>
    <cellStyle name="Normal 76 2 3 3 2" xfId="16457"/>
    <cellStyle name="Normal 76 2 3 3 2 2" xfId="37276"/>
    <cellStyle name="Normal 76 2 3 3 3" xfId="26873"/>
    <cellStyle name="Normal 76 2 3 4" xfId="11300"/>
    <cellStyle name="Normal 76 2 3 4 2" xfId="32119"/>
    <cellStyle name="Normal 76 2 3 5" xfId="21716"/>
    <cellStyle name="Normal 76 2 4" xfId="2881"/>
    <cellStyle name="Normal 76 2 4 2" xfId="8041"/>
    <cellStyle name="Normal 76 2 4 2 2" xfId="18446"/>
    <cellStyle name="Normal 76 2 4 2 2 2" xfId="39265"/>
    <cellStyle name="Normal 76 2 4 2 3" xfId="28862"/>
    <cellStyle name="Normal 76 2 4 3" xfId="13289"/>
    <cellStyle name="Normal 76 2 4 3 2" xfId="34108"/>
    <cellStyle name="Normal 76 2 4 4" xfId="23705"/>
    <cellStyle name="Normal 76 2 5" xfId="5468"/>
    <cellStyle name="Normal 76 2 5 2" xfId="15873"/>
    <cellStyle name="Normal 76 2 5 2 2" xfId="36692"/>
    <cellStyle name="Normal 76 2 5 3" xfId="26289"/>
    <cellStyle name="Normal 76 2 6" xfId="10716"/>
    <cellStyle name="Normal 76 2 6 2" xfId="31535"/>
    <cellStyle name="Normal 76 2 7" xfId="21132"/>
    <cellStyle name="Normal 76 3" xfId="431"/>
    <cellStyle name="Normal 76 3 2" xfId="1020"/>
    <cellStyle name="Normal 76 3 2 2" xfId="3600"/>
    <cellStyle name="Normal 76 3 2 2 2" xfId="8760"/>
    <cellStyle name="Normal 76 3 2 2 2 2" xfId="19165"/>
    <cellStyle name="Normal 76 3 2 2 2 2 2" xfId="39984"/>
    <cellStyle name="Normal 76 3 2 2 2 3" xfId="29581"/>
    <cellStyle name="Normal 76 3 2 2 3" xfId="14008"/>
    <cellStyle name="Normal 76 3 2 2 3 2" xfId="34827"/>
    <cellStyle name="Normal 76 3 2 2 4" xfId="24424"/>
    <cellStyle name="Normal 76 3 2 3" xfId="6187"/>
    <cellStyle name="Normal 76 3 2 3 2" xfId="16592"/>
    <cellStyle name="Normal 76 3 2 3 2 2" xfId="37411"/>
    <cellStyle name="Normal 76 3 2 3 3" xfId="27008"/>
    <cellStyle name="Normal 76 3 2 4" xfId="11435"/>
    <cellStyle name="Normal 76 3 2 4 2" xfId="32254"/>
    <cellStyle name="Normal 76 3 2 5" xfId="21851"/>
    <cellStyle name="Normal 76 3 3" xfId="3016"/>
    <cellStyle name="Normal 76 3 3 2" xfId="8176"/>
    <cellStyle name="Normal 76 3 3 2 2" xfId="18581"/>
    <cellStyle name="Normal 76 3 3 2 2 2" xfId="39400"/>
    <cellStyle name="Normal 76 3 3 2 3" xfId="28997"/>
    <cellStyle name="Normal 76 3 3 3" xfId="13424"/>
    <cellStyle name="Normal 76 3 3 3 2" xfId="34243"/>
    <cellStyle name="Normal 76 3 3 4" xfId="23840"/>
    <cellStyle name="Normal 76 3 4" xfId="5603"/>
    <cellStyle name="Normal 76 3 4 2" xfId="16008"/>
    <cellStyle name="Normal 76 3 4 2 2" xfId="36827"/>
    <cellStyle name="Normal 76 3 4 3" xfId="26424"/>
    <cellStyle name="Normal 76 3 5" xfId="10851"/>
    <cellStyle name="Normal 76 3 5 2" xfId="31670"/>
    <cellStyle name="Normal 76 3 6" xfId="21267"/>
    <cellStyle name="Normal 76 4" xfId="763"/>
    <cellStyle name="Normal 76 4 2" xfId="3343"/>
    <cellStyle name="Normal 76 4 2 2" xfId="8503"/>
    <cellStyle name="Normal 76 4 2 2 2" xfId="18908"/>
    <cellStyle name="Normal 76 4 2 2 2 2" xfId="39727"/>
    <cellStyle name="Normal 76 4 2 2 3" xfId="29324"/>
    <cellStyle name="Normal 76 4 2 3" xfId="13751"/>
    <cellStyle name="Normal 76 4 2 3 2" xfId="34570"/>
    <cellStyle name="Normal 76 4 2 4" xfId="24167"/>
    <cellStyle name="Normal 76 4 3" xfId="5930"/>
    <cellStyle name="Normal 76 4 3 2" xfId="16335"/>
    <cellStyle name="Normal 76 4 3 2 2" xfId="37154"/>
    <cellStyle name="Normal 76 4 3 3" xfId="26751"/>
    <cellStyle name="Normal 76 4 4" xfId="11178"/>
    <cellStyle name="Normal 76 4 4 2" xfId="31997"/>
    <cellStyle name="Normal 76 4 5" xfId="21594"/>
    <cellStyle name="Normal 76 5" xfId="2759"/>
    <cellStyle name="Normal 76 5 2" xfId="7919"/>
    <cellStyle name="Normal 76 5 2 2" xfId="18324"/>
    <cellStyle name="Normal 76 5 2 2 2" xfId="39143"/>
    <cellStyle name="Normal 76 5 2 3" xfId="28740"/>
    <cellStyle name="Normal 76 5 3" xfId="13167"/>
    <cellStyle name="Normal 76 5 3 2" xfId="33986"/>
    <cellStyle name="Normal 76 5 4" xfId="23583"/>
    <cellStyle name="Normal 76 6" xfId="5346"/>
    <cellStyle name="Normal 76 6 2" xfId="15751"/>
    <cellStyle name="Normal 76 6 2 2" xfId="36570"/>
    <cellStyle name="Normal 76 6 3" xfId="26167"/>
    <cellStyle name="Normal 76 7" xfId="10594"/>
    <cellStyle name="Normal 76 7 2" xfId="31413"/>
    <cellStyle name="Normal 76 8" xfId="21010"/>
    <cellStyle name="Normal 77" xfId="168"/>
    <cellStyle name="Normal 77 2" xfId="294"/>
    <cellStyle name="Normal 77 2 2" xfId="554"/>
    <cellStyle name="Normal 77 2 2 2" xfId="1143"/>
    <cellStyle name="Normal 77 2 2 2 2" xfId="3723"/>
    <cellStyle name="Normal 77 2 2 2 2 2" xfId="8883"/>
    <cellStyle name="Normal 77 2 2 2 2 2 2" xfId="19288"/>
    <cellStyle name="Normal 77 2 2 2 2 2 2 2" xfId="40107"/>
    <cellStyle name="Normal 77 2 2 2 2 2 3" xfId="29704"/>
    <cellStyle name="Normal 77 2 2 2 2 3" xfId="14131"/>
    <cellStyle name="Normal 77 2 2 2 2 3 2" xfId="34950"/>
    <cellStyle name="Normal 77 2 2 2 2 4" xfId="24547"/>
    <cellStyle name="Normal 77 2 2 2 3" xfId="6310"/>
    <cellStyle name="Normal 77 2 2 2 3 2" xfId="16715"/>
    <cellStyle name="Normal 77 2 2 2 3 2 2" xfId="37534"/>
    <cellStyle name="Normal 77 2 2 2 3 3" xfId="27131"/>
    <cellStyle name="Normal 77 2 2 2 4" xfId="11558"/>
    <cellStyle name="Normal 77 2 2 2 4 2" xfId="32377"/>
    <cellStyle name="Normal 77 2 2 2 5" xfId="21974"/>
    <cellStyle name="Normal 77 2 2 3" xfId="3139"/>
    <cellStyle name="Normal 77 2 2 3 2" xfId="8299"/>
    <cellStyle name="Normal 77 2 2 3 2 2" xfId="18704"/>
    <cellStyle name="Normal 77 2 2 3 2 2 2" xfId="39523"/>
    <cellStyle name="Normal 77 2 2 3 2 3" xfId="29120"/>
    <cellStyle name="Normal 77 2 2 3 3" xfId="13547"/>
    <cellStyle name="Normal 77 2 2 3 3 2" xfId="34366"/>
    <cellStyle name="Normal 77 2 2 3 4" xfId="23963"/>
    <cellStyle name="Normal 77 2 2 4" xfId="5726"/>
    <cellStyle name="Normal 77 2 2 4 2" xfId="16131"/>
    <cellStyle name="Normal 77 2 2 4 2 2" xfId="36950"/>
    <cellStyle name="Normal 77 2 2 4 3" xfId="26547"/>
    <cellStyle name="Normal 77 2 2 5" xfId="10974"/>
    <cellStyle name="Normal 77 2 2 5 2" xfId="31793"/>
    <cellStyle name="Normal 77 2 2 6" xfId="21390"/>
    <cellStyle name="Normal 77 2 3" xfId="886"/>
    <cellStyle name="Normal 77 2 3 2" xfId="3466"/>
    <cellStyle name="Normal 77 2 3 2 2" xfId="8626"/>
    <cellStyle name="Normal 77 2 3 2 2 2" xfId="19031"/>
    <cellStyle name="Normal 77 2 3 2 2 2 2" xfId="39850"/>
    <cellStyle name="Normal 77 2 3 2 2 3" xfId="29447"/>
    <cellStyle name="Normal 77 2 3 2 3" xfId="13874"/>
    <cellStyle name="Normal 77 2 3 2 3 2" xfId="34693"/>
    <cellStyle name="Normal 77 2 3 2 4" xfId="24290"/>
    <cellStyle name="Normal 77 2 3 3" xfId="6053"/>
    <cellStyle name="Normal 77 2 3 3 2" xfId="16458"/>
    <cellStyle name="Normal 77 2 3 3 2 2" xfId="37277"/>
    <cellStyle name="Normal 77 2 3 3 3" xfId="26874"/>
    <cellStyle name="Normal 77 2 3 4" xfId="11301"/>
    <cellStyle name="Normal 77 2 3 4 2" xfId="32120"/>
    <cellStyle name="Normal 77 2 3 5" xfId="21717"/>
    <cellStyle name="Normal 77 2 4" xfId="2882"/>
    <cellStyle name="Normal 77 2 4 2" xfId="8042"/>
    <cellStyle name="Normal 77 2 4 2 2" xfId="18447"/>
    <cellStyle name="Normal 77 2 4 2 2 2" xfId="39266"/>
    <cellStyle name="Normal 77 2 4 2 3" xfId="28863"/>
    <cellStyle name="Normal 77 2 4 3" xfId="13290"/>
    <cellStyle name="Normal 77 2 4 3 2" xfId="34109"/>
    <cellStyle name="Normal 77 2 4 4" xfId="23706"/>
    <cellStyle name="Normal 77 2 5" xfId="5469"/>
    <cellStyle name="Normal 77 2 5 2" xfId="15874"/>
    <cellStyle name="Normal 77 2 5 2 2" xfId="36693"/>
    <cellStyle name="Normal 77 2 5 3" xfId="26290"/>
    <cellStyle name="Normal 77 2 6" xfId="10717"/>
    <cellStyle name="Normal 77 2 6 2" xfId="31536"/>
    <cellStyle name="Normal 77 2 7" xfId="21133"/>
    <cellStyle name="Normal 77 3" xfId="432"/>
    <cellStyle name="Normal 77 3 2" xfId="1021"/>
    <cellStyle name="Normal 77 3 2 2" xfId="3601"/>
    <cellStyle name="Normal 77 3 2 2 2" xfId="8761"/>
    <cellStyle name="Normal 77 3 2 2 2 2" xfId="19166"/>
    <cellStyle name="Normal 77 3 2 2 2 2 2" xfId="39985"/>
    <cellStyle name="Normal 77 3 2 2 2 3" xfId="29582"/>
    <cellStyle name="Normal 77 3 2 2 3" xfId="14009"/>
    <cellStyle name="Normal 77 3 2 2 3 2" xfId="34828"/>
    <cellStyle name="Normal 77 3 2 2 4" xfId="24425"/>
    <cellStyle name="Normal 77 3 2 3" xfId="6188"/>
    <cellStyle name="Normal 77 3 2 3 2" xfId="16593"/>
    <cellStyle name="Normal 77 3 2 3 2 2" xfId="37412"/>
    <cellStyle name="Normal 77 3 2 3 3" xfId="27009"/>
    <cellStyle name="Normal 77 3 2 4" xfId="11436"/>
    <cellStyle name="Normal 77 3 2 4 2" xfId="32255"/>
    <cellStyle name="Normal 77 3 2 5" xfId="21852"/>
    <cellStyle name="Normal 77 3 3" xfId="3017"/>
    <cellStyle name="Normal 77 3 3 2" xfId="8177"/>
    <cellStyle name="Normal 77 3 3 2 2" xfId="18582"/>
    <cellStyle name="Normal 77 3 3 2 2 2" xfId="39401"/>
    <cellStyle name="Normal 77 3 3 2 3" xfId="28998"/>
    <cellStyle name="Normal 77 3 3 3" xfId="13425"/>
    <cellStyle name="Normal 77 3 3 3 2" xfId="34244"/>
    <cellStyle name="Normal 77 3 3 4" xfId="23841"/>
    <cellStyle name="Normal 77 3 4" xfId="5604"/>
    <cellStyle name="Normal 77 3 4 2" xfId="16009"/>
    <cellStyle name="Normal 77 3 4 2 2" xfId="36828"/>
    <cellStyle name="Normal 77 3 4 3" xfId="26425"/>
    <cellStyle name="Normal 77 3 5" xfId="10852"/>
    <cellStyle name="Normal 77 3 5 2" xfId="31671"/>
    <cellStyle name="Normal 77 3 6" xfId="21268"/>
    <cellStyle name="Normal 77 4" xfId="764"/>
    <cellStyle name="Normal 77 4 2" xfId="3344"/>
    <cellStyle name="Normal 77 4 2 2" xfId="8504"/>
    <cellStyle name="Normal 77 4 2 2 2" xfId="18909"/>
    <cellStyle name="Normal 77 4 2 2 2 2" xfId="39728"/>
    <cellStyle name="Normal 77 4 2 2 3" xfId="29325"/>
    <cellStyle name="Normal 77 4 2 3" xfId="13752"/>
    <cellStyle name="Normal 77 4 2 3 2" xfId="34571"/>
    <cellStyle name="Normal 77 4 2 4" xfId="24168"/>
    <cellStyle name="Normal 77 4 3" xfId="5931"/>
    <cellStyle name="Normal 77 4 3 2" xfId="16336"/>
    <cellStyle name="Normal 77 4 3 2 2" xfId="37155"/>
    <cellStyle name="Normal 77 4 3 3" xfId="26752"/>
    <cellStyle name="Normal 77 4 4" xfId="11179"/>
    <cellStyle name="Normal 77 4 4 2" xfId="31998"/>
    <cellStyle name="Normal 77 4 5" xfId="21595"/>
    <cellStyle name="Normal 77 5" xfId="2760"/>
    <cellStyle name="Normal 77 5 2" xfId="7920"/>
    <cellStyle name="Normal 77 5 2 2" xfId="18325"/>
    <cellStyle name="Normal 77 5 2 2 2" xfId="39144"/>
    <cellStyle name="Normal 77 5 2 3" xfId="28741"/>
    <cellStyle name="Normal 77 5 3" xfId="13168"/>
    <cellStyle name="Normal 77 5 3 2" xfId="33987"/>
    <cellStyle name="Normal 77 5 4" xfId="23584"/>
    <cellStyle name="Normal 77 6" xfId="5347"/>
    <cellStyle name="Normal 77 6 2" xfId="15752"/>
    <cellStyle name="Normal 77 6 2 2" xfId="36571"/>
    <cellStyle name="Normal 77 6 3" xfId="26168"/>
    <cellStyle name="Normal 77 7" xfId="10595"/>
    <cellStyle name="Normal 77 7 2" xfId="31414"/>
    <cellStyle name="Normal 77 8" xfId="21011"/>
    <cellStyle name="Normal 78" xfId="169"/>
    <cellStyle name="Normal 78 2" xfId="295"/>
    <cellStyle name="Normal 78 2 2" xfId="555"/>
    <cellStyle name="Normal 78 2 2 2" xfId="1144"/>
    <cellStyle name="Normal 78 2 2 2 2" xfId="3724"/>
    <cellStyle name="Normal 78 2 2 2 2 2" xfId="8884"/>
    <cellStyle name="Normal 78 2 2 2 2 2 2" xfId="19289"/>
    <cellStyle name="Normal 78 2 2 2 2 2 2 2" xfId="40108"/>
    <cellStyle name="Normal 78 2 2 2 2 2 3" xfId="29705"/>
    <cellStyle name="Normal 78 2 2 2 2 3" xfId="14132"/>
    <cellStyle name="Normal 78 2 2 2 2 3 2" xfId="34951"/>
    <cellStyle name="Normal 78 2 2 2 2 4" xfId="24548"/>
    <cellStyle name="Normal 78 2 2 2 3" xfId="6311"/>
    <cellStyle name="Normal 78 2 2 2 3 2" xfId="16716"/>
    <cellStyle name="Normal 78 2 2 2 3 2 2" xfId="37535"/>
    <cellStyle name="Normal 78 2 2 2 3 3" xfId="27132"/>
    <cellStyle name="Normal 78 2 2 2 4" xfId="11559"/>
    <cellStyle name="Normal 78 2 2 2 4 2" xfId="32378"/>
    <cellStyle name="Normal 78 2 2 2 5" xfId="21975"/>
    <cellStyle name="Normal 78 2 2 3" xfId="3140"/>
    <cellStyle name="Normal 78 2 2 3 2" xfId="8300"/>
    <cellStyle name="Normal 78 2 2 3 2 2" xfId="18705"/>
    <cellStyle name="Normal 78 2 2 3 2 2 2" xfId="39524"/>
    <cellStyle name="Normal 78 2 2 3 2 3" xfId="29121"/>
    <cellStyle name="Normal 78 2 2 3 3" xfId="13548"/>
    <cellStyle name="Normal 78 2 2 3 3 2" xfId="34367"/>
    <cellStyle name="Normal 78 2 2 3 4" xfId="23964"/>
    <cellStyle name="Normal 78 2 2 4" xfId="5727"/>
    <cellStyle name="Normal 78 2 2 4 2" xfId="16132"/>
    <cellStyle name="Normal 78 2 2 4 2 2" xfId="36951"/>
    <cellStyle name="Normal 78 2 2 4 3" xfId="26548"/>
    <cellStyle name="Normal 78 2 2 5" xfId="10975"/>
    <cellStyle name="Normal 78 2 2 5 2" xfId="31794"/>
    <cellStyle name="Normal 78 2 2 6" xfId="21391"/>
    <cellStyle name="Normal 78 2 3" xfId="887"/>
    <cellStyle name="Normal 78 2 3 2" xfId="3467"/>
    <cellStyle name="Normal 78 2 3 2 2" xfId="8627"/>
    <cellStyle name="Normal 78 2 3 2 2 2" xfId="19032"/>
    <cellStyle name="Normal 78 2 3 2 2 2 2" xfId="39851"/>
    <cellStyle name="Normal 78 2 3 2 2 3" xfId="29448"/>
    <cellStyle name="Normal 78 2 3 2 3" xfId="13875"/>
    <cellStyle name="Normal 78 2 3 2 3 2" xfId="34694"/>
    <cellStyle name="Normal 78 2 3 2 4" xfId="24291"/>
    <cellStyle name="Normal 78 2 3 3" xfId="6054"/>
    <cellStyle name="Normal 78 2 3 3 2" xfId="16459"/>
    <cellStyle name="Normal 78 2 3 3 2 2" xfId="37278"/>
    <cellStyle name="Normal 78 2 3 3 3" xfId="26875"/>
    <cellStyle name="Normal 78 2 3 4" xfId="11302"/>
    <cellStyle name="Normal 78 2 3 4 2" xfId="32121"/>
    <cellStyle name="Normal 78 2 3 5" xfId="21718"/>
    <cellStyle name="Normal 78 2 4" xfId="2883"/>
    <cellStyle name="Normal 78 2 4 2" xfId="8043"/>
    <cellStyle name="Normal 78 2 4 2 2" xfId="18448"/>
    <cellStyle name="Normal 78 2 4 2 2 2" xfId="39267"/>
    <cellStyle name="Normal 78 2 4 2 3" xfId="28864"/>
    <cellStyle name="Normal 78 2 4 3" xfId="13291"/>
    <cellStyle name="Normal 78 2 4 3 2" xfId="34110"/>
    <cellStyle name="Normal 78 2 4 4" xfId="23707"/>
    <cellStyle name="Normal 78 2 5" xfId="5470"/>
    <cellStyle name="Normal 78 2 5 2" xfId="15875"/>
    <cellStyle name="Normal 78 2 5 2 2" xfId="36694"/>
    <cellStyle name="Normal 78 2 5 3" xfId="26291"/>
    <cellStyle name="Normal 78 2 6" xfId="10718"/>
    <cellStyle name="Normal 78 2 6 2" xfId="31537"/>
    <cellStyle name="Normal 78 2 7" xfId="21134"/>
    <cellStyle name="Normal 78 3" xfId="433"/>
    <cellStyle name="Normal 78 3 2" xfId="1022"/>
    <cellStyle name="Normal 78 3 2 2" xfId="3602"/>
    <cellStyle name="Normal 78 3 2 2 2" xfId="8762"/>
    <cellStyle name="Normal 78 3 2 2 2 2" xfId="19167"/>
    <cellStyle name="Normal 78 3 2 2 2 2 2" xfId="39986"/>
    <cellStyle name="Normal 78 3 2 2 2 3" xfId="29583"/>
    <cellStyle name="Normal 78 3 2 2 3" xfId="14010"/>
    <cellStyle name="Normal 78 3 2 2 3 2" xfId="34829"/>
    <cellStyle name="Normal 78 3 2 2 4" xfId="24426"/>
    <cellStyle name="Normal 78 3 2 3" xfId="6189"/>
    <cellStyle name="Normal 78 3 2 3 2" xfId="16594"/>
    <cellStyle name="Normal 78 3 2 3 2 2" xfId="37413"/>
    <cellStyle name="Normal 78 3 2 3 3" xfId="27010"/>
    <cellStyle name="Normal 78 3 2 4" xfId="11437"/>
    <cellStyle name="Normal 78 3 2 4 2" xfId="32256"/>
    <cellStyle name="Normal 78 3 2 5" xfId="21853"/>
    <cellStyle name="Normal 78 3 3" xfId="3018"/>
    <cellStyle name="Normal 78 3 3 2" xfId="8178"/>
    <cellStyle name="Normal 78 3 3 2 2" xfId="18583"/>
    <cellStyle name="Normal 78 3 3 2 2 2" xfId="39402"/>
    <cellStyle name="Normal 78 3 3 2 3" xfId="28999"/>
    <cellStyle name="Normal 78 3 3 3" xfId="13426"/>
    <cellStyle name="Normal 78 3 3 3 2" xfId="34245"/>
    <cellStyle name="Normal 78 3 3 4" xfId="23842"/>
    <cellStyle name="Normal 78 3 4" xfId="5605"/>
    <cellStyle name="Normal 78 3 4 2" xfId="16010"/>
    <cellStyle name="Normal 78 3 4 2 2" xfId="36829"/>
    <cellStyle name="Normal 78 3 4 3" xfId="26426"/>
    <cellStyle name="Normal 78 3 5" xfId="10853"/>
    <cellStyle name="Normal 78 3 5 2" xfId="31672"/>
    <cellStyle name="Normal 78 3 6" xfId="21269"/>
    <cellStyle name="Normal 78 4" xfId="765"/>
    <cellStyle name="Normal 78 4 2" xfId="3345"/>
    <cellStyle name="Normal 78 4 2 2" xfId="8505"/>
    <cellStyle name="Normal 78 4 2 2 2" xfId="18910"/>
    <cellStyle name="Normal 78 4 2 2 2 2" xfId="39729"/>
    <cellStyle name="Normal 78 4 2 2 3" xfId="29326"/>
    <cellStyle name="Normal 78 4 2 3" xfId="13753"/>
    <cellStyle name="Normal 78 4 2 3 2" xfId="34572"/>
    <cellStyle name="Normal 78 4 2 4" xfId="24169"/>
    <cellStyle name="Normal 78 4 3" xfId="5932"/>
    <cellStyle name="Normal 78 4 3 2" xfId="16337"/>
    <cellStyle name="Normal 78 4 3 2 2" xfId="37156"/>
    <cellStyle name="Normal 78 4 3 3" xfId="26753"/>
    <cellStyle name="Normal 78 4 4" xfId="11180"/>
    <cellStyle name="Normal 78 4 4 2" xfId="31999"/>
    <cellStyle name="Normal 78 4 5" xfId="21596"/>
    <cellStyle name="Normal 78 5" xfId="2761"/>
    <cellStyle name="Normal 78 5 2" xfId="7921"/>
    <cellStyle name="Normal 78 5 2 2" xfId="18326"/>
    <cellStyle name="Normal 78 5 2 2 2" xfId="39145"/>
    <cellStyle name="Normal 78 5 2 3" xfId="28742"/>
    <cellStyle name="Normal 78 5 3" xfId="13169"/>
    <cellStyle name="Normal 78 5 3 2" xfId="33988"/>
    <cellStyle name="Normal 78 5 4" xfId="23585"/>
    <cellStyle name="Normal 78 6" xfId="5348"/>
    <cellStyle name="Normal 78 6 2" xfId="15753"/>
    <cellStyle name="Normal 78 6 2 2" xfId="36572"/>
    <cellStyle name="Normal 78 6 3" xfId="26169"/>
    <cellStyle name="Normal 78 7" xfId="10596"/>
    <cellStyle name="Normal 78 7 2" xfId="31415"/>
    <cellStyle name="Normal 78 8" xfId="21012"/>
    <cellStyle name="Normal 79" xfId="170"/>
    <cellStyle name="Normal 79 2" xfId="296"/>
    <cellStyle name="Normal 79 2 2" xfId="556"/>
    <cellStyle name="Normal 79 2 2 2" xfId="1145"/>
    <cellStyle name="Normal 79 2 2 2 2" xfId="3725"/>
    <cellStyle name="Normal 79 2 2 2 2 2" xfId="8885"/>
    <cellStyle name="Normal 79 2 2 2 2 2 2" xfId="19290"/>
    <cellStyle name="Normal 79 2 2 2 2 2 2 2" xfId="40109"/>
    <cellStyle name="Normal 79 2 2 2 2 2 3" xfId="29706"/>
    <cellStyle name="Normal 79 2 2 2 2 3" xfId="14133"/>
    <cellStyle name="Normal 79 2 2 2 2 3 2" xfId="34952"/>
    <cellStyle name="Normal 79 2 2 2 2 4" xfId="24549"/>
    <cellStyle name="Normal 79 2 2 2 3" xfId="6312"/>
    <cellStyle name="Normal 79 2 2 2 3 2" xfId="16717"/>
    <cellStyle name="Normal 79 2 2 2 3 2 2" xfId="37536"/>
    <cellStyle name="Normal 79 2 2 2 3 3" xfId="27133"/>
    <cellStyle name="Normal 79 2 2 2 4" xfId="11560"/>
    <cellStyle name="Normal 79 2 2 2 4 2" xfId="32379"/>
    <cellStyle name="Normal 79 2 2 2 5" xfId="21976"/>
    <cellStyle name="Normal 79 2 2 3" xfId="3141"/>
    <cellStyle name="Normal 79 2 2 3 2" xfId="8301"/>
    <cellStyle name="Normal 79 2 2 3 2 2" xfId="18706"/>
    <cellStyle name="Normal 79 2 2 3 2 2 2" xfId="39525"/>
    <cellStyle name="Normal 79 2 2 3 2 3" xfId="29122"/>
    <cellStyle name="Normal 79 2 2 3 3" xfId="13549"/>
    <cellStyle name="Normal 79 2 2 3 3 2" xfId="34368"/>
    <cellStyle name="Normal 79 2 2 3 4" xfId="23965"/>
    <cellStyle name="Normal 79 2 2 4" xfId="5728"/>
    <cellStyle name="Normal 79 2 2 4 2" xfId="16133"/>
    <cellStyle name="Normal 79 2 2 4 2 2" xfId="36952"/>
    <cellStyle name="Normal 79 2 2 4 3" xfId="26549"/>
    <cellStyle name="Normal 79 2 2 5" xfId="10976"/>
    <cellStyle name="Normal 79 2 2 5 2" xfId="31795"/>
    <cellStyle name="Normal 79 2 2 6" xfId="21392"/>
    <cellStyle name="Normal 79 2 3" xfId="888"/>
    <cellStyle name="Normal 79 2 3 2" xfId="3468"/>
    <cellStyle name="Normal 79 2 3 2 2" xfId="8628"/>
    <cellStyle name="Normal 79 2 3 2 2 2" xfId="19033"/>
    <cellStyle name="Normal 79 2 3 2 2 2 2" xfId="39852"/>
    <cellStyle name="Normal 79 2 3 2 2 3" xfId="29449"/>
    <cellStyle name="Normal 79 2 3 2 3" xfId="13876"/>
    <cellStyle name="Normal 79 2 3 2 3 2" xfId="34695"/>
    <cellStyle name="Normal 79 2 3 2 4" xfId="24292"/>
    <cellStyle name="Normal 79 2 3 3" xfId="6055"/>
    <cellStyle name="Normal 79 2 3 3 2" xfId="16460"/>
    <cellStyle name="Normal 79 2 3 3 2 2" xfId="37279"/>
    <cellStyle name="Normal 79 2 3 3 3" xfId="26876"/>
    <cellStyle name="Normal 79 2 3 4" xfId="11303"/>
    <cellStyle name="Normal 79 2 3 4 2" xfId="32122"/>
    <cellStyle name="Normal 79 2 3 5" xfId="21719"/>
    <cellStyle name="Normal 79 2 4" xfId="2884"/>
    <cellStyle name="Normal 79 2 4 2" xfId="8044"/>
    <cellStyle name="Normal 79 2 4 2 2" xfId="18449"/>
    <cellStyle name="Normal 79 2 4 2 2 2" xfId="39268"/>
    <cellStyle name="Normal 79 2 4 2 3" xfId="28865"/>
    <cellStyle name="Normal 79 2 4 3" xfId="13292"/>
    <cellStyle name="Normal 79 2 4 3 2" xfId="34111"/>
    <cellStyle name="Normal 79 2 4 4" xfId="23708"/>
    <cellStyle name="Normal 79 2 5" xfId="5471"/>
    <cellStyle name="Normal 79 2 5 2" xfId="15876"/>
    <cellStyle name="Normal 79 2 5 2 2" xfId="36695"/>
    <cellStyle name="Normal 79 2 5 3" xfId="26292"/>
    <cellStyle name="Normal 79 2 6" xfId="10719"/>
    <cellStyle name="Normal 79 2 6 2" xfId="31538"/>
    <cellStyle name="Normal 79 2 7" xfId="21135"/>
    <cellStyle name="Normal 79 3" xfId="434"/>
    <cellStyle name="Normal 79 3 2" xfId="1023"/>
    <cellStyle name="Normal 79 3 2 2" xfId="3603"/>
    <cellStyle name="Normal 79 3 2 2 2" xfId="8763"/>
    <cellStyle name="Normal 79 3 2 2 2 2" xfId="19168"/>
    <cellStyle name="Normal 79 3 2 2 2 2 2" xfId="39987"/>
    <cellStyle name="Normal 79 3 2 2 2 3" xfId="29584"/>
    <cellStyle name="Normal 79 3 2 2 3" xfId="14011"/>
    <cellStyle name="Normal 79 3 2 2 3 2" xfId="34830"/>
    <cellStyle name="Normal 79 3 2 2 4" xfId="24427"/>
    <cellStyle name="Normal 79 3 2 3" xfId="6190"/>
    <cellStyle name="Normal 79 3 2 3 2" xfId="16595"/>
    <cellStyle name="Normal 79 3 2 3 2 2" xfId="37414"/>
    <cellStyle name="Normal 79 3 2 3 3" xfId="27011"/>
    <cellStyle name="Normal 79 3 2 4" xfId="11438"/>
    <cellStyle name="Normal 79 3 2 4 2" xfId="32257"/>
    <cellStyle name="Normal 79 3 2 5" xfId="21854"/>
    <cellStyle name="Normal 79 3 3" xfId="3019"/>
    <cellStyle name="Normal 79 3 3 2" xfId="8179"/>
    <cellStyle name="Normal 79 3 3 2 2" xfId="18584"/>
    <cellStyle name="Normal 79 3 3 2 2 2" xfId="39403"/>
    <cellStyle name="Normal 79 3 3 2 3" xfId="29000"/>
    <cellStyle name="Normal 79 3 3 3" xfId="13427"/>
    <cellStyle name="Normal 79 3 3 3 2" xfId="34246"/>
    <cellStyle name="Normal 79 3 3 4" xfId="23843"/>
    <cellStyle name="Normal 79 3 4" xfId="5606"/>
    <cellStyle name="Normal 79 3 4 2" xfId="16011"/>
    <cellStyle name="Normal 79 3 4 2 2" xfId="36830"/>
    <cellStyle name="Normal 79 3 4 3" xfId="26427"/>
    <cellStyle name="Normal 79 3 5" xfId="10854"/>
    <cellStyle name="Normal 79 3 5 2" xfId="31673"/>
    <cellStyle name="Normal 79 3 6" xfId="21270"/>
    <cellStyle name="Normal 79 4" xfId="766"/>
    <cellStyle name="Normal 79 4 2" xfId="3346"/>
    <cellStyle name="Normal 79 4 2 2" xfId="8506"/>
    <cellStyle name="Normal 79 4 2 2 2" xfId="18911"/>
    <cellStyle name="Normal 79 4 2 2 2 2" xfId="39730"/>
    <cellStyle name="Normal 79 4 2 2 3" xfId="29327"/>
    <cellStyle name="Normal 79 4 2 3" xfId="13754"/>
    <cellStyle name="Normal 79 4 2 3 2" xfId="34573"/>
    <cellStyle name="Normal 79 4 2 4" xfId="24170"/>
    <cellStyle name="Normal 79 4 3" xfId="5933"/>
    <cellStyle name="Normal 79 4 3 2" xfId="16338"/>
    <cellStyle name="Normal 79 4 3 2 2" xfId="37157"/>
    <cellStyle name="Normal 79 4 3 3" xfId="26754"/>
    <cellStyle name="Normal 79 4 4" xfId="11181"/>
    <cellStyle name="Normal 79 4 4 2" xfId="32000"/>
    <cellStyle name="Normal 79 4 5" xfId="21597"/>
    <cellStyle name="Normal 79 5" xfId="2762"/>
    <cellStyle name="Normal 79 5 2" xfId="7922"/>
    <cellStyle name="Normal 79 5 2 2" xfId="18327"/>
    <cellStyle name="Normal 79 5 2 2 2" xfId="39146"/>
    <cellStyle name="Normal 79 5 2 3" xfId="28743"/>
    <cellStyle name="Normal 79 5 3" xfId="13170"/>
    <cellStyle name="Normal 79 5 3 2" xfId="33989"/>
    <cellStyle name="Normal 79 5 4" xfId="23586"/>
    <cellStyle name="Normal 79 6" xfId="5349"/>
    <cellStyle name="Normal 79 6 2" xfId="15754"/>
    <cellStyle name="Normal 79 6 2 2" xfId="36573"/>
    <cellStyle name="Normal 79 6 3" xfId="26170"/>
    <cellStyle name="Normal 79 7" xfId="10597"/>
    <cellStyle name="Normal 79 7 2" xfId="31416"/>
    <cellStyle name="Normal 79 8" xfId="21013"/>
    <cellStyle name="Normal 8" xfId="53"/>
    <cellStyle name="Normal 8 10" xfId="10498"/>
    <cellStyle name="Normal 8 10 2" xfId="31317"/>
    <cellStyle name="Normal 8 11" xfId="20914"/>
    <cellStyle name="Normal 8 12" xfId="42187"/>
    <cellStyle name="Normal 8 2" xfId="197"/>
    <cellStyle name="Normal 8 2 2" xfId="457"/>
    <cellStyle name="Normal 8 2 2 2" xfId="1046"/>
    <cellStyle name="Normal 8 2 2 2 2" xfId="3626"/>
    <cellStyle name="Normal 8 2 2 2 2 2" xfId="8786"/>
    <cellStyle name="Normal 8 2 2 2 2 2 2" xfId="19191"/>
    <cellStyle name="Normal 8 2 2 2 2 2 2 2" xfId="40010"/>
    <cellStyle name="Normal 8 2 2 2 2 2 3" xfId="29607"/>
    <cellStyle name="Normal 8 2 2 2 2 3" xfId="14034"/>
    <cellStyle name="Normal 8 2 2 2 2 3 2" xfId="34853"/>
    <cellStyle name="Normal 8 2 2 2 2 4" xfId="24450"/>
    <cellStyle name="Normal 8 2 2 2 3" xfId="6213"/>
    <cellStyle name="Normal 8 2 2 2 3 2" xfId="16618"/>
    <cellStyle name="Normal 8 2 2 2 3 2 2" xfId="37437"/>
    <cellStyle name="Normal 8 2 2 2 3 3" xfId="27034"/>
    <cellStyle name="Normal 8 2 2 2 4" xfId="11461"/>
    <cellStyle name="Normal 8 2 2 2 4 2" xfId="32280"/>
    <cellStyle name="Normal 8 2 2 2 5" xfId="21877"/>
    <cellStyle name="Normal 8 2 2 3" xfId="3042"/>
    <cellStyle name="Normal 8 2 2 3 2" xfId="8202"/>
    <cellStyle name="Normal 8 2 2 3 2 2" xfId="18607"/>
    <cellStyle name="Normal 8 2 2 3 2 2 2" xfId="39426"/>
    <cellStyle name="Normal 8 2 2 3 2 3" xfId="29023"/>
    <cellStyle name="Normal 8 2 2 3 3" xfId="13450"/>
    <cellStyle name="Normal 8 2 2 3 3 2" xfId="34269"/>
    <cellStyle name="Normal 8 2 2 3 4" xfId="23866"/>
    <cellStyle name="Normal 8 2 2 4" xfId="5629"/>
    <cellStyle name="Normal 8 2 2 4 2" xfId="16034"/>
    <cellStyle name="Normal 8 2 2 4 2 2" xfId="36853"/>
    <cellStyle name="Normal 8 2 2 4 3" xfId="26450"/>
    <cellStyle name="Normal 8 2 2 5" xfId="10877"/>
    <cellStyle name="Normal 8 2 2 5 2" xfId="31696"/>
    <cellStyle name="Normal 8 2 2 6" xfId="21293"/>
    <cellStyle name="Normal 8 2 3" xfId="789"/>
    <cellStyle name="Normal 8 2 3 2" xfId="3369"/>
    <cellStyle name="Normal 8 2 3 2 2" xfId="8529"/>
    <cellStyle name="Normal 8 2 3 2 2 2" xfId="18934"/>
    <cellStyle name="Normal 8 2 3 2 2 2 2" xfId="39753"/>
    <cellStyle name="Normal 8 2 3 2 2 3" xfId="29350"/>
    <cellStyle name="Normal 8 2 3 2 3" xfId="13777"/>
    <cellStyle name="Normal 8 2 3 2 3 2" xfId="34596"/>
    <cellStyle name="Normal 8 2 3 2 4" xfId="24193"/>
    <cellStyle name="Normal 8 2 3 3" xfId="5956"/>
    <cellStyle name="Normal 8 2 3 3 2" xfId="16361"/>
    <cellStyle name="Normal 8 2 3 3 2 2" xfId="37180"/>
    <cellStyle name="Normal 8 2 3 3 3" xfId="26777"/>
    <cellStyle name="Normal 8 2 3 4" xfId="11204"/>
    <cellStyle name="Normal 8 2 3 4 2" xfId="32023"/>
    <cellStyle name="Normal 8 2 3 5" xfId="21620"/>
    <cellStyle name="Normal 8 2 4" xfId="2785"/>
    <cellStyle name="Normal 8 2 4 2" xfId="7945"/>
    <cellStyle name="Normal 8 2 4 2 2" xfId="18350"/>
    <cellStyle name="Normal 8 2 4 2 2 2" xfId="39169"/>
    <cellStyle name="Normal 8 2 4 2 3" xfId="28766"/>
    <cellStyle name="Normal 8 2 4 3" xfId="13193"/>
    <cellStyle name="Normal 8 2 4 3 2" xfId="34012"/>
    <cellStyle name="Normal 8 2 4 4" xfId="23609"/>
    <cellStyle name="Normal 8 2 5" xfId="5372"/>
    <cellStyle name="Normal 8 2 5 2" xfId="15777"/>
    <cellStyle name="Normal 8 2 5 2 2" xfId="36596"/>
    <cellStyle name="Normal 8 2 5 3" xfId="26193"/>
    <cellStyle name="Normal 8 2 6" xfId="10620"/>
    <cellStyle name="Normal 8 2 6 2" xfId="31439"/>
    <cellStyle name="Normal 8 2 7" xfId="21036"/>
    <cellStyle name="Normal 8 3" xfId="335"/>
    <cellStyle name="Normal 8 3 2" xfId="924"/>
    <cellStyle name="Normal 8 3 2 2" xfId="3504"/>
    <cellStyle name="Normal 8 3 2 2 2" xfId="8664"/>
    <cellStyle name="Normal 8 3 2 2 2 2" xfId="19069"/>
    <cellStyle name="Normal 8 3 2 2 2 2 2" xfId="39888"/>
    <cellStyle name="Normal 8 3 2 2 2 3" xfId="29485"/>
    <cellStyle name="Normal 8 3 2 2 3" xfId="13912"/>
    <cellStyle name="Normal 8 3 2 2 3 2" xfId="34731"/>
    <cellStyle name="Normal 8 3 2 2 4" xfId="24328"/>
    <cellStyle name="Normal 8 3 2 3" xfId="6091"/>
    <cellStyle name="Normal 8 3 2 3 2" xfId="16496"/>
    <cellStyle name="Normal 8 3 2 3 2 2" xfId="37315"/>
    <cellStyle name="Normal 8 3 2 3 3" xfId="26912"/>
    <cellStyle name="Normal 8 3 2 4" xfId="11339"/>
    <cellStyle name="Normal 8 3 2 4 2" xfId="32158"/>
    <cellStyle name="Normal 8 3 2 5" xfId="21755"/>
    <cellStyle name="Normal 8 3 3" xfId="2920"/>
    <cellStyle name="Normal 8 3 3 2" xfId="8080"/>
    <cellStyle name="Normal 8 3 3 2 2" xfId="18485"/>
    <cellStyle name="Normal 8 3 3 2 2 2" xfId="39304"/>
    <cellStyle name="Normal 8 3 3 2 3" xfId="28901"/>
    <cellStyle name="Normal 8 3 3 3" xfId="13328"/>
    <cellStyle name="Normal 8 3 3 3 2" xfId="34147"/>
    <cellStyle name="Normal 8 3 3 4" xfId="23744"/>
    <cellStyle name="Normal 8 3 4" xfId="5507"/>
    <cellStyle name="Normal 8 3 4 2" xfId="15912"/>
    <cellStyle name="Normal 8 3 4 2 2" xfId="36731"/>
    <cellStyle name="Normal 8 3 4 3" xfId="26328"/>
    <cellStyle name="Normal 8 3 5" xfId="10755"/>
    <cellStyle name="Normal 8 3 5 2" xfId="31574"/>
    <cellStyle name="Normal 8 3 6" xfId="21171"/>
    <cellStyle name="Normal 8 4" xfId="667"/>
    <cellStyle name="Normal 8 4 2" xfId="3247"/>
    <cellStyle name="Normal 8 4 2 2" xfId="8407"/>
    <cellStyle name="Normal 8 4 2 2 2" xfId="18812"/>
    <cellStyle name="Normal 8 4 2 2 2 2" xfId="39631"/>
    <cellStyle name="Normal 8 4 2 2 3" xfId="29228"/>
    <cellStyle name="Normal 8 4 2 3" xfId="13655"/>
    <cellStyle name="Normal 8 4 2 3 2" xfId="34474"/>
    <cellStyle name="Normal 8 4 2 4" xfId="24071"/>
    <cellStyle name="Normal 8 4 3" xfId="5834"/>
    <cellStyle name="Normal 8 4 3 2" xfId="16239"/>
    <cellStyle name="Normal 8 4 3 2 2" xfId="37058"/>
    <cellStyle name="Normal 8 4 3 3" xfId="26655"/>
    <cellStyle name="Normal 8 4 4" xfId="11082"/>
    <cellStyle name="Normal 8 4 4 2" xfId="31901"/>
    <cellStyle name="Normal 8 4 5" xfId="21498"/>
    <cellStyle name="Normal 8 5" xfId="1378"/>
    <cellStyle name="Normal 8 5 2" xfId="3956"/>
    <cellStyle name="Normal 8 5 2 2" xfId="9116"/>
    <cellStyle name="Normal 8 5 2 2 2" xfId="19521"/>
    <cellStyle name="Normal 8 5 2 2 2 2" xfId="40340"/>
    <cellStyle name="Normal 8 5 2 2 3" xfId="29937"/>
    <cellStyle name="Normal 8 5 2 3" xfId="14364"/>
    <cellStyle name="Normal 8 5 2 3 2" xfId="35183"/>
    <cellStyle name="Normal 8 5 2 4" xfId="24780"/>
    <cellStyle name="Normal 8 5 3" xfId="6543"/>
    <cellStyle name="Normal 8 5 3 2" xfId="16948"/>
    <cellStyle name="Normal 8 5 3 2 2" xfId="37767"/>
    <cellStyle name="Normal 8 5 3 3" xfId="27364"/>
    <cellStyle name="Normal 8 5 4" xfId="11791"/>
    <cellStyle name="Normal 8 5 4 2" xfId="32610"/>
    <cellStyle name="Normal 8 5 5" xfId="22207"/>
    <cellStyle name="Normal 8 6" xfId="1830"/>
    <cellStyle name="Normal 8 6 2" xfId="4406"/>
    <cellStyle name="Normal 8 6 2 2" xfId="9566"/>
    <cellStyle name="Normal 8 6 2 2 2" xfId="19971"/>
    <cellStyle name="Normal 8 6 2 2 2 2" xfId="40790"/>
    <cellStyle name="Normal 8 6 2 2 3" xfId="30387"/>
    <cellStyle name="Normal 8 6 2 3" xfId="14814"/>
    <cellStyle name="Normal 8 6 2 3 2" xfId="35633"/>
    <cellStyle name="Normal 8 6 2 4" xfId="25230"/>
    <cellStyle name="Normal 8 6 3" xfId="6993"/>
    <cellStyle name="Normal 8 6 3 2" xfId="17398"/>
    <cellStyle name="Normal 8 6 3 2 2" xfId="38217"/>
    <cellStyle name="Normal 8 6 3 3" xfId="27814"/>
    <cellStyle name="Normal 8 6 4" xfId="12241"/>
    <cellStyle name="Normal 8 6 4 2" xfId="33060"/>
    <cellStyle name="Normal 8 6 5" xfId="22657"/>
    <cellStyle name="Normal 8 7" xfId="2280"/>
    <cellStyle name="Normal 8 7 2" xfId="4856"/>
    <cellStyle name="Normal 8 7 2 2" xfId="10016"/>
    <cellStyle name="Normal 8 7 2 2 2" xfId="20421"/>
    <cellStyle name="Normal 8 7 2 2 2 2" xfId="41240"/>
    <cellStyle name="Normal 8 7 2 2 3" xfId="30837"/>
    <cellStyle name="Normal 8 7 2 3" xfId="15264"/>
    <cellStyle name="Normal 8 7 2 3 2" xfId="36083"/>
    <cellStyle name="Normal 8 7 2 4" xfId="25680"/>
    <cellStyle name="Normal 8 7 3" xfId="7443"/>
    <cellStyle name="Normal 8 7 3 2" xfId="17848"/>
    <cellStyle name="Normal 8 7 3 2 2" xfId="38667"/>
    <cellStyle name="Normal 8 7 3 3" xfId="28264"/>
    <cellStyle name="Normal 8 7 4" xfId="12691"/>
    <cellStyle name="Normal 8 7 4 2" xfId="33510"/>
    <cellStyle name="Normal 8 7 5" xfId="23107"/>
    <cellStyle name="Normal 8 8" xfId="2663"/>
    <cellStyle name="Normal 8 8 2" xfId="7823"/>
    <cellStyle name="Normal 8 8 2 2" xfId="18228"/>
    <cellStyle name="Normal 8 8 2 2 2" xfId="39047"/>
    <cellStyle name="Normal 8 8 2 3" xfId="28644"/>
    <cellStyle name="Normal 8 8 3" xfId="13071"/>
    <cellStyle name="Normal 8 8 3 2" xfId="33890"/>
    <cellStyle name="Normal 8 8 4" xfId="23487"/>
    <cellStyle name="Normal 8 9" xfId="5250"/>
    <cellStyle name="Normal 8 9 2" xfId="15655"/>
    <cellStyle name="Normal 8 9 2 2" xfId="36474"/>
    <cellStyle name="Normal 8 9 3" xfId="26071"/>
    <cellStyle name="Normal 80" xfId="171"/>
    <cellStyle name="Normal 80 2" xfId="297"/>
    <cellStyle name="Normal 80 2 2" xfId="557"/>
    <cellStyle name="Normal 80 2 2 2" xfId="1146"/>
    <cellStyle name="Normal 80 2 2 2 2" xfId="3726"/>
    <cellStyle name="Normal 80 2 2 2 2 2" xfId="8886"/>
    <cellStyle name="Normal 80 2 2 2 2 2 2" xfId="19291"/>
    <cellStyle name="Normal 80 2 2 2 2 2 2 2" xfId="40110"/>
    <cellStyle name="Normal 80 2 2 2 2 2 3" xfId="29707"/>
    <cellStyle name="Normal 80 2 2 2 2 3" xfId="14134"/>
    <cellStyle name="Normal 80 2 2 2 2 3 2" xfId="34953"/>
    <cellStyle name="Normal 80 2 2 2 2 4" xfId="24550"/>
    <cellStyle name="Normal 80 2 2 2 3" xfId="6313"/>
    <cellStyle name="Normal 80 2 2 2 3 2" xfId="16718"/>
    <cellStyle name="Normal 80 2 2 2 3 2 2" xfId="37537"/>
    <cellStyle name="Normal 80 2 2 2 3 3" xfId="27134"/>
    <cellStyle name="Normal 80 2 2 2 4" xfId="11561"/>
    <cellStyle name="Normal 80 2 2 2 4 2" xfId="32380"/>
    <cellStyle name="Normal 80 2 2 2 5" xfId="21977"/>
    <cellStyle name="Normal 80 2 2 3" xfId="3142"/>
    <cellStyle name="Normal 80 2 2 3 2" xfId="8302"/>
    <cellStyle name="Normal 80 2 2 3 2 2" xfId="18707"/>
    <cellStyle name="Normal 80 2 2 3 2 2 2" xfId="39526"/>
    <cellStyle name="Normal 80 2 2 3 2 3" xfId="29123"/>
    <cellStyle name="Normal 80 2 2 3 3" xfId="13550"/>
    <cellStyle name="Normal 80 2 2 3 3 2" xfId="34369"/>
    <cellStyle name="Normal 80 2 2 3 4" xfId="23966"/>
    <cellStyle name="Normal 80 2 2 4" xfId="5729"/>
    <cellStyle name="Normal 80 2 2 4 2" xfId="16134"/>
    <cellStyle name="Normal 80 2 2 4 2 2" xfId="36953"/>
    <cellStyle name="Normal 80 2 2 4 3" xfId="26550"/>
    <cellStyle name="Normal 80 2 2 5" xfId="10977"/>
    <cellStyle name="Normal 80 2 2 5 2" xfId="31796"/>
    <cellStyle name="Normal 80 2 2 6" xfId="21393"/>
    <cellStyle name="Normal 80 2 3" xfId="889"/>
    <cellStyle name="Normal 80 2 3 2" xfId="3469"/>
    <cellStyle name="Normal 80 2 3 2 2" xfId="8629"/>
    <cellStyle name="Normal 80 2 3 2 2 2" xfId="19034"/>
    <cellStyle name="Normal 80 2 3 2 2 2 2" xfId="39853"/>
    <cellStyle name="Normal 80 2 3 2 2 3" xfId="29450"/>
    <cellStyle name="Normal 80 2 3 2 3" xfId="13877"/>
    <cellStyle name="Normal 80 2 3 2 3 2" xfId="34696"/>
    <cellStyle name="Normal 80 2 3 2 4" xfId="24293"/>
    <cellStyle name="Normal 80 2 3 3" xfId="6056"/>
    <cellStyle name="Normal 80 2 3 3 2" xfId="16461"/>
    <cellStyle name="Normal 80 2 3 3 2 2" xfId="37280"/>
    <cellStyle name="Normal 80 2 3 3 3" xfId="26877"/>
    <cellStyle name="Normal 80 2 3 4" xfId="11304"/>
    <cellStyle name="Normal 80 2 3 4 2" xfId="32123"/>
    <cellStyle name="Normal 80 2 3 5" xfId="21720"/>
    <cellStyle name="Normal 80 2 4" xfId="2885"/>
    <cellStyle name="Normal 80 2 4 2" xfId="8045"/>
    <cellStyle name="Normal 80 2 4 2 2" xfId="18450"/>
    <cellStyle name="Normal 80 2 4 2 2 2" xfId="39269"/>
    <cellStyle name="Normal 80 2 4 2 3" xfId="28866"/>
    <cellStyle name="Normal 80 2 4 3" xfId="13293"/>
    <cellStyle name="Normal 80 2 4 3 2" xfId="34112"/>
    <cellStyle name="Normal 80 2 4 4" xfId="23709"/>
    <cellStyle name="Normal 80 2 5" xfId="5472"/>
    <cellStyle name="Normal 80 2 5 2" xfId="15877"/>
    <cellStyle name="Normal 80 2 5 2 2" xfId="36696"/>
    <cellStyle name="Normal 80 2 5 3" xfId="26293"/>
    <cellStyle name="Normal 80 2 6" xfId="10720"/>
    <cellStyle name="Normal 80 2 6 2" xfId="31539"/>
    <cellStyle name="Normal 80 2 7" xfId="21136"/>
    <cellStyle name="Normal 80 3" xfId="435"/>
    <cellStyle name="Normal 80 3 2" xfId="1024"/>
    <cellStyle name="Normal 80 3 2 2" xfId="3604"/>
    <cellStyle name="Normal 80 3 2 2 2" xfId="8764"/>
    <cellStyle name="Normal 80 3 2 2 2 2" xfId="19169"/>
    <cellStyle name="Normal 80 3 2 2 2 2 2" xfId="39988"/>
    <cellStyle name="Normal 80 3 2 2 2 3" xfId="29585"/>
    <cellStyle name="Normal 80 3 2 2 3" xfId="14012"/>
    <cellStyle name="Normal 80 3 2 2 3 2" xfId="34831"/>
    <cellStyle name="Normal 80 3 2 2 4" xfId="24428"/>
    <cellStyle name="Normal 80 3 2 3" xfId="6191"/>
    <cellStyle name="Normal 80 3 2 3 2" xfId="16596"/>
    <cellStyle name="Normal 80 3 2 3 2 2" xfId="37415"/>
    <cellStyle name="Normal 80 3 2 3 3" xfId="27012"/>
    <cellStyle name="Normal 80 3 2 4" xfId="11439"/>
    <cellStyle name="Normal 80 3 2 4 2" xfId="32258"/>
    <cellStyle name="Normal 80 3 2 5" xfId="21855"/>
    <cellStyle name="Normal 80 3 3" xfId="3020"/>
    <cellStyle name="Normal 80 3 3 2" xfId="8180"/>
    <cellStyle name="Normal 80 3 3 2 2" xfId="18585"/>
    <cellStyle name="Normal 80 3 3 2 2 2" xfId="39404"/>
    <cellStyle name="Normal 80 3 3 2 3" xfId="29001"/>
    <cellStyle name="Normal 80 3 3 3" xfId="13428"/>
    <cellStyle name="Normal 80 3 3 3 2" xfId="34247"/>
    <cellStyle name="Normal 80 3 3 4" xfId="23844"/>
    <cellStyle name="Normal 80 3 4" xfId="5607"/>
    <cellStyle name="Normal 80 3 4 2" xfId="16012"/>
    <cellStyle name="Normal 80 3 4 2 2" xfId="36831"/>
    <cellStyle name="Normal 80 3 4 3" xfId="26428"/>
    <cellStyle name="Normal 80 3 5" xfId="10855"/>
    <cellStyle name="Normal 80 3 5 2" xfId="31674"/>
    <cellStyle name="Normal 80 3 6" xfId="21271"/>
    <cellStyle name="Normal 80 4" xfId="767"/>
    <cellStyle name="Normal 80 4 2" xfId="3347"/>
    <cellStyle name="Normal 80 4 2 2" xfId="8507"/>
    <cellStyle name="Normal 80 4 2 2 2" xfId="18912"/>
    <cellStyle name="Normal 80 4 2 2 2 2" xfId="39731"/>
    <cellStyle name="Normal 80 4 2 2 3" xfId="29328"/>
    <cellStyle name="Normal 80 4 2 3" xfId="13755"/>
    <cellStyle name="Normal 80 4 2 3 2" xfId="34574"/>
    <cellStyle name="Normal 80 4 2 4" xfId="24171"/>
    <cellStyle name="Normal 80 4 3" xfId="5934"/>
    <cellStyle name="Normal 80 4 3 2" xfId="16339"/>
    <cellStyle name="Normal 80 4 3 2 2" xfId="37158"/>
    <cellStyle name="Normal 80 4 3 3" xfId="26755"/>
    <cellStyle name="Normal 80 4 4" xfId="11182"/>
    <cellStyle name="Normal 80 4 4 2" xfId="32001"/>
    <cellStyle name="Normal 80 4 5" xfId="21598"/>
    <cellStyle name="Normal 80 5" xfId="2763"/>
    <cellStyle name="Normal 80 5 2" xfId="7923"/>
    <cellStyle name="Normal 80 5 2 2" xfId="18328"/>
    <cellStyle name="Normal 80 5 2 2 2" xfId="39147"/>
    <cellStyle name="Normal 80 5 2 3" xfId="28744"/>
    <cellStyle name="Normal 80 5 3" xfId="13171"/>
    <cellStyle name="Normal 80 5 3 2" xfId="33990"/>
    <cellStyle name="Normal 80 5 4" xfId="23587"/>
    <cellStyle name="Normal 80 6" xfId="5350"/>
    <cellStyle name="Normal 80 6 2" xfId="15755"/>
    <cellStyle name="Normal 80 6 2 2" xfId="36574"/>
    <cellStyle name="Normal 80 6 3" xfId="26171"/>
    <cellStyle name="Normal 80 7" xfId="10598"/>
    <cellStyle name="Normal 80 7 2" xfId="31417"/>
    <cellStyle name="Normal 80 8" xfId="21014"/>
    <cellStyle name="Normal 81" xfId="172"/>
    <cellStyle name="Normal 81 2" xfId="298"/>
    <cellStyle name="Normal 81 2 2" xfId="558"/>
    <cellStyle name="Normal 81 2 2 2" xfId="1147"/>
    <cellStyle name="Normal 81 2 2 2 2" xfId="3727"/>
    <cellStyle name="Normal 81 2 2 2 2 2" xfId="8887"/>
    <cellStyle name="Normal 81 2 2 2 2 2 2" xfId="19292"/>
    <cellStyle name="Normal 81 2 2 2 2 2 2 2" xfId="40111"/>
    <cellStyle name="Normal 81 2 2 2 2 2 3" xfId="29708"/>
    <cellStyle name="Normal 81 2 2 2 2 3" xfId="14135"/>
    <cellStyle name="Normal 81 2 2 2 2 3 2" xfId="34954"/>
    <cellStyle name="Normal 81 2 2 2 2 4" xfId="24551"/>
    <cellStyle name="Normal 81 2 2 2 3" xfId="6314"/>
    <cellStyle name="Normal 81 2 2 2 3 2" xfId="16719"/>
    <cellStyle name="Normal 81 2 2 2 3 2 2" xfId="37538"/>
    <cellStyle name="Normal 81 2 2 2 3 3" xfId="27135"/>
    <cellStyle name="Normal 81 2 2 2 4" xfId="11562"/>
    <cellStyle name="Normal 81 2 2 2 4 2" xfId="32381"/>
    <cellStyle name="Normal 81 2 2 2 5" xfId="21978"/>
    <cellStyle name="Normal 81 2 2 3" xfId="3143"/>
    <cellStyle name="Normal 81 2 2 3 2" xfId="8303"/>
    <cellStyle name="Normal 81 2 2 3 2 2" xfId="18708"/>
    <cellStyle name="Normal 81 2 2 3 2 2 2" xfId="39527"/>
    <cellStyle name="Normal 81 2 2 3 2 3" xfId="29124"/>
    <cellStyle name="Normal 81 2 2 3 3" xfId="13551"/>
    <cellStyle name="Normal 81 2 2 3 3 2" xfId="34370"/>
    <cellStyle name="Normal 81 2 2 3 4" xfId="23967"/>
    <cellStyle name="Normal 81 2 2 4" xfId="5730"/>
    <cellStyle name="Normal 81 2 2 4 2" xfId="16135"/>
    <cellStyle name="Normal 81 2 2 4 2 2" xfId="36954"/>
    <cellStyle name="Normal 81 2 2 4 3" xfId="26551"/>
    <cellStyle name="Normal 81 2 2 5" xfId="10978"/>
    <cellStyle name="Normal 81 2 2 5 2" xfId="31797"/>
    <cellStyle name="Normal 81 2 2 6" xfId="21394"/>
    <cellStyle name="Normal 81 2 3" xfId="890"/>
    <cellStyle name="Normal 81 2 3 2" xfId="3470"/>
    <cellStyle name="Normal 81 2 3 2 2" xfId="8630"/>
    <cellStyle name="Normal 81 2 3 2 2 2" xfId="19035"/>
    <cellStyle name="Normal 81 2 3 2 2 2 2" xfId="39854"/>
    <cellStyle name="Normal 81 2 3 2 2 3" xfId="29451"/>
    <cellStyle name="Normal 81 2 3 2 3" xfId="13878"/>
    <cellStyle name="Normal 81 2 3 2 3 2" xfId="34697"/>
    <cellStyle name="Normal 81 2 3 2 4" xfId="24294"/>
    <cellStyle name="Normal 81 2 3 3" xfId="6057"/>
    <cellStyle name="Normal 81 2 3 3 2" xfId="16462"/>
    <cellStyle name="Normal 81 2 3 3 2 2" xfId="37281"/>
    <cellStyle name="Normal 81 2 3 3 3" xfId="26878"/>
    <cellStyle name="Normal 81 2 3 4" xfId="11305"/>
    <cellStyle name="Normal 81 2 3 4 2" xfId="32124"/>
    <cellStyle name="Normal 81 2 3 5" xfId="21721"/>
    <cellStyle name="Normal 81 2 4" xfId="2886"/>
    <cellStyle name="Normal 81 2 4 2" xfId="8046"/>
    <cellStyle name="Normal 81 2 4 2 2" xfId="18451"/>
    <cellStyle name="Normal 81 2 4 2 2 2" xfId="39270"/>
    <cellStyle name="Normal 81 2 4 2 3" xfId="28867"/>
    <cellStyle name="Normal 81 2 4 3" xfId="13294"/>
    <cellStyle name="Normal 81 2 4 3 2" xfId="34113"/>
    <cellStyle name="Normal 81 2 4 4" xfId="23710"/>
    <cellStyle name="Normal 81 2 5" xfId="5473"/>
    <cellStyle name="Normal 81 2 5 2" xfId="15878"/>
    <cellStyle name="Normal 81 2 5 2 2" xfId="36697"/>
    <cellStyle name="Normal 81 2 5 3" xfId="26294"/>
    <cellStyle name="Normal 81 2 6" xfId="10721"/>
    <cellStyle name="Normal 81 2 6 2" xfId="31540"/>
    <cellStyle name="Normal 81 2 7" xfId="21137"/>
    <cellStyle name="Normal 81 3" xfId="436"/>
    <cellStyle name="Normal 81 3 2" xfId="1025"/>
    <cellStyle name="Normal 81 3 2 2" xfId="3605"/>
    <cellStyle name="Normal 81 3 2 2 2" xfId="8765"/>
    <cellStyle name="Normal 81 3 2 2 2 2" xfId="19170"/>
    <cellStyle name="Normal 81 3 2 2 2 2 2" xfId="39989"/>
    <cellStyle name="Normal 81 3 2 2 2 3" xfId="29586"/>
    <cellStyle name="Normal 81 3 2 2 3" xfId="14013"/>
    <cellStyle name="Normal 81 3 2 2 3 2" xfId="34832"/>
    <cellStyle name="Normal 81 3 2 2 4" xfId="24429"/>
    <cellStyle name="Normal 81 3 2 3" xfId="6192"/>
    <cellStyle name="Normal 81 3 2 3 2" xfId="16597"/>
    <cellStyle name="Normal 81 3 2 3 2 2" xfId="37416"/>
    <cellStyle name="Normal 81 3 2 3 3" xfId="27013"/>
    <cellStyle name="Normal 81 3 2 4" xfId="11440"/>
    <cellStyle name="Normal 81 3 2 4 2" xfId="32259"/>
    <cellStyle name="Normal 81 3 2 5" xfId="21856"/>
    <cellStyle name="Normal 81 3 3" xfId="3021"/>
    <cellStyle name="Normal 81 3 3 2" xfId="8181"/>
    <cellStyle name="Normal 81 3 3 2 2" xfId="18586"/>
    <cellStyle name="Normal 81 3 3 2 2 2" xfId="39405"/>
    <cellStyle name="Normal 81 3 3 2 3" xfId="29002"/>
    <cellStyle name="Normal 81 3 3 3" xfId="13429"/>
    <cellStyle name="Normal 81 3 3 3 2" xfId="34248"/>
    <cellStyle name="Normal 81 3 3 4" xfId="23845"/>
    <cellStyle name="Normal 81 3 4" xfId="5608"/>
    <cellStyle name="Normal 81 3 4 2" xfId="16013"/>
    <cellStyle name="Normal 81 3 4 2 2" xfId="36832"/>
    <cellStyle name="Normal 81 3 4 3" xfId="26429"/>
    <cellStyle name="Normal 81 3 5" xfId="10856"/>
    <cellStyle name="Normal 81 3 5 2" xfId="31675"/>
    <cellStyle name="Normal 81 3 6" xfId="21272"/>
    <cellStyle name="Normal 81 4" xfId="768"/>
    <cellStyle name="Normal 81 4 2" xfId="3348"/>
    <cellStyle name="Normal 81 4 2 2" xfId="8508"/>
    <cellStyle name="Normal 81 4 2 2 2" xfId="18913"/>
    <cellStyle name="Normal 81 4 2 2 2 2" xfId="39732"/>
    <cellStyle name="Normal 81 4 2 2 3" xfId="29329"/>
    <cellStyle name="Normal 81 4 2 3" xfId="13756"/>
    <cellStyle name="Normal 81 4 2 3 2" xfId="34575"/>
    <cellStyle name="Normal 81 4 2 4" xfId="24172"/>
    <cellStyle name="Normal 81 4 3" xfId="5935"/>
    <cellStyle name="Normal 81 4 3 2" xfId="16340"/>
    <cellStyle name="Normal 81 4 3 2 2" xfId="37159"/>
    <cellStyle name="Normal 81 4 3 3" xfId="26756"/>
    <cellStyle name="Normal 81 4 4" xfId="11183"/>
    <cellStyle name="Normal 81 4 4 2" xfId="32002"/>
    <cellStyle name="Normal 81 4 5" xfId="21599"/>
    <cellStyle name="Normal 81 5" xfId="2764"/>
    <cellStyle name="Normal 81 5 2" xfId="7924"/>
    <cellStyle name="Normal 81 5 2 2" xfId="18329"/>
    <cellStyle name="Normal 81 5 2 2 2" xfId="39148"/>
    <cellStyle name="Normal 81 5 2 3" xfId="28745"/>
    <cellStyle name="Normal 81 5 3" xfId="13172"/>
    <cellStyle name="Normal 81 5 3 2" xfId="33991"/>
    <cellStyle name="Normal 81 5 4" xfId="23588"/>
    <cellStyle name="Normal 81 6" xfId="5351"/>
    <cellStyle name="Normal 81 6 2" xfId="15756"/>
    <cellStyle name="Normal 81 6 2 2" xfId="36575"/>
    <cellStyle name="Normal 81 6 3" xfId="26172"/>
    <cellStyle name="Normal 81 7" xfId="10599"/>
    <cellStyle name="Normal 81 7 2" xfId="31418"/>
    <cellStyle name="Normal 81 8" xfId="21015"/>
    <cellStyle name="Normal 82" xfId="173"/>
    <cellStyle name="Normal 82 2" xfId="299"/>
    <cellStyle name="Normal 82 2 2" xfId="559"/>
    <cellStyle name="Normal 82 2 2 2" xfId="1148"/>
    <cellStyle name="Normal 82 2 2 2 2" xfId="3728"/>
    <cellStyle name="Normal 82 2 2 2 2 2" xfId="8888"/>
    <cellStyle name="Normal 82 2 2 2 2 2 2" xfId="19293"/>
    <cellStyle name="Normal 82 2 2 2 2 2 2 2" xfId="40112"/>
    <cellStyle name="Normal 82 2 2 2 2 2 3" xfId="29709"/>
    <cellStyle name="Normal 82 2 2 2 2 3" xfId="14136"/>
    <cellStyle name="Normal 82 2 2 2 2 3 2" xfId="34955"/>
    <cellStyle name="Normal 82 2 2 2 2 4" xfId="24552"/>
    <cellStyle name="Normal 82 2 2 2 3" xfId="6315"/>
    <cellStyle name="Normal 82 2 2 2 3 2" xfId="16720"/>
    <cellStyle name="Normal 82 2 2 2 3 2 2" xfId="37539"/>
    <cellStyle name="Normal 82 2 2 2 3 3" xfId="27136"/>
    <cellStyle name="Normal 82 2 2 2 4" xfId="11563"/>
    <cellStyle name="Normal 82 2 2 2 4 2" xfId="32382"/>
    <cellStyle name="Normal 82 2 2 2 5" xfId="21979"/>
    <cellStyle name="Normal 82 2 2 3" xfId="3144"/>
    <cellStyle name="Normal 82 2 2 3 2" xfId="8304"/>
    <cellStyle name="Normal 82 2 2 3 2 2" xfId="18709"/>
    <cellStyle name="Normal 82 2 2 3 2 2 2" xfId="39528"/>
    <cellStyle name="Normal 82 2 2 3 2 3" xfId="29125"/>
    <cellStyle name="Normal 82 2 2 3 3" xfId="13552"/>
    <cellStyle name="Normal 82 2 2 3 3 2" xfId="34371"/>
    <cellStyle name="Normal 82 2 2 3 4" xfId="23968"/>
    <cellStyle name="Normal 82 2 2 4" xfId="5731"/>
    <cellStyle name="Normal 82 2 2 4 2" xfId="16136"/>
    <cellStyle name="Normal 82 2 2 4 2 2" xfId="36955"/>
    <cellStyle name="Normal 82 2 2 4 3" xfId="26552"/>
    <cellStyle name="Normal 82 2 2 5" xfId="10979"/>
    <cellStyle name="Normal 82 2 2 5 2" xfId="31798"/>
    <cellStyle name="Normal 82 2 2 6" xfId="21395"/>
    <cellStyle name="Normal 82 2 3" xfId="891"/>
    <cellStyle name="Normal 82 2 3 2" xfId="3471"/>
    <cellStyle name="Normal 82 2 3 2 2" xfId="8631"/>
    <cellStyle name="Normal 82 2 3 2 2 2" xfId="19036"/>
    <cellStyle name="Normal 82 2 3 2 2 2 2" xfId="39855"/>
    <cellStyle name="Normal 82 2 3 2 2 3" xfId="29452"/>
    <cellStyle name="Normal 82 2 3 2 3" xfId="13879"/>
    <cellStyle name="Normal 82 2 3 2 3 2" xfId="34698"/>
    <cellStyle name="Normal 82 2 3 2 4" xfId="24295"/>
    <cellStyle name="Normal 82 2 3 3" xfId="6058"/>
    <cellStyle name="Normal 82 2 3 3 2" xfId="16463"/>
    <cellStyle name="Normal 82 2 3 3 2 2" xfId="37282"/>
    <cellStyle name="Normal 82 2 3 3 3" xfId="26879"/>
    <cellStyle name="Normal 82 2 3 4" xfId="11306"/>
    <cellStyle name="Normal 82 2 3 4 2" xfId="32125"/>
    <cellStyle name="Normal 82 2 3 5" xfId="21722"/>
    <cellStyle name="Normal 82 2 4" xfId="2887"/>
    <cellStyle name="Normal 82 2 4 2" xfId="8047"/>
    <cellStyle name="Normal 82 2 4 2 2" xfId="18452"/>
    <cellStyle name="Normal 82 2 4 2 2 2" xfId="39271"/>
    <cellStyle name="Normal 82 2 4 2 3" xfId="28868"/>
    <cellStyle name="Normal 82 2 4 3" xfId="13295"/>
    <cellStyle name="Normal 82 2 4 3 2" xfId="34114"/>
    <cellStyle name="Normal 82 2 4 4" xfId="23711"/>
    <cellStyle name="Normal 82 2 5" xfId="5474"/>
    <cellStyle name="Normal 82 2 5 2" xfId="15879"/>
    <cellStyle name="Normal 82 2 5 2 2" xfId="36698"/>
    <cellStyle name="Normal 82 2 5 3" xfId="26295"/>
    <cellStyle name="Normal 82 2 6" xfId="10722"/>
    <cellStyle name="Normal 82 2 6 2" xfId="31541"/>
    <cellStyle name="Normal 82 2 7" xfId="21138"/>
    <cellStyle name="Normal 82 3" xfId="437"/>
    <cellStyle name="Normal 82 3 2" xfId="1026"/>
    <cellStyle name="Normal 82 3 2 2" xfId="3606"/>
    <cellStyle name="Normal 82 3 2 2 2" xfId="8766"/>
    <cellStyle name="Normal 82 3 2 2 2 2" xfId="19171"/>
    <cellStyle name="Normal 82 3 2 2 2 2 2" xfId="39990"/>
    <cellStyle name="Normal 82 3 2 2 2 3" xfId="29587"/>
    <cellStyle name="Normal 82 3 2 2 3" xfId="14014"/>
    <cellStyle name="Normal 82 3 2 2 3 2" xfId="34833"/>
    <cellStyle name="Normal 82 3 2 2 4" xfId="24430"/>
    <cellStyle name="Normal 82 3 2 3" xfId="6193"/>
    <cellStyle name="Normal 82 3 2 3 2" xfId="16598"/>
    <cellStyle name="Normal 82 3 2 3 2 2" xfId="37417"/>
    <cellStyle name="Normal 82 3 2 3 3" xfId="27014"/>
    <cellStyle name="Normal 82 3 2 4" xfId="11441"/>
    <cellStyle name="Normal 82 3 2 4 2" xfId="32260"/>
    <cellStyle name="Normal 82 3 2 5" xfId="21857"/>
    <cellStyle name="Normal 82 3 3" xfId="3022"/>
    <cellStyle name="Normal 82 3 3 2" xfId="8182"/>
    <cellStyle name="Normal 82 3 3 2 2" xfId="18587"/>
    <cellStyle name="Normal 82 3 3 2 2 2" xfId="39406"/>
    <cellStyle name="Normal 82 3 3 2 3" xfId="29003"/>
    <cellStyle name="Normal 82 3 3 3" xfId="13430"/>
    <cellStyle name="Normal 82 3 3 3 2" xfId="34249"/>
    <cellStyle name="Normal 82 3 3 4" xfId="23846"/>
    <cellStyle name="Normal 82 3 4" xfId="5609"/>
    <cellStyle name="Normal 82 3 4 2" xfId="16014"/>
    <cellStyle name="Normal 82 3 4 2 2" xfId="36833"/>
    <cellStyle name="Normal 82 3 4 3" xfId="26430"/>
    <cellStyle name="Normal 82 3 5" xfId="10857"/>
    <cellStyle name="Normal 82 3 5 2" xfId="31676"/>
    <cellStyle name="Normal 82 3 6" xfId="21273"/>
    <cellStyle name="Normal 82 4" xfId="769"/>
    <cellStyle name="Normal 82 4 2" xfId="3349"/>
    <cellStyle name="Normal 82 4 2 2" xfId="8509"/>
    <cellStyle name="Normal 82 4 2 2 2" xfId="18914"/>
    <cellStyle name="Normal 82 4 2 2 2 2" xfId="39733"/>
    <cellStyle name="Normal 82 4 2 2 3" xfId="29330"/>
    <cellStyle name="Normal 82 4 2 3" xfId="13757"/>
    <cellStyle name="Normal 82 4 2 3 2" xfId="34576"/>
    <cellStyle name="Normal 82 4 2 4" xfId="24173"/>
    <cellStyle name="Normal 82 4 3" xfId="5936"/>
    <cellStyle name="Normal 82 4 3 2" xfId="16341"/>
    <cellStyle name="Normal 82 4 3 2 2" xfId="37160"/>
    <cellStyle name="Normal 82 4 3 3" xfId="26757"/>
    <cellStyle name="Normal 82 4 4" xfId="11184"/>
    <cellStyle name="Normal 82 4 4 2" xfId="32003"/>
    <cellStyle name="Normal 82 4 5" xfId="21600"/>
    <cellStyle name="Normal 82 5" xfId="2765"/>
    <cellStyle name="Normal 82 5 2" xfId="7925"/>
    <cellStyle name="Normal 82 5 2 2" xfId="18330"/>
    <cellStyle name="Normal 82 5 2 2 2" xfId="39149"/>
    <cellStyle name="Normal 82 5 2 3" xfId="28746"/>
    <cellStyle name="Normal 82 5 3" xfId="13173"/>
    <cellStyle name="Normal 82 5 3 2" xfId="33992"/>
    <cellStyle name="Normal 82 5 4" xfId="23589"/>
    <cellStyle name="Normal 82 6" xfId="5352"/>
    <cellStyle name="Normal 82 6 2" xfId="15757"/>
    <cellStyle name="Normal 82 6 2 2" xfId="36576"/>
    <cellStyle name="Normal 82 6 3" xfId="26173"/>
    <cellStyle name="Normal 82 7" xfId="10600"/>
    <cellStyle name="Normal 82 7 2" xfId="31419"/>
    <cellStyle name="Normal 82 8" xfId="21016"/>
    <cellStyle name="Normal 83" xfId="174"/>
    <cellStyle name="Normal 83 2" xfId="300"/>
    <cellStyle name="Normal 83 2 2" xfId="560"/>
    <cellStyle name="Normal 83 2 2 2" xfId="1149"/>
    <cellStyle name="Normal 83 2 2 2 2" xfId="3729"/>
    <cellStyle name="Normal 83 2 2 2 2 2" xfId="8889"/>
    <cellStyle name="Normal 83 2 2 2 2 2 2" xfId="19294"/>
    <cellStyle name="Normal 83 2 2 2 2 2 2 2" xfId="40113"/>
    <cellStyle name="Normal 83 2 2 2 2 2 3" xfId="29710"/>
    <cellStyle name="Normal 83 2 2 2 2 3" xfId="14137"/>
    <cellStyle name="Normal 83 2 2 2 2 3 2" xfId="34956"/>
    <cellStyle name="Normal 83 2 2 2 2 4" xfId="24553"/>
    <cellStyle name="Normal 83 2 2 2 3" xfId="6316"/>
    <cellStyle name="Normal 83 2 2 2 3 2" xfId="16721"/>
    <cellStyle name="Normal 83 2 2 2 3 2 2" xfId="37540"/>
    <cellStyle name="Normal 83 2 2 2 3 3" xfId="27137"/>
    <cellStyle name="Normal 83 2 2 2 4" xfId="11564"/>
    <cellStyle name="Normal 83 2 2 2 4 2" xfId="32383"/>
    <cellStyle name="Normal 83 2 2 2 5" xfId="21980"/>
    <cellStyle name="Normal 83 2 2 3" xfId="3145"/>
    <cellStyle name="Normal 83 2 2 3 2" xfId="8305"/>
    <cellStyle name="Normal 83 2 2 3 2 2" xfId="18710"/>
    <cellStyle name="Normal 83 2 2 3 2 2 2" xfId="39529"/>
    <cellStyle name="Normal 83 2 2 3 2 3" xfId="29126"/>
    <cellStyle name="Normal 83 2 2 3 3" xfId="13553"/>
    <cellStyle name="Normal 83 2 2 3 3 2" xfId="34372"/>
    <cellStyle name="Normal 83 2 2 3 4" xfId="23969"/>
    <cellStyle name="Normal 83 2 2 4" xfId="5732"/>
    <cellStyle name="Normal 83 2 2 4 2" xfId="16137"/>
    <cellStyle name="Normal 83 2 2 4 2 2" xfId="36956"/>
    <cellStyle name="Normal 83 2 2 4 3" xfId="26553"/>
    <cellStyle name="Normal 83 2 2 5" xfId="10980"/>
    <cellStyle name="Normal 83 2 2 5 2" xfId="31799"/>
    <cellStyle name="Normal 83 2 2 6" xfId="21396"/>
    <cellStyle name="Normal 83 2 3" xfId="892"/>
    <cellStyle name="Normal 83 2 3 2" xfId="3472"/>
    <cellStyle name="Normal 83 2 3 2 2" xfId="8632"/>
    <cellStyle name="Normal 83 2 3 2 2 2" xfId="19037"/>
    <cellStyle name="Normal 83 2 3 2 2 2 2" xfId="39856"/>
    <cellStyle name="Normal 83 2 3 2 2 3" xfId="29453"/>
    <cellStyle name="Normal 83 2 3 2 3" xfId="13880"/>
    <cellStyle name="Normal 83 2 3 2 3 2" xfId="34699"/>
    <cellStyle name="Normal 83 2 3 2 4" xfId="24296"/>
    <cellStyle name="Normal 83 2 3 3" xfId="6059"/>
    <cellStyle name="Normal 83 2 3 3 2" xfId="16464"/>
    <cellStyle name="Normal 83 2 3 3 2 2" xfId="37283"/>
    <cellStyle name="Normal 83 2 3 3 3" xfId="26880"/>
    <cellStyle name="Normal 83 2 3 4" xfId="11307"/>
    <cellStyle name="Normal 83 2 3 4 2" xfId="32126"/>
    <cellStyle name="Normal 83 2 3 5" xfId="21723"/>
    <cellStyle name="Normal 83 2 4" xfId="2888"/>
    <cellStyle name="Normal 83 2 4 2" xfId="8048"/>
    <cellStyle name="Normal 83 2 4 2 2" xfId="18453"/>
    <cellStyle name="Normal 83 2 4 2 2 2" xfId="39272"/>
    <cellStyle name="Normal 83 2 4 2 3" xfId="28869"/>
    <cellStyle name="Normal 83 2 4 3" xfId="13296"/>
    <cellStyle name="Normal 83 2 4 3 2" xfId="34115"/>
    <cellStyle name="Normal 83 2 4 4" xfId="23712"/>
    <cellStyle name="Normal 83 2 5" xfId="5475"/>
    <cellStyle name="Normal 83 2 5 2" xfId="15880"/>
    <cellStyle name="Normal 83 2 5 2 2" xfId="36699"/>
    <cellStyle name="Normal 83 2 5 3" xfId="26296"/>
    <cellStyle name="Normal 83 2 6" xfId="10723"/>
    <cellStyle name="Normal 83 2 6 2" xfId="31542"/>
    <cellStyle name="Normal 83 2 7" xfId="21139"/>
    <cellStyle name="Normal 83 3" xfId="438"/>
    <cellStyle name="Normal 83 3 2" xfId="1027"/>
    <cellStyle name="Normal 83 3 2 2" xfId="3607"/>
    <cellStyle name="Normal 83 3 2 2 2" xfId="8767"/>
    <cellStyle name="Normal 83 3 2 2 2 2" xfId="19172"/>
    <cellStyle name="Normal 83 3 2 2 2 2 2" xfId="39991"/>
    <cellStyle name="Normal 83 3 2 2 2 3" xfId="29588"/>
    <cellStyle name="Normal 83 3 2 2 3" xfId="14015"/>
    <cellStyle name="Normal 83 3 2 2 3 2" xfId="34834"/>
    <cellStyle name="Normal 83 3 2 2 4" xfId="24431"/>
    <cellStyle name="Normal 83 3 2 3" xfId="6194"/>
    <cellStyle name="Normal 83 3 2 3 2" xfId="16599"/>
    <cellStyle name="Normal 83 3 2 3 2 2" xfId="37418"/>
    <cellStyle name="Normal 83 3 2 3 3" xfId="27015"/>
    <cellStyle name="Normal 83 3 2 4" xfId="11442"/>
    <cellStyle name="Normal 83 3 2 4 2" xfId="32261"/>
    <cellStyle name="Normal 83 3 2 5" xfId="21858"/>
    <cellStyle name="Normal 83 3 3" xfId="3023"/>
    <cellStyle name="Normal 83 3 3 2" xfId="8183"/>
    <cellStyle name="Normal 83 3 3 2 2" xfId="18588"/>
    <cellStyle name="Normal 83 3 3 2 2 2" xfId="39407"/>
    <cellStyle name="Normal 83 3 3 2 3" xfId="29004"/>
    <cellStyle name="Normal 83 3 3 3" xfId="13431"/>
    <cellStyle name="Normal 83 3 3 3 2" xfId="34250"/>
    <cellStyle name="Normal 83 3 3 4" xfId="23847"/>
    <cellStyle name="Normal 83 3 4" xfId="5610"/>
    <cellStyle name="Normal 83 3 4 2" xfId="16015"/>
    <cellStyle name="Normal 83 3 4 2 2" xfId="36834"/>
    <cellStyle name="Normal 83 3 4 3" xfId="26431"/>
    <cellStyle name="Normal 83 3 5" xfId="10858"/>
    <cellStyle name="Normal 83 3 5 2" xfId="31677"/>
    <cellStyle name="Normal 83 3 6" xfId="21274"/>
    <cellStyle name="Normal 83 4" xfId="770"/>
    <cellStyle name="Normal 83 4 2" xfId="3350"/>
    <cellStyle name="Normal 83 4 2 2" xfId="8510"/>
    <cellStyle name="Normal 83 4 2 2 2" xfId="18915"/>
    <cellStyle name="Normal 83 4 2 2 2 2" xfId="39734"/>
    <cellStyle name="Normal 83 4 2 2 3" xfId="29331"/>
    <cellStyle name="Normal 83 4 2 3" xfId="13758"/>
    <cellStyle name="Normal 83 4 2 3 2" xfId="34577"/>
    <cellStyle name="Normal 83 4 2 4" xfId="24174"/>
    <cellStyle name="Normal 83 4 3" xfId="5937"/>
    <cellStyle name="Normal 83 4 3 2" xfId="16342"/>
    <cellStyle name="Normal 83 4 3 2 2" xfId="37161"/>
    <cellStyle name="Normal 83 4 3 3" xfId="26758"/>
    <cellStyle name="Normal 83 4 4" xfId="11185"/>
    <cellStyle name="Normal 83 4 4 2" xfId="32004"/>
    <cellStyle name="Normal 83 4 5" xfId="21601"/>
    <cellStyle name="Normal 83 5" xfId="2766"/>
    <cellStyle name="Normal 83 5 2" xfId="7926"/>
    <cellStyle name="Normal 83 5 2 2" xfId="18331"/>
    <cellStyle name="Normal 83 5 2 2 2" xfId="39150"/>
    <cellStyle name="Normal 83 5 2 3" xfId="28747"/>
    <cellStyle name="Normal 83 5 3" xfId="13174"/>
    <cellStyle name="Normal 83 5 3 2" xfId="33993"/>
    <cellStyle name="Normal 83 5 4" xfId="23590"/>
    <cellStyle name="Normal 83 6" xfId="5353"/>
    <cellStyle name="Normal 83 6 2" xfId="15758"/>
    <cellStyle name="Normal 83 6 2 2" xfId="36577"/>
    <cellStyle name="Normal 83 6 3" xfId="26174"/>
    <cellStyle name="Normal 83 7" xfId="10601"/>
    <cellStyle name="Normal 83 7 2" xfId="31420"/>
    <cellStyle name="Normal 83 8" xfId="21017"/>
    <cellStyle name="Normal 84" xfId="175"/>
    <cellStyle name="Normal 84 2" xfId="301"/>
    <cellStyle name="Normal 84 2 2" xfId="561"/>
    <cellStyle name="Normal 84 2 2 2" xfId="1150"/>
    <cellStyle name="Normal 84 2 2 2 2" xfId="3730"/>
    <cellStyle name="Normal 84 2 2 2 2 2" xfId="8890"/>
    <cellStyle name="Normal 84 2 2 2 2 2 2" xfId="19295"/>
    <cellStyle name="Normal 84 2 2 2 2 2 2 2" xfId="40114"/>
    <cellStyle name="Normal 84 2 2 2 2 2 3" xfId="29711"/>
    <cellStyle name="Normal 84 2 2 2 2 3" xfId="14138"/>
    <cellStyle name="Normal 84 2 2 2 2 3 2" xfId="34957"/>
    <cellStyle name="Normal 84 2 2 2 2 4" xfId="24554"/>
    <cellStyle name="Normal 84 2 2 2 3" xfId="6317"/>
    <cellStyle name="Normal 84 2 2 2 3 2" xfId="16722"/>
    <cellStyle name="Normal 84 2 2 2 3 2 2" xfId="37541"/>
    <cellStyle name="Normal 84 2 2 2 3 3" xfId="27138"/>
    <cellStyle name="Normal 84 2 2 2 4" xfId="11565"/>
    <cellStyle name="Normal 84 2 2 2 4 2" xfId="32384"/>
    <cellStyle name="Normal 84 2 2 2 5" xfId="21981"/>
    <cellStyle name="Normal 84 2 2 3" xfId="3146"/>
    <cellStyle name="Normal 84 2 2 3 2" xfId="8306"/>
    <cellStyle name="Normal 84 2 2 3 2 2" xfId="18711"/>
    <cellStyle name="Normal 84 2 2 3 2 2 2" xfId="39530"/>
    <cellStyle name="Normal 84 2 2 3 2 3" xfId="29127"/>
    <cellStyle name="Normal 84 2 2 3 3" xfId="13554"/>
    <cellStyle name="Normal 84 2 2 3 3 2" xfId="34373"/>
    <cellStyle name="Normal 84 2 2 3 4" xfId="23970"/>
    <cellStyle name="Normal 84 2 2 4" xfId="5733"/>
    <cellStyle name="Normal 84 2 2 4 2" xfId="16138"/>
    <cellStyle name="Normal 84 2 2 4 2 2" xfId="36957"/>
    <cellStyle name="Normal 84 2 2 4 3" xfId="26554"/>
    <cellStyle name="Normal 84 2 2 5" xfId="10981"/>
    <cellStyle name="Normal 84 2 2 5 2" xfId="31800"/>
    <cellStyle name="Normal 84 2 2 6" xfId="21397"/>
    <cellStyle name="Normal 84 2 3" xfId="893"/>
    <cellStyle name="Normal 84 2 3 2" xfId="3473"/>
    <cellStyle name="Normal 84 2 3 2 2" xfId="8633"/>
    <cellStyle name="Normal 84 2 3 2 2 2" xfId="19038"/>
    <cellStyle name="Normal 84 2 3 2 2 2 2" xfId="39857"/>
    <cellStyle name="Normal 84 2 3 2 2 3" xfId="29454"/>
    <cellStyle name="Normal 84 2 3 2 3" xfId="13881"/>
    <cellStyle name="Normal 84 2 3 2 3 2" xfId="34700"/>
    <cellStyle name="Normal 84 2 3 2 4" xfId="24297"/>
    <cellStyle name="Normal 84 2 3 3" xfId="6060"/>
    <cellStyle name="Normal 84 2 3 3 2" xfId="16465"/>
    <cellStyle name="Normal 84 2 3 3 2 2" xfId="37284"/>
    <cellStyle name="Normal 84 2 3 3 3" xfId="26881"/>
    <cellStyle name="Normal 84 2 3 4" xfId="11308"/>
    <cellStyle name="Normal 84 2 3 4 2" xfId="32127"/>
    <cellStyle name="Normal 84 2 3 5" xfId="21724"/>
    <cellStyle name="Normal 84 2 4" xfId="2889"/>
    <cellStyle name="Normal 84 2 4 2" xfId="8049"/>
    <cellStyle name="Normal 84 2 4 2 2" xfId="18454"/>
    <cellStyle name="Normal 84 2 4 2 2 2" xfId="39273"/>
    <cellStyle name="Normal 84 2 4 2 3" xfId="28870"/>
    <cellStyle name="Normal 84 2 4 3" xfId="13297"/>
    <cellStyle name="Normal 84 2 4 3 2" xfId="34116"/>
    <cellStyle name="Normal 84 2 4 4" xfId="23713"/>
    <cellStyle name="Normal 84 2 5" xfId="5476"/>
    <cellStyle name="Normal 84 2 5 2" xfId="15881"/>
    <cellStyle name="Normal 84 2 5 2 2" xfId="36700"/>
    <cellStyle name="Normal 84 2 5 3" xfId="26297"/>
    <cellStyle name="Normal 84 2 6" xfId="10724"/>
    <cellStyle name="Normal 84 2 6 2" xfId="31543"/>
    <cellStyle name="Normal 84 2 7" xfId="21140"/>
    <cellStyle name="Normal 84 3" xfId="439"/>
    <cellStyle name="Normal 84 3 2" xfId="1028"/>
    <cellStyle name="Normal 84 3 2 2" xfId="3608"/>
    <cellStyle name="Normal 84 3 2 2 2" xfId="8768"/>
    <cellStyle name="Normal 84 3 2 2 2 2" xfId="19173"/>
    <cellStyle name="Normal 84 3 2 2 2 2 2" xfId="39992"/>
    <cellStyle name="Normal 84 3 2 2 2 3" xfId="29589"/>
    <cellStyle name="Normal 84 3 2 2 3" xfId="14016"/>
    <cellStyle name="Normal 84 3 2 2 3 2" xfId="34835"/>
    <cellStyle name="Normal 84 3 2 2 4" xfId="24432"/>
    <cellStyle name="Normal 84 3 2 3" xfId="6195"/>
    <cellStyle name="Normal 84 3 2 3 2" xfId="16600"/>
    <cellStyle name="Normal 84 3 2 3 2 2" xfId="37419"/>
    <cellStyle name="Normal 84 3 2 3 3" xfId="27016"/>
    <cellStyle name="Normal 84 3 2 4" xfId="11443"/>
    <cellStyle name="Normal 84 3 2 4 2" xfId="32262"/>
    <cellStyle name="Normal 84 3 2 5" xfId="21859"/>
    <cellStyle name="Normal 84 3 3" xfId="3024"/>
    <cellStyle name="Normal 84 3 3 2" xfId="8184"/>
    <cellStyle name="Normal 84 3 3 2 2" xfId="18589"/>
    <cellStyle name="Normal 84 3 3 2 2 2" xfId="39408"/>
    <cellStyle name="Normal 84 3 3 2 3" xfId="29005"/>
    <cellStyle name="Normal 84 3 3 3" xfId="13432"/>
    <cellStyle name="Normal 84 3 3 3 2" xfId="34251"/>
    <cellStyle name="Normal 84 3 3 4" xfId="23848"/>
    <cellStyle name="Normal 84 3 4" xfId="5611"/>
    <cellStyle name="Normal 84 3 4 2" xfId="16016"/>
    <cellStyle name="Normal 84 3 4 2 2" xfId="36835"/>
    <cellStyle name="Normal 84 3 4 3" xfId="26432"/>
    <cellStyle name="Normal 84 3 5" xfId="10859"/>
    <cellStyle name="Normal 84 3 5 2" xfId="31678"/>
    <cellStyle name="Normal 84 3 6" xfId="21275"/>
    <cellStyle name="Normal 84 4" xfId="771"/>
    <cellStyle name="Normal 84 4 2" xfId="3351"/>
    <cellStyle name="Normal 84 4 2 2" xfId="8511"/>
    <cellStyle name="Normal 84 4 2 2 2" xfId="18916"/>
    <cellStyle name="Normal 84 4 2 2 2 2" xfId="39735"/>
    <cellStyle name="Normal 84 4 2 2 3" xfId="29332"/>
    <cellStyle name="Normal 84 4 2 3" xfId="13759"/>
    <cellStyle name="Normal 84 4 2 3 2" xfId="34578"/>
    <cellStyle name="Normal 84 4 2 4" xfId="24175"/>
    <cellStyle name="Normal 84 4 3" xfId="5938"/>
    <cellStyle name="Normal 84 4 3 2" xfId="16343"/>
    <cellStyle name="Normal 84 4 3 2 2" xfId="37162"/>
    <cellStyle name="Normal 84 4 3 3" xfId="26759"/>
    <cellStyle name="Normal 84 4 4" xfId="11186"/>
    <cellStyle name="Normal 84 4 4 2" xfId="32005"/>
    <cellStyle name="Normal 84 4 5" xfId="21602"/>
    <cellStyle name="Normal 84 5" xfId="2767"/>
    <cellStyle name="Normal 84 5 2" xfId="7927"/>
    <cellStyle name="Normal 84 5 2 2" xfId="18332"/>
    <cellStyle name="Normal 84 5 2 2 2" xfId="39151"/>
    <cellStyle name="Normal 84 5 2 3" xfId="28748"/>
    <cellStyle name="Normal 84 5 3" xfId="13175"/>
    <cellStyle name="Normal 84 5 3 2" xfId="33994"/>
    <cellStyle name="Normal 84 5 4" xfId="23591"/>
    <cellStyle name="Normal 84 6" xfId="5354"/>
    <cellStyle name="Normal 84 6 2" xfId="15759"/>
    <cellStyle name="Normal 84 6 2 2" xfId="36578"/>
    <cellStyle name="Normal 84 6 3" xfId="26175"/>
    <cellStyle name="Normal 84 7" xfId="10602"/>
    <cellStyle name="Normal 84 7 2" xfId="31421"/>
    <cellStyle name="Normal 84 8" xfId="21018"/>
    <cellStyle name="Normal 85" xfId="176"/>
    <cellStyle name="Normal 85 2" xfId="302"/>
    <cellStyle name="Normal 85 2 2" xfId="562"/>
    <cellStyle name="Normal 85 2 2 2" xfId="1151"/>
    <cellStyle name="Normal 85 2 2 2 2" xfId="3731"/>
    <cellStyle name="Normal 85 2 2 2 2 2" xfId="8891"/>
    <cellStyle name="Normal 85 2 2 2 2 2 2" xfId="19296"/>
    <cellStyle name="Normal 85 2 2 2 2 2 2 2" xfId="40115"/>
    <cellStyle name="Normal 85 2 2 2 2 2 3" xfId="29712"/>
    <cellStyle name="Normal 85 2 2 2 2 3" xfId="14139"/>
    <cellStyle name="Normal 85 2 2 2 2 3 2" xfId="34958"/>
    <cellStyle name="Normal 85 2 2 2 2 4" xfId="24555"/>
    <cellStyle name="Normal 85 2 2 2 3" xfId="6318"/>
    <cellStyle name="Normal 85 2 2 2 3 2" xfId="16723"/>
    <cellStyle name="Normal 85 2 2 2 3 2 2" xfId="37542"/>
    <cellStyle name="Normal 85 2 2 2 3 3" xfId="27139"/>
    <cellStyle name="Normal 85 2 2 2 4" xfId="11566"/>
    <cellStyle name="Normal 85 2 2 2 4 2" xfId="32385"/>
    <cellStyle name="Normal 85 2 2 2 5" xfId="21982"/>
    <cellStyle name="Normal 85 2 2 3" xfId="3147"/>
    <cellStyle name="Normal 85 2 2 3 2" xfId="8307"/>
    <cellStyle name="Normal 85 2 2 3 2 2" xfId="18712"/>
    <cellStyle name="Normal 85 2 2 3 2 2 2" xfId="39531"/>
    <cellStyle name="Normal 85 2 2 3 2 3" xfId="29128"/>
    <cellStyle name="Normal 85 2 2 3 3" xfId="13555"/>
    <cellStyle name="Normal 85 2 2 3 3 2" xfId="34374"/>
    <cellStyle name="Normal 85 2 2 3 4" xfId="23971"/>
    <cellStyle name="Normal 85 2 2 4" xfId="5734"/>
    <cellStyle name="Normal 85 2 2 4 2" xfId="16139"/>
    <cellStyle name="Normal 85 2 2 4 2 2" xfId="36958"/>
    <cellStyle name="Normal 85 2 2 4 3" xfId="26555"/>
    <cellStyle name="Normal 85 2 2 5" xfId="10982"/>
    <cellStyle name="Normal 85 2 2 5 2" xfId="31801"/>
    <cellStyle name="Normal 85 2 2 6" xfId="21398"/>
    <cellStyle name="Normal 85 2 3" xfId="894"/>
    <cellStyle name="Normal 85 2 3 2" xfId="3474"/>
    <cellStyle name="Normal 85 2 3 2 2" xfId="8634"/>
    <cellStyle name="Normal 85 2 3 2 2 2" xfId="19039"/>
    <cellStyle name="Normal 85 2 3 2 2 2 2" xfId="39858"/>
    <cellStyle name="Normal 85 2 3 2 2 3" xfId="29455"/>
    <cellStyle name="Normal 85 2 3 2 3" xfId="13882"/>
    <cellStyle name="Normal 85 2 3 2 3 2" xfId="34701"/>
    <cellStyle name="Normal 85 2 3 2 4" xfId="24298"/>
    <cellStyle name="Normal 85 2 3 3" xfId="6061"/>
    <cellStyle name="Normal 85 2 3 3 2" xfId="16466"/>
    <cellStyle name="Normal 85 2 3 3 2 2" xfId="37285"/>
    <cellStyle name="Normal 85 2 3 3 3" xfId="26882"/>
    <cellStyle name="Normal 85 2 3 4" xfId="11309"/>
    <cellStyle name="Normal 85 2 3 4 2" xfId="32128"/>
    <cellStyle name="Normal 85 2 3 5" xfId="21725"/>
    <cellStyle name="Normal 85 2 4" xfId="2890"/>
    <cellStyle name="Normal 85 2 4 2" xfId="8050"/>
    <cellStyle name="Normal 85 2 4 2 2" xfId="18455"/>
    <cellStyle name="Normal 85 2 4 2 2 2" xfId="39274"/>
    <cellStyle name="Normal 85 2 4 2 3" xfId="28871"/>
    <cellStyle name="Normal 85 2 4 3" xfId="13298"/>
    <cellStyle name="Normal 85 2 4 3 2" xfId="34117"/>
    <cellStyle name="Normal 85 2 4 4" xfId="23714"/>
    <cellStyle name="Normal 85 2 5" xfId="5477"/>
    <cellStyle name="Normal 85 2 5 2" xfId="15882"/>
    <cellStyle name="Normal 85 2 5 2 2" xfId="36701"/>
    <cellStyle name="Normal 85 2 5 3" xfId="26298"/>
    <cellStyle name="Normal 85 2 6" xfId="10725"/>
    <cellStyle name="Normal 85 2 6 2" xfId="31544"/>
    <cellStyle name="Normal 85 2 7" xfId="21141"/>
    <cellStyle name="Normal 85 3" xfId="440"/>
    <cellStyle name="Normal 85 3 2" xfId="1029"/>
    <cellStyle name="Normal 85 3 2 2" xfId="3609"/>
    <cellStyle name="Normal 85 3 2 2 2" xfId="8769"/>
    <cellStyle name="Normal 85 3 2 2 2 2" xfId="19174"/>
    <cellStyle name="Normal 85 3 2 2 2 2 2" xfId="39993"/>
    <cellStyle name="Normal 85 3 2 2 2 3" xfId="29590"/>
    <cellStyle name="Normal 85 3 2 2 3" xfId="14017"/>
    <cellStyle name="Normal 85 3 2 2 3 2" xfId="34836"/>
    <cellStyle name="Normal 85 3 2 2 4" xfId="24433"/>
    <cellStyle name="Normal 85 3 2 3" xfId="6196"/>
    <cellStyle name="Normal 85 3 2 3 2" xfId="16601"/>
    <cellStyle name="Normal 85 3 2 3 2 2" xfId="37420"/>
    <cellStyle name="Normal 85 3 2 3 3" xfId="27017"/>
    <cellStyle name="Normal 85 3 2 4" xfId="11444"/>
    <cellStyle name="Normal 85 3 2 4 2" xfId="32263"/>
    <cellStyle name="Normal 85 3 2 5" xfId="21860"/>
    <cellStyle name="Normal 85 3 3" xfId="3025"/>
    <cellStyle name="Normal 85 3 3 2" xfId="8185"/>
    <cellStyle name="Normal 85 3 3 2 2" xfId="18590"/>
    <cellStyle name="Normal 85 3 3 2 2 2" xfId="39409"/>
    <cellStyle name="Normal 85 3 3 2 3" xfId="29006"/>
    <cellStyle name="Normal 85 3 3 3" xfId="13433"/>
    <cellStyle name="Normal 85 3 3 3 2" xfId="34252"/>
    <cellStyle name="Normal 85 3 3 4" xfId="23849"/>
    <cellStyle name="Normal 85 3 4" xfId="5612"/>
    <cellStyle name="Normal 85 3 4 2" xfId="16017"/>
    <cellStyle name="Normal 85 3 4 2 2" xfId="36836"/>
    <cellStyle name="Normal 85 3 4 3" xfId="26433"/>
    <cellStyle name="Normal 85 3 5" xfId="10860"/>
    <cellStyle name="Normal 85 3 5 2" xfId="31679"/>
    <cellStyle name="Normal 85 3 6" xfId="21276"/>
    <cellStyle name="Normal 85 4" xfId="772"/>
    <cellStyle name="Normal 85 4 2" xfId="3352"/>
    <cellStyle name="Normal 85 4 2 2" xfId="8512"/>
    <cellStyle name="Normal 85 4 2 2 2" xfId="18917"/>
    <cellStyle name="Normal 85 4 2 2 2 2" xfId="39736"/>
    <cellStyle name="Normal 85 4 2 2 3" xfId="29333"/>
    <cellStyle name="Normal 85 4 2 3" xfId="13760"/>
    <cellStyle name="Normal 85 4 2 3 2" xfId="34579"/>
    <cellStyle name="Normal 85 4 2 4" xfId="24176"/>
    <cellStyle name="Normal 85 4 3" xfId="5939"/>
    <cellStyle name="Normal 85 4 3 2" xfId="16344"/>
    <cellStyle name="Normal 85 4 3 2 2" xfId="37163"/>
    <cellStyle name="Normal 85 4 3 3" xfId="26760"/>
    <cellStyle name="Normal 85 4 4" xfId="11187"/>
    <cellStyle name="Normal 85 4 4 2" xfId="32006"/>
    <cellStyle name="Normal 85 4 5" xfId="21603"/>
    <cellStyle name="Normal 85 5" xfId="2768"/>
    <cellStyle name="Normal 85 5 2" xfId="7928"/>
    <cellStyle name="Normal 85 5 2 2" xfId="18333"/>
    <cellStyle name="Normal 85 5 2 2 2" xfId="39152"/>
    <cellStyle name="Normal 85 5 2 3" xfId="28749"/>
    <cellStyle name="Normal 85 5 3" xfId="13176"/>
    <cellStyle name="Normal 85 5 3 2" xfId="33995"/>
    <cellStyle name="Normal 85 5 4" xfId="23592"/>
    <cellStyle name="Normal 85 6" xfId="5355"/>
    <cellStyle name="Normal 85 6 2" xfId="15760"/>
    <cellStyle name="Normal 85 6 2 2" xfId="36579"/>
    <cellStyle name="Normal 85 6 3" xfId="26176"/>
    <cellStyle name="Normal 85 7" xfId="10603"/>
    <cellStyle name="Normal 85 7 2" xfId="31422"/>
    <cellStyle name="Normal 85 8" xfId="21019"/>
    <cellStyle name="Normal 86" xfId="177"/>
    <cellStyle name="Normal 86 2" xfId="303"/>
    <cellStyle name="Normal 86 2 2" xfId="563"/>
    <cellStyle name="Normal 86 2 2 2" xfId="1152"/>
    <cellStyle name="Normal 86 2 2 2 2" xfId="3732"/>
    <cellStyle name="Normal 86 2 2 2 2 2" xfId="8892"/>
    <cellStyle name="Normal 86 2 2 2 2 2 2" xfId="19297"/>
    <cellStyle name="Normal 86 2 2 2 2 2 2 2" xfId="40116"/>
    <cellStyle name="Normal 86 2 2 2 2 2 3" xfId="29713"/>
    <cellStyle name="Normal 86 2 2 2 2 3" xfId="14140"/>
    <cellStyle name="Normal 86 2 2 2 2 3 2" xfId="34959"/>
    <cellStyle name="Normal 86 2 2 2 2 4" xfId="24556"/>
    <cellStyle name="Normal 86 2 2 2 3" xfId="6319"/>
    <cellStyle name="Normal 86 2 2 2 3 2" xfId="16724"/>
    <cellStyle name="Normal 86 2 2 2 3 2 2" xfId="37543"/>
    <cellStyle name="Normal 86 2 2 2 3 3" xfId="27140"/>
    <cellStyle name="Normal 86 2 2 2 4" xfId="11567"/>
    <cellStyle name="Normal 86 2 2 2 4 2" xfId="32386"/>
    <cellStyle name="Normal 86 2 2 2 5" xfId="21983"/>
    <cellStyle name="Normal 86 2 2 3" xfId="3148"/>
    <cellStyle name="Normal 86 2 2 3 2" xfId="8308"/>
    <cellStyle name="Normal 86 2 2 3 2 2" xfId="18713"/>
    <cellStyle name="Normal 86 2 2 3 2 2 2" xfId="39532"/>
    <cellStyle name="Normal 86 2 2 3 2 3" xfId="29129"/>
    <cellStyle name="Normal 86 2 2 3 3" xfId="13556"/>
    <cellStyle name="Normal 86 2 2 3 3 2" xfId="34375"/>
    <cellStyle name="Normal 86 2 2 3 4" xfId="23972"/>
    <cellStyle name="Normal 86 2 2 4" xfId="5735"/>
    <cellStyle name="Normal 86 2 2 4 2" xfId="16140"/>
    <cellStyle name="Normal 86 2 2 4 2 2" xfId="36959"/>
    <cellStyle name="Normal 86 2 2 4 3" xfId="26556"/>
    <cellStyle name="Normal 86 2 2 5" xfId="10983"/>
    <cellStyle name="Normal 86 2 2 5 2" xfId="31802"/>
    <cellStyle name="Normal 86 2 2 6" xfId="21399"/>
    <cellStyle name="Normal 86 2 3" xfId="895"/>
    <cellStyle name="Normal 86 2 3 2" xfId="3475"/>
    <cellStyle name="Normal 86 2 3 2 2" xfId="8635"/>
    <cellStyle name="Normal 86 2 3 2 2 2" xfId="19040"/>
    <cellStyle name="Normal 86 2 3 2 2 2 2" xfId="39859"/>
    <cellStyle name="Normal 86 2 3 2 2 3" xfId="29456"/>
    <cellStyle name="Normal 86 2 3 2 3" xfId="13883"/>
    <cellStyle name="Normal 86 2 3 2 3 2" xfId="34702"/>
    <cellStyle name="Normal 86 2 3 2 4" xfId="24299"/>
    <cellStyle name="Normal 86 2 3 3" xfId="6062"/>
    <cellStyle name="Normal 86 2 3 3 2" xfId="16467"/>
    <cellStyle name="Normal 86 2 3 3 2 2" xfId="37286"/>
    <cellStyle name="Normal 86 2 3 3 3" xfId="26883"/>
    <cellStyle name="Normal 86 2 3 4" xfId="11310"/>
    <cellStyle name="Normal 86 2 3 4 2" xfId="32129"/>
    <cellStyle name="Normal 86 2 3 5" xfId="21726"/>
    <cellStyle name="Normal 86 2 4" xfId="2891"/>
    <cellStyle name="Normal 86 2 4 2" xfId="8051"/>
    <cellStyle name="Normal 86 2 4 2 2" xfId="18456"/>
    <cellStyle name="Normal 86 2 4 2 2 2" xfId="39275"/>
    <cellStyle name="Normal 86 2 4 2 3" xfId="28872"/>
    <cellStyle name="Normal 86 2 4 3" xfId="13299"/>
    <cellStyle name="Normal 86 2 4 3 2" xfId="34118"/>
    <cellStyle name="Normal 86 2 4 4" xfId="23715"/>
    <cellStyle name="Normal 86 2 5" xfId="5478"/>
    <cellStyle name="Normal 86 2 5 2" xfId="15883"/>
    <cellStyle name="Normal 86 2 5 2 2" xfId="36702"/>
    <cellStyle name="Normal 86 2 5 3" xfId="26299"/>
    <cellStyle name="Normal 86 2 6" xfId="10726"/>
    <cellStyle name="Normal 86 2 6 2" xfId="31545"/>
    <cellStyle name="Normal 86 2 7" xfId="21142"/>
    <cellStyle name="Normal 86 3" xfId="441"/>
    <cellStyle name="Normal 86 3 2" xfId="1030"/>
    <cellStyle name="Normal 86 3 2 2" xfId="3610"/>
    <cellStyle name="Normal 86 3 2 2 2" xfId="8770"/>
    <cellStyle name="Normal 86 3 2 2 2 2" xfId="19175"/>
    <cellStyle name="Normal 86 3 2 2 2 2 2" xfId="39994"/>
    <cellStyle name="Normal 86 3 2 2 2 3" xfId="29591"/>
    <cellStyle name="Normal 86 3 2 2 3" xfId="14018"/>
    <cellStyle name="Normal 86 3 2 2 3 2" xfId="34837"/>
    <cellStyle name="Normal 86 3 2 2 4" xfId="24434"/>
    <cellStyle name="Normal 86 3 2 3" xfId="6197"/>
    <cellStyle name="Normal 86 3 2 3 2" xfId="16602"/>
    <cellStyle name="Normal 86 3 2 3 2 2" xfId="37421"/>
    <cellStyle name="Normal 86 3 2 3 3" xfId="27018"/>
    <cellStyle name="Normal 86 3 2 4" xfId="11445"/>
    <cellStyle name="Normal 86 3 2 4 2" xfId="32264"/>
    <cellStyle name="Normal 86 3 2 5" xfId="21861"/>
    <cellStyle name="Normal 86 3 3" xfId="3026"/>
    <cellStyle name="Normal 86 3 3 2" xfId="8186"/>
    <cellStyle name="Normal 86 3 3 2 2" xfId="18591"/>
    <cellStyle name="Normal 86 3 3 2 2 2" xfId="39410"/>
    <cellStyle name="Normal 86 3 3 2 3" xfId="29007"/>
    <cellStyle name="Normal 86 3 3 3" xfId="13434"/>
    <cellStyle name="Normal 86 3 3 3 2" xfId="34253"/>
    <cellStyle name="Normal 86 3 3 4" xfId="23850"/>
    <cellStyle name="Normal 86 3 4" xfId="5613"/>
    <cellStyle name="Normal 86 3 4 2" xfId="16018"/>
    <cellStyle name="Normal 86 3 4 2 2" xfId="36837"/>
    <cellStyle name="Normal 86 3 4 3" xfId="26434"/>
    <cellStyle name="Normal 86 3 5" xfId="10861"/>
    <cellStyle name="Normal 86 3 5 2" xfId="31680"/>
    <cellStyle name="Normal 86 3 6" xfId="21277"/>
    <cellStyle name="Normal 86 4" xfId="773"/>
    <cellStyle name="Normal 86 4 2" xfId="3353"/>
    <cellStyle name="Normal 86 4 2 2" xfId="8513"/>
    <cellStyle name="Normal 86 4 2 2 2" xfId="18918"/>
    <cellStyle name="Normal 86 4 2 2 2 2" xfId="39737"/>
    <cellStyle name="Normal 86 4 2 2 3" xfId="29334"/>
    <cellStyle name="Normal 86 4 2 3" xfId="13761"/>
    <cellStyle name="Normal 86 4 2 3 2" xfId="34580"/>
    <cellStyle name="Normal 86 4 2 4" xfId="24177"/>
    <cellStyle name="Normal 86 4 3" xfId="5940"/>
    <cellStyle name="Normal 86 4 3 2" xfId="16345"/>
    <cellStyle name="Normal 86 4 3 2 2" xfId="37164"/>
    <cellStyle name="Normal 86 4 3 3" xfId="26761"/>
    <cellStyle name="Normal 86 4 4" xfId="11188"/>
    <cellStyle name="Normal 86 4 4 2" xfId="32007"/>
    <cellStyle name="Normal 86 4 5" xfId="21604"/>
    <cellStyle name="Normal 86 5" xfId="2769"/>
    <cellStyle name="Normal 86 5 2" xfId="7929"/>
    <cellStyle name="Normal 86 5 2 2" xfId="18334"/>
    <cellStyle name="Normal 86 5 2 2 2" xfId="39153"/>
    <cellStyle name="Normal 86 5 2 3" xfId="28750"/>
    <cellStyle name="Normal 86 5 3" xfId="13177"/>
    <cellStyle name="Normal 86 5 3 2" xfId="33996"/>
    <cellStyle name="Normal 86 5 4" xfId="23593"/>
    <cellStyle name="Normal 86 6" xfId="5356"/>
    <cellStyle name="Normal 86 6 2" xfId="15761"/>
    <cellStyle name="Normal 86 6 2 2" xfId="36580"/>
    <cellStyle name="Normal 86 6 3" xfId="26177"/>
    <cellStyle name="Normal 86 7" xfId="10604"/>
    <cellStyle name="Normal 86 7 2" xfId="31423"/>
    <cellStyle name="Normal 86 8" xfId="21020"/>
    <cellStyle name="Normal 87" xfId="179"/>
    <cellStyle name="Normal 88" xfId="178"/>
    <cellStyle name="Normal 88 2" xfId="442"/>
    <cellStyle name="Normal 88 2 2" xfId="1031"/>
    <cellStyle name="Normal 88 2 2 2" xfId="3611"/>
    <cellStyle name="Normal 88 2 2 2 2" xfId="8771"/>
    <cellStyle name="Normal 88 2 2 2 2 2" xfId="19176"/>
    <cellStyle name="Normal 88 2 2 2 2 2 2" xfId="39995"/>
    <cellStyle name="Normal 88 2 2 2 2 3" xfId="29592"/>
    <cellStyle name="Normal 88 2 2 2 3" xfId="14019"/>
    <cellStyle name="Normal 88 2 2 2 3 2" xfId="34838"/>
    <cellStyle name="Normal 88 2 2 2 4" xfId="24435"/>
    <cellStyle name="Normal 88 2 2 3" xfId="6198"/>
    <cellStyle name="Normal 88 2 2 3 2" xfId="16603"/>
    <cellStyle name="Normal 88 2 2 3 2 2" xfId="37422"/>
    <cellStyle name="Normal 88 2 2 3 3" xfId="27019"/>
    <cellStyle name="Normal 88 2 2 4" xfId="11446"/>
    <cellStyle name="Normal 88 2 2 4 2" xfId="32265"/>
    <cellStyle name="Normal 88 2 2 5" xfId="21862"/>
    <cellStyle name="Normal 88 2 3" xfId="3027"/>
    <cellStyle name="Normal 88 2 3 2" xfId="8187"/>
    <cellStyle name="Normal 88 2 3 2 2" xfId="18592"/>
    <cellStyle name="Normal 88 2 3 2 2 2" xfId="39411"/>
    <cellStyle name="Normal 88 2 3 2 3" xfId="29008"/>
    <cellStyle name="Normal 88 2 3 3" xfId="13435"/>
    <cellStyle name="Normal 88 2 3 3 2" xfId="34254"/>
    <cellStyle name="Normal 88 2 3 4" xfId="23851"/>
    <cellStyle name="Normal 88 2 4" xfId="5614"/>
    <cellStyle name="Normal 88 2 4 2" xfId="16019"/>
    <cellStyle name="Normal 88 2 4 2 2" xfId="36838"/>
    <cellStyle name="Normal 88 2 4 3" xfId="26435"/>
    <cellStyle name="Normal 88 2 5" xfId="10862"/>
    <cellStyle name="Normal 88 2 5 2" xfId="31681"/>
    <cellStyle name="Normal 88 2 6" xfId="21278"/>
    <cellStyle name="Normal 88 3" xfId="774"/>
    <cellStyle name="Normal 88 3 2" xfId="3354"/>
    <cellStyle name="Normal 88 3 2 2" xfId="8514"/>
    <cellStyle name="Normal 88 3 2 2 2" xfId="18919"/>
    <cellStyle name="Normal 88 3 2 2 2 2" xfId="39738"/>
    <cellStyle name="Normal 88 3 2 2 3" xfId="29335"/>
    <cellStyle name="Normal 88 3 2 3" xfId="13762"/>
    <cellStyle name="Normal 88 3 2 3 2" xfId="34581"/>
    <cellStyle name="Normal 88 3 2 4" xfId="24178"/>
    <cellStyle name="Normal 88 3 3" xfId="5941"/>
    <cellStyle name="Normal 88 3 3 2" xfId="16346"/>
    <cellStyle name="Normal 88 3 3 2 2" xfId="37165"/>
    <cellStyle name="Normal 88 3 3 3" xfId="26762"/>
    <cellStyle name="Normal 88 3 4" xfId="11189"/>
    <cellStyle name="Normal 88 3 4 2" xfId="32008"/>
    <cellStyle name="Normal 88 3 5" xfId="21605"/>
    <cellStyle name="Normal 88 4" xfId="2770"/>
    <cellStyle name="Normal 88 4 2" xfId="7930"/>
    <cellStyle name="Normal 88 4 2 2" xfId="18335"/>
    <cellStyle name="Normal 88 4 2 2 2" xfId="39154"/>
    <cellStyle name="Normal 88 4 2 3" xfId="28751"/>
    <cellStyle name="Normal 88 4 3" xfId="13178"/>
    <cellStyle name="Normal 88 4 3 2" xfId="33997"/>
    <cellStyle name="Normal 88 4 4" xfId="23594"/>
    <cellStyle name="Normal 88 5" xfId="5357"/>
    <cellStyle name="Normal 88 5 2" xfId="15762"/>
    <cellStyle name="Normal 88 5 2 2" xfId="36581"/>
    <cellStyle name="Normal 88 5 3" xfId="26178"/>
    <cellStyle name="Normal 88 6" xfId="10605"/>
    <cellStyle name="Normal 88 6 2" xfId="31424"/>
    <cellStyle name="Normal 88 7" xfId="21021"/>
    <cellStyle name="Normal 89" xfId="304"/>
    <cellStyle name="Normal 89 2" xfId="564"/>
    <cellStyle name="Normal 89 2 2" xfId="1153"/>
    <cellStyle name="Normal 89 2 2 2" xfId="3733"/>
    <cellStyle name="Normal 89 2 2 2 2" xfId="8893"/>
    <cellStyle name="Normal 89 2 2 2 2 2" xfId="19298"/>
    <cellStyle name="Normal 89 2 2 2 2 2 2" xfId="40117"/>
    <cellStyle name="Normal 89 2 2 2 2 3" xfId="29714"/>
    <cellStyle name="Normal 89 2 2 2 3" xfId="14141"/>
    <cellStyle name="Normal 89 2 2 2 3 2" xfId="34960"/>
    <cellStyle name="Normal 89 2 2 2 4" xfId="24557"/>
    <cellStyle name="Normal 89 2 2 3" xfId="6320"/>
    <cellStyle name="Normal 89 2 2 3 2" xfId="16725"/>
    <cellStyle name="Normal 89 2 2 3 2 2" xfId="37544"/>
    <cellStyle name="Normal 89 2 2 3 3" xfId="27141"/>
    <cellStyle name="Normal 89 2 2 4" xfId="11568"/>
    <cellStyle name="Normal 89 2 2 4 2" xfId="32387"/>
    <cellStyle name="Normal 89 2 2 5" xfId="21984"/>
    <cellStyle name="Normal 89 2 3" xfId="3149"/>
    <cellStyle name="Normal 89 2 3 2" xfId="8309"/>
    <cellStyle name="Normal 89 2 3 2 2" xfId="18714"/>
    <cellStyle name="Normal 89 2 3 2 2 2" xfId="39533"/>
    <cellStyle name="Normal 89 2 3 2 3" xfId="29130"/>
    <cellStyle name="Normal 89 2 3 3" xfId="13557"/>
    <cellStyle name="Normal 89 2 3 3 2" xfId="34376"/>
    <cellStyle name="Normal 89 2 3 4" xfId="23973"/>
    <cellStyle name="Normal 89 2 4" xfId="5736"/>
    <cellStyle name="Normal 89 2 4 2" xfId="16141"/>
    <cellStyle name="Normal 89 2 4 2 2" xfId="36960"/>
    <cellStyle name="Normal 89 2 4 3" xfId="26557"/>
    <cellStyle name="Normal 89 2 5" xfId="10984"/>
    <cellStyle name="Normal 89 2 5 2" xfId="31803"/>
    <cellStyle name="Normal 89 2 6" xfId="21400"/>
    <cellStyle name="Normal 89 3" xfId="896"/>
    <cellStyle name="Normal 89 3 2" xfId="3476"/>
    <cellStyle name="Normal 89 3 2 2" xfId="8636"/>
    <cellStyle name="Normal 89 3 2 2 2" xfId="19041"/>
    <cellStyle name="Normal 89 3 2 2 2 2" xfId="39860"/>
    <cellStyle name="Normal 89 3 2 2 3" xfId="29457"/>
    <cellStyle name="Normal 89 3 2 3" xfId="13884"/>
    <cellStyle name="Normal 89 3 2 3 2" xfId="34703"/>
    <cellStyle name="Normal 89 3 2 4" xfId="24300"/>
    <cellStyle name="Normal 89 3 3" xfId="6063"/>
    <cellStyle name="Normal 89 3 3 2" xfId="16468"/>
    <cellStyle name="Normal 89 3 3 2 2" xfId="37287"/>
    <cellStyle name="Normal 89 3 3 3" xfId="26884"/>
    <cellStyle name="Normal 89 3 4" xfId="11311"/>
    <cellStyle name="Normal 89 3 4 2" xfId="32130"/>
    <cellStyle name="Normal 89 3 5" xfId="21727"/>
    <cellStyle name="Normal 89 4" xfId="2892"/>
    <cellStyle name="Normal 89 4 2" xfId="8052"/>
    <cellStyle name="Normal 89 4 2 2" xfId="18457"/>
    <cellStyle name="Normal 89 4 2 2 2" xfId="39276"/>
    <cellStyle name="Normal 89 4 2 3" xfId="28873"/>
    <cellStyle name="Normal 89 4 3" xfId="13300"/>
    <cellStyle name="Normal 89 4 3 2" xfId="34119"/>
    <cellStyle name="Normal 89 4 4" xfId="23716"/>
    <cellStyle name="Normal 89 5" xfId="5479"/>
    <cellStyle name="Normal 89 5 2" xfId="15884"/>
    <cellStyle name="Normal 89 5 2 2" xfId="36703"/>
    <cellStyle name="Normal 89 5 3" xfId="26300"/>
    <cellStyle name="Normal 89 6" xfId="10727"/>
    <cellStyle name="Normal 89 6 2" xfId="31546"/>
    <cellStyle name="Normal 89 7" xfId="21143"/>
    <cellStyle name="Normal 9" xfId="54"/>
    <cellStyle name="Normal 9 10" xfId="10499"/>
    <cellStyle name="Normal 9 10 2" xfId="31318"/>
    <cellStyle name="Normal 9 11" xfId="20915"/>
    <cellStyle name="Normal 9 12" xfId="42188"/>
    <cellStyle name="Normal 9 2" xfId="198"/>
    <cellStyle name="Normal 9 2 2" xfId="458"/>
    <cellStyle name="Normal 9 2 2 2" xfId="1047"/>
    <cellStyle name="Normal 9 2 2 2 2" xfId="3627"/>
    <cellStyle name="Normal 9 2 2 2 2 2" xfId="8787"/>
    <cellStyle name="Normal 9 2 2 2 2 2 2" xfId="19192"/>
    <cellStyle name="Normal 9 2 2 2 2 2 2 2" xfId="40011"/>
    <cellStyle name="Normal 9 2 2 2 2 2 3" xfId="29608"/>
    <cellStyle name="Normal 9 2 2 2 2 3" xfId="14035"/>
    <cellStyle name="Normal 9 2 2 2 2 3 2" xfId="34854"/>
    <cellStyle name="Normal 9 2 2 2 2 4" xfId="24451"/>
    <cellStyle name="Normal 9 2 2 2 3" xfId="6214"/>
    <cellStyle name="Normal 9 2 2 2 3 2" xfId="16619"/>
    <cellStyle name="Normal 9 2 2 2 3 2 2" xfId="37438"/>
    <cellStyle name="Normal 9 2 2 2 3 3" xfId="27035"/>
    <cellStyle name="Normal 9 2 2 2 4" xfId="11462"/>
    <cellStyle name="Normal 9 2 2 2 4 2" xfId="32281"/>
    <cellStyle name="Normal 9 2 2 2 5" xfId="21878"/>
    <cellStyle name="Normal 9 2 2 3" xfId="3043"/>
    <cellStyle name="Normal 9 2 2 3 2" xfId="8203"/>
    <cellStyle name="Normal 9 2 2 3 2 2" xfId="18608"/>
    <cellStyle name="Normal 9 2 2 3 2 2 2" xfId="39427"/>
    <cellStyle name="Normal 9 2 2 3 2 3" xfId="29024"/>
    <cellStyle name="Normal 9 2 2 3 3" xfId="13451"/>
    <cellStyle name="Normal 9 2 2 3 3 2" xfId="34270"/>
    <cellStyle name="Normal 9 2 2 3 4" xfId="23867"/>
    <cellStyle name="Normal 9 2 2 4" xfId="5630"/>
    <cellStyle name="Normal 9 2 2 4 2" xfId="16035"/>
    <cellStyle name="Normal 9 2 2 4 2 2" xfId="36854"/>
    <cellStyle name="Normal 9 2 2 4 3" xfId="26451"/>
    <cellStyle name="Normal 9 2 2 5" xfId="10878"/>
    <cellStyle name="Normal 9 2 2 5 2" xfId="31697"/>
    <cellStyle name="Normal 9 2 2 6" xfId="21294"/>
    <cellStyle name="Normal 9 2 3" xfId="790"/>
    <cellStyle name="Normal 9 2 3 2" xfId="3370"/>
    <cellStyle name="Normal 9 2 3 2 2" xfId="8530"/>
    <cellStyle name="Normal 9 2 3 2 2 2" xfId="18935"/>
    <cellStyle name="Normal 9 2 3 2 2 2 2" xfId="39754"/>
    <cellStyle name="Normal 9 2 3 2 2 3" xfId="29351"/>
    <cellStyle name="Normal 9 2 3 2 3" xfId="13778"/>
    <cellStyle name="Normal 9 2 3 2 3 2" xfId="34597"/>
    <cellStyle name="Normal 9 2 3 2 4" xfId="24194"/>
    <cellStyle name="Normal 9 2 3 3" xfId="5957"/>
    <cellStyle name="Normal 9 2 3 3 2" xfId="16362"/>
    <cellStyle name="Normal 9 2 3 3 2 2" xfId="37181"/>
    <cellStyle name="Normal 9 2 3 3 3" xfId="26778"/>
    <cellStyle name="Normal 9 2 3 4" xfId="11205"/>
    <cellStyle name="Normal 9 2 3 4 2" xfId="32024"/>
    <cellStyle name="Normal 9 2 3 5" xfId="21621"/>
    <cellStyle name="Normal 9 2 4" xfId="2786"/>
    <cellStyle name="Normal 9 2 4 2" xfId="7946"/>
    <cellStyle name="Normal 9 2 4 2 2" xfId="18351"/>
    <cellStyle name="Normal 9 2 4 2 2 2" xfId="39170"/>
    <cellStyle name="Normal 9 2 4 2 3" xfId="28767"/>
    <cellStyle name="Normal 9 2 4 3" xfId="13194"/>
    <cellStyle name="Normal 9 2 4 3 2" xfId="34013"/>
    <cellStyle name="Normal 9 2 4 4" xfId="23610"/>
    <cellStyle name="Normal 9 2 5" xfId="5373"/>
    <cellStyle name="Normal 9 2 5 2" xfId="15778"/>
    <cellStyle name="Normal 9 2 5 2 2" xfId="36597"/>
    <cellStyle name="Normal 9 2 5 3" xfId="26194"/>
    <cellStyle name="Normal 9 2 6" xfId="10621"/>
    <cellStyle name="Normal 9 2 6 2" xfId="31440"/>
    <cellStyle name="Normal 9 2 7" xfId="21037"/>
    <cellStyle name="Normal 9 3" xfId="336"/>
    <cellStyle name="Normal 9 3 2" xfId="925"/>
    <cellStyle name="Normal 9 3 2 2" xfId="3505"/>
    <cellStyle name="Normal 9 3 2 2 2" xfId="8665"/>
    <cellStyle name="Normal 9 3 2 2 2 2" xfId="19070"/>
    <cellStyle name="Normal 9 3 2 2 2 2 2" xfId="39889"/>
    <cellStyle name="Normal 9 3 2 2 2 3" xfId="29486"/>
    <cellStyle name="Normal 9 3 2 2 3" xfId="13913"/>
    <cellStyle name="Normal 9 3 2 2 3 2" xfId="34732"/>
    <cellStyle name="Normal 9 3 2 2 4" xfId="24329"/>
    <cellStyle name="Normal 9 3 2 3" xfId="6092"/>
    <cellStyle name="Normal 9 3 2 3 2" xfId="16497"/>
    <cellStyle name="Normal 9 3 2 3 2 2" xfId="37316"/>
    <cellStyle name="Normal 9 3 2 3 3" xfId="26913"/>
    <cellStyle name="Normal 9 3 2 4" xfId="11340"/>
    <cellStyle name="Normal 9 3 2 4 2" xfId="32159"/>
    <cellStyle name="Normal 9 3 2 5" xfId="21756"/>
    <cellStyle name="Normal 9 3 3" xfId="2921"/>
    <cellStyle name="Normal 9 3 3 2" xfId="8081"/>
    <cellStyle name="Normal 9 3 3 2 2" xfId="18486"/>
    <cellStyle name="Normal 9 3 3 2 2 2" xfId="39305"/>
    <cellStyle name="Normal 9 3 3 2 3" xfId="28902"/>
    <cellStyle name="Normal 9 3 3 3" xfId="13329"/>
    <cellStyle name="Normal 9 3 3 3 2" xfId="34148"/>
    <cellStyle name="Normal 9 3 3 4" xfId="23745"/>
    <cellStyle name="Normal 9 3 4" xfId="5508"/>
    <cellStyle name="Normal 9 3 4 2" xfId="15913"/>
    <cellStyle name="Normal 9 3 4 2 2" xfId="36732"/>
    <cellStyle name="Normal 9 3 4 3" xfId="26329"/>
    <cellStyle name="Normal 9 3 5" xfId="10756"/>
    <cellStyle name="Normal 9 3 5 2" xfId="31575"/>
    <cellStyle name="Normal 9 3 6" xfId="21172"/>
    <cellStyle name="Normal 9 4" xfId="668"/>
    <cellStyle name="Normal 9 4 2" xfId="3248"/>
    <cellStyle name="Normal 9 4 2 2" xfId="8408"/>
    <cellStyle name="Normal 9 4 2 2 2" xfId="18813"/>
    <cellStyle name="Normal 9 4 2 2 2 2" xfId="39632"/>
    <cellStyle name="Normal 9 4 2 2 3" xfId="29229"/>
    <cellStyle name="Normal 9 4 2 3" xfId="13656"/>
    <cellStyle name="Normal 9 4 2 3 2" xfId="34475"/>
    <cellStyle name="Normal 9 4 2 4" xfId="24072"/>
    <cellStyle name="Normal 9 4 3" xfId="5835"/>
    <cellStyle name="Normal 9 4 3 2" xfId="16240"/>
    <cellStyle name="Normal 9 4 3 2 2" xfId="37059"/>
    <cellStyle name="Normal 9 4 3 3" xfId="26656"/>
    <cellStyle name="Normal 9 4 4" xfId="11083"/>
    <cellStyle name="Normal 9 4 4 2" xfId="31902"/>
    <cellStyle name="Normal 9 4 5" xfId="21499"/>
    <cellStyle name="Normal 9 5" xfId="1386"/>
    <cellStyle name="Normal 9 5 2" xfId="3964"/>
    <cellStyle name="Normal 9 5 2 2" xfId="9124"/>
    <cellStyle name="Normal 9 5 2 2 2" xfId="19529"/>
    <cellStyle name="Normal 9 5 2 2 2 2" xfId="40348"/>
    <cellStyle name="Normal 9 5 2 2 3" xfId="29945"/>
    <cellStyle name="Normal 9 5 2 3" xfId="14372"/>
    <cellStyle name="Normal 9 5 2 3 2" xfId="35191"/>
    <cellStyle name="Normal 9 5 2 4" xfId="24788"/>
    <cellStyle name="Normal 9 5 3" xfId="6551"/>
    <cellStyle name="Normal 9 5 3 2" xfId="16956"/>
    <cellStyle name="Normal 9 5 3 2 2" xfId="37775"/>
    <cellStyle name="Normal 9 5 3 3" xfId="27372"/>
    <cellStyle name="Normal 9 5 4" xfId="11799"/>
    <cellStyle name="Normal 9 5 4 2" xfId="32618"/>
    <cellStyle name="Normal 9 5 5" xfId="22215"/>
    <cellStyle name="Normal 9 6" xfId="1838"/>
    <cellStyle name="Normal 9 6 2" xfId="4414"/>
    <cellStyle name="Normal 9 6 2 2" xfId="9574"/>
    <cellStyle name="Normal 9 6 2 2 2" xfId="19979"/>
    <cellStyle name="Normal 9 6 2 2 2 2" xfId="40798"/>
    <cellStyle name="Normal 9 6 2 2 3" xfId="30395"/>
    <cellStyle name="Normal 9 6 2 3" xfId="14822"/>
    <cellStyle name="Normal 9 6 2 3 2" xfId="35641"/>
    <cellStyle name="Normal 9 6 2 4" xfId="25238"/>
    <cellStyle name="Normal 9 6 3" xfId="7001"/>
    <cellStyle name="Normal 9 6 3 2" xfId="17406"/>
    <cellStyle name="Normal 9 6 3 2 2" xfId="38225"/>
    <cellStyle name="Normal 9 6 3 3" xfId="27822"/>
    <cellStyle name="Normal 9 6 4" xfId="12249"/>
    <cellStyle name="Normal 9 6 4 2" xfId="33068"/>
    <cellStyle name="Normal 9 6 5" xfId="22665"/>
    <cellStyle name="Normal 9 7" xfId="2288"/>
    <cellStyle name="Normal 9 7 2" xfId="4864"/>
    <cellStyle name="Normal 9 7 2 2" xfId="10024"/>
    <cellStyle name="Normal 9 7 2 2 2" xfId="20429"/>
    <cellStyle name="Normal 9 7 2 2 2 2" xfId="41248"/>
    <cellStyle name="Normal 9 7 2 2 3" xfId="30845"/>
    <cellStyle name="Normal 9 7 2 3" xfId="15272"/>
    <cellStyle name="Normal 9 7 2 3 2" xfId="36091"/>
    <cellStyle name="Normal 9 7 2 4" xfId="25688"/>
    <cellStyle name="Normal 9 7 3" xfId="7451"/>
    <cellStyle name="Normal 9 7 3 2" xfId="17856"/>
    <cellStyle name="Normal 9 7 3 2 2" xfId="38675"/>
    <cellStyle name="Normal 9 7 3 3" xfId="28272"/>
    <cellStyle name="Normal 9 7 4" xfId="12699"/>
    <cellStyle name="Normal 9 7 4 2" xfId="33518"/>
    <cellStyle name="Normal 9 7 5" xfId="23115"/>
    <cellStyle name="Normal 9 8" xfId="2664"/>
    <cellStyle name="Normal 9 8 2" xfId="7824"/>
    <cellStyle name="Normal 9 8 2 2" xfId="18229"/>
    <cellStyle name="Normal 9 8 2 2 2" xfId="39048"/>
    <cellStyle name="Normal 9 8 2 3" xfId="28645"/>
    <cellStyle name="Normal 9 8 3" xfId="13072"/>
    <cellStyle name="Normal 9 8 3 2" xfId="33891"/>
    <cellStyle name="Normal 9 8 4" xfId="23488"/>
    <cellStyle name="Normal 9 9" xfId="5251"/>
    <cellStyle name="Normal 9 9 2" xfId="15656"/>
    <cellStyle name="Normal 9 9 2 2" xfId="36475"/>
    <cellStyle name="Normal 9 9 3" xfId="26072"/>
    <cellStyle name="Normal 90" xfId="305"/>
    <cellStyle name="Normal 90 2" xfId="565"/>
    <cellStyle name="Normal 90 2 2" xfId="1154"/>
    <cellStyle name="Normal 90 2 2 2" xfId="3734"/>
    <cellStyle name="Normal 90 2 2 2 2" xfId="8894"/>
    <cellStyle name="Normal 90 2 2 2 2 2" xfId="19299"/>
    <cellStyle name="Normal 90 2 2 2 2 2 2" xfId="40118"/>
    <cellStyle name="Normal 90 2 2 2 2 3" xfId="29715"/>
    <cellStyle name="Normal 90 2 2 2 3" xfId="14142"/>
    <cellStyle name="Normal 90 2 2 2 3 2" xfId="34961"/>
    <cellStyle name="Normal 90 2 2 2 4" xfId="24558"/>
    <cellStyle name="Normal 90 2 2 3" xfId="6321"/>
    <cellStyle name="Normal 90 2 2 3 2" xfId="16726"/>
    <cellStyle name="Normal 90 2 2 3 2 2" xfId="37545"/>
    <cellStyle name="Normal 90 2 2 3 3" xfId="27142"/>
    <cellStyle name="Normal 90 2 2 4" xfId="11569"/>
    <cellStyle name="Normal 90 2 2 4 2" xfId="32388"/>
    <cellStyle name="Normal 90 2 2 5" xfId="21985"/>
    <cellStyle name="Normal 90 2 3" xfId="3150"/>
    <cellStyle name="Normal 90 2 3 2" xfId="8310"/>
    <cellStyle name="Normal 90 2 3 2 2" xfId="18715"/>
    <cellStyle name="Normal 90 2 3 2 2 2" xfId="39534"/>
    <cellStyle name="Normal 90 2 3 2 3" xfId="29131"/>
    <cellStyle name="Normal 90 2 3 3" xfId="13558"/>
    <cellStyle name="Normal 90 2 3 3 2" xfId="34377"/>
    <cellStyle name="Normal 90 2 3 4" xfId="23974"/>
    <cellStyle name="Normal 90 2 4" xfId="5737"/>
    <cellStyle name="Normal 90 2 4 2" xfId="16142"/>
    <cellStyle name="Normal 90 2 4 2 2" xfId="36961"/>
    <cellStyle name="Normal 90 2 4 3" xfId="26558"/>
    <cellStyle name="Normal 90 2 5" xfId="10985"/>
    <cellStyle name="Normal 90 2 5 2" xfId="31804"/>
    <cellStyle name="Normal 90 2 6" xfId="21401"/>
    <cellStyle name="Normal 90 3" xfId="897"/>
    <cellStyle name="Normal 90 3 2" xfId="3477"/>
    <cellStyle name="Normal 90 3 2 2" xfId="8637"/>
    <cellStyle name="Normal 90 3 2 2 2" xfId="19042"/>
    <cellStyle name="Normal 90 3 2 2 2 2" xfId="39861"/>
    <cellStyle name="Normal 90 3 2 2 3" xfId="29458"/>
    <cellStyle name="Normal 90 3 2 3" xfId="13885"/>
    <cellStyle name="Normal 90 3 2 3 2" xfId="34704"/>
    <cellStyle name="Normal 90 3 2 4" xfId="24301"/>
    <cellStyle name="Normal 90 3 3" xfId="6064"/>
    <cellStyle name="Normal 90 3 3 2" xfId="16469"/>
    <cellStyle name="Normal 90 3 3 2 2" xfId="37288"/>
    <cellStyle name="Normal 90 3 3 3" xfId="26885"/>
    <cellStyle name="Normal 90 3 4" xfId="11312"/>
    <cellStyle name="Normal 90 3 4 2" xfId="32131"/>
    <cellStyle name="Normal 90 3 5" xfId="21728"/>
    <cellStyle name="Normal 90 4" xfId="2893"/>
    <cellStyle name="Normal 90 4 2" xfId="8053"/>
    <cellStyle name="Normal 90 4 2 2" xfId="18458"/>
    <cellStyle name="Normal 90 4 2 2 2" xfId="39277"/>
    <cellStyle name="Normal 90 4 2 3" xfId="28874"/>
    <cellStyle name="Normal 90 4 3" xfId="13301"/>
    <cellStyle name="Normal 90 4 3 2" xfId="34120"/>
    <cellStyle name="Normal 90 4 4" xfId="23717"/>
    <cellStyle name="Normal 90 5" xfId="5480"/>
    <cellStyle name="Normal 90 5 2" xfId="15885"/>
    <cellStyle name="Normal 90 5 2 2" xfId="36704"/>
    <cellStyle name="Normal 90 5 3" xfId="26301"/>
    <cellStyle name="Normal 90 6" xfId="10728"/>
    <cellStyle name="Normal 90 6 2" xfId="31547"/>
    <cellStyle name="Normal 90 7" xfId="21144"/>
    <cellStyle name="Normal 91" xfId="306"/>
    <cellStyle name="Normal 91 2" xfId="566"/>
    <cellStyle name="Normal 91 2 2" xfId="1155"/>
    <cellStyle name="Normal 91 2 2 2" xfId="3735"/>
    <cellStyle name="Normal 91 2 2 2 2" xfId="8895"/>
    <cellStyle name="Normal 91 2 2 2 2 2" xfId="19300"/>
    <cellStyle name="Normal 91 2 2 2 2 2 2" xfId="40119"/>
    <cellStyle name="Normal 91 2 2 2 2 3" xfId="29716"/>
    <cellStyle name="Normal 91 2 2 2 3" xfId="14143"/>
    <cellStyle name="Normal 91 2 2 2 3 2" xfId="34962"/>
    <cellStyle name="Normal 91 2 2 2 4" xfId="24559"/>
    <cellStyle name="Normal 91 2 2 3" xfId="6322"/>
    <cellStyle name="Normal 91 2 2 3 2" xfId="16727"/>
    <cellStyle name="Normal 91 2 2 3 2 2" xfId="37546"/>
    <cellStyle name="Normal 91 2 2 3 3" xfId="27143"/>
    <cellStyle name="Normal 91 2 2 4" xfId="11570"/>
    <cellStyle name="Normal 91 2 2 4 2" xfId="32389"/>
    <cellStyle name="Normal 91 2 2 5" xfId="21986"/>
    <cellStyle name="Normal 91 2 3" xfId="3151"/>
    <cellStyle name="Normal 91 2 3 2" xfId="8311"/>
    <cellStyle name="Normal 91 2 3 2 2" xfId="18716"/>
    <cellStyle name="Normal 91 2 3 2 2 2" xfId="39535"/>
    <cellStyle name="Normal 91 2 3 2 3" xfId="29132"/>
    <cellStyle name="Normal 91 2 3 3" xfId="13559"/>
    <cellStyle name="Normal 91 2 3 3 2" xfId="34378"/>
    <cellStyle name="Normal 91 2 3 4" xfId="23975"/>
    <cellStyle name="Normal 91 2 4" xfId="5738"/>
    <cellStyle name="Normal 91 2 4 2" xfId="16143"/>
    <cellStyle name="Normal 91 2 4 2 2" xfId="36962"/>
    <cellStyle name="Normal 91 2 4 3" xfId="26559"/>
    <cellStyle name="Normal 91 2 5" xfId="10986"/>
    <cellStyle name="Normal 91 2 5 2" xfId="31805"/>
    <cellStyle name="Normal 91 2 6" xfId="21402"/>
    <cellStyle name="Normal 91 3" xfId="898"/>
    <cellStyle name="Normal 91 3 2" xfId="3478"/>
    <cellStyle name="Normal 91 3 2 2" xfId="8638"/>
    <cellStyle name="Normal 91 3 2 2 2" xfId="19043"/>
    <cellStyle name="Normal 91 3 2 2 2 2" xfId="39862"/>
    <cellStyle name="Normal 91 3 2 2 3" xfId="29459"/>
    <cellStyle name="Normal 91 3 2 3" xfId="13886"/>
    <cellStyle name="Normal 91 3 2 3 2" xfId="34705"/>
    <cellStyle name="Normal 91 3 2 4" xfId="24302"/>
    <cellStyle name="Normal 91 3 3" xfId="6065"/>
    <cellStyle name="Normal 91 3 3 2" xfId="16470"/>
    <cellStyle name="Normal 91 3 3 2 2" xfId="37289"/>
    <cellStyle name="Normal 91 3 3 3" xfId="26886"/>
    <cellStyle name="Normal 91 3 4" xfId="11313"/>
    <cellStyle name="Normal 91 3 4 2" xfId="32132"/>
    <cellStyle name="Normal 91 3 5" xfId="21729"/>
    <cellStyle name="Normal 91 4" xfId="2894"/>
    <cellStyle name="Normal 91 4 2" xfId="8054"/>
    <cellStyle name="Normal 91 4 2 2" xfId="18459"/>
    <cellStyle name="Normal 91 4 2 2 2" xfId="39278"/>
    <cellStyle name="Normal 91 4 2 3" xfId="28875"/>
    <cellStyle name="Normal 91 4 3" xfId="13302"/>
    <cellStyle name="Normal 91 4 3 2" xfId="34121"/>
    <cellStyle name="Normal 91 4 4" xfId="23718"/>
    <cellStyle name="Normal 91 5" xfId="5481"/>
    <cellStyle name="Normal 91 5 2" xfId="15886"/>
    <cellStyle name="Normal 91 5 2 2" xfId="36705"/>
    <cellStyle name="Normal 91 5 3" xfId="26302"/>
    <cellStyle name="Normal 91 6" xfId="10729"/>
    <cellStyle name="Normal 91 6 2" xfId="31548"/>
    <cellStyle name="Normal 91 7" xfId="21145"/>
    <cellStyle name="Normal 92" xfId="307"/>
    <cellStyle name="Normal 92 2" xfId="567"/>
    <cellStyle name="Normal 92 2 2" xfId="1156"/>
    <cellStyle name="Normal 92 2 2 2" xfId="3736"/>
    <cellStyle name="Normal 92 2 2 2 2" xfId="8896"/>
    <cellStyle name="Normal 92 2 2 2 2 2" xfId="19301"/>
    <cellStyle name="Normal 92 2 2 2 2 2 2" xfId="40120"/>
    <cellStyle name="Normal 92 2 2 2 2 3" xfId="29717"/>
    <cellStyle name="Normal 92 2 2 2 3" xfId="14144"/>
    <cellStyle name="Normal 92 2 2 2 3 2" xfId="34963"/>
    <cellStyle name="Normal 92 2 2 2 4" xfId="24560"/>
    <cellStyle name="Normal 92 2 2 3" xfId="6323"/>
    <cellStyle name="Normal 92 2 2 3 2" xfId="16728"/>
    <cellStyle name="Normal 92 2 2 3 2 2" xfId="37547"/>
    <cellStyle name="Normal 92 2 2 3 3" xfId="27144"/>
    <cellStyle name="Normal 92 2 2 4" xfId="11571"/>
    <cellStyle name="Normal 92 2 2 4 2" xfId="32390"/>
    <cellStyle name="Normal 92 2 2 5" xfId="21987"/>
    <cellStyle name="Normal 92 2 3" xfId="3152"/>
    <cellStyle name="Normal 92 2 3 2" xfId="8312"/>
    <cellStyle name="Normal 92 2 3 2 2" xfId="18717"/>
    <cellStyle name="Normal 92 2 3 2 2 2" xfId="39536"/>
    <cellStyle name="Normal 92 2 3 2 3" xfId="29133"/>
    <cellStyle name="Normal 92 2 3 3" xfId="13560"/>
    <cellStyle name="Normal 92 2 3 3 2" xfId="34379"/>
    <cellStyle name="Normal 92 2 3 4" xfId="23976"/>
    <cellStyle name="Normal 92 2 4" xfId="5739"/>
    <cellStyle name="Normal 92 2 4 2" xfId="16144"/>
    <cellStyle name="Normal 92 2 4 2 2" xfId="36963"/>
    <cellStyle name="Normal 92 2 4 3" xfId="26560"/>
    <cellStyle name="Normal 92 2 5" xfId="10987"/>
    <cellStyle name="Normal 92 2 5 2" xfId="31806"/>
    <cellStyle name="Normal 92 2 6" xfId="21403"/>
    <cellStyle name="Normal 92 3" xfId="899"/>
    <cellStyle name="Normal 92 3 2" xfId="3479"/>
    <cellStyle name="Normal 92 3 2 2" xfId="8639"/>
    <cellStyle name="Normal 92 3 2 2 2" xfId="19044"/>
    <cellStyle name="Normal 92 3 2 2 2 2" xfId="39863"/>
    <cellStyle name="Normal 92 3 2 2 3" xfId="29460"/>
    <cellStyle name="Normal 92 3 2 3" xfId="13887"/>
    <cellStyle name="Normal 92 3 2 3 2" xfId="34706"/>
    <cellStyle name="Normal 92 3 2 4" xfId="24303"/>
    <cellStyle name="Normal 92 3 3" xfId="6066"/>
    <cellStyle name="Normal 92 3 3 2" xfId="16471"/>
    <cellStyle name="Normal 92 3 3 2 2" xfId="37290"/>
    <cellStyle name="Normal 92 3 3 3" xfId="26887"/>
    <cellStyle name="Normal 92 3 4" xfId="11314"/>
    <cellStyle name="Normal 92 3 4 2" xfId="32133"/>
    <cellStyle name="Normal 92 3 5" xfId="21730"/>
    <cellStyle name="Normal 92 4" xfId="2895"/>
    <cellStyle name="Normal 92 4 2" xfId="8055"/>
    <cellStyle name="Normal 92 4 2 2" xfId="18460"/>
    <cellStyle name="Normal 92 4 2 2 2" xfId="39279"/>
    <cellStyle name="Normal 92 4 2 3" xfId="28876"/>
    <cellStyle name="Normal 92 4 3" xfId="13303"/>
    <cellStyle name="Normal 92 4 3 2" xfId="34122"/>
    <cellStyle name="Normal 92 4 4" xfId="23719"/>
    <cellStyle name="Normal 92 5" xfId="5482"/>
    <cellStyle name="Normal 92 5 2" xfId="15887"/>
    <cellStyle name="Normal 92 5 2 2" xfId="36706"/>
    <cellStyle name="Normal 92 5 3" xfId="26303"/>
    <cellStyle name="Normal 92 6" xfId="10730"/>
    <cellStyle name="Normal 92 6 2" xfId="31549"/>
    <cellStyle name="Normal 92 7" xfId="21146"/>
    <cellStyle name="Normal 93" xfId="308"/>
    <cellStyle name="Normal 93 2" xfId="568"/>
    <cellStyle name="Normal 93 2 2" xfId="1157"/>
    <cellStyle name="Normal 93 2 2 2" xfId="3737"/>
    <cellStyle name="Normal 93 2 2 2 2" xfId="8897"/>
    <cellStyle name="Normal 93 2 2 2 2 2" xfId="19302"/>
    <cellStyle name="Normal 93 2 2 2 2 2 2" xfId="40121"/>
    <cellStyle name="Normal 93 2 2 2 2 3" xfId="29718"/>
    <cellStyle name="Normal 93 2 2 2 3" xfId="14145"/>
    <cellStyle name="Normal 93 2 2 2 3 2" xfId="34964"/>
    <cellStyle name="Normal 93 2 2 2 4" xfId="24561"/>
    <cellStyle name="Normal 93 2 2 3" xfId="6324"/>
    <cellStyle name="Normal 93 2 2 3 2" xfId="16729"/>
    <cellStyle name="Normal 93 2 2 3 2 2" xfId="37548"/>
    <cellStyle name="Normal 93 2 2 3 3" xfId="27145"/>
    <cellStyle name="Normal 93 2 2 4" xfId="11572"/>
    <cellStyle name="Normal 93 2 2 4 2" xfId="32391"/>
    <cellStyle name="Normal 93 2 2 5" xfId="21988"/>
    <cellStyle name="Normal 93 2 3" xfId="3153"/>
    <cellStyle name="Normal 93 2 3 2" xfId="8313"/>
    <cellStyle name="Normal 93 2 3 2 2" xfId="18718"/>
    <cellStyle name="Normal 93 2 3 2 2 2" xfId="39537"/>
    <cellStyle name="Normal 93 2 3 2 3" xfId="29134"/>
    <cellStyle name="Normal 93 2 3 3" xfId="13561"/>
    <cellStyle name="Normal 93 2 3 3 2" xfId="34380"/>
    <cellStyle name="Normal 93 2 3 4" xfId="23977"/>
    <cellStyle name="Normal 93 2 4" xfId="5740"/>
    <cellStyle name="Normal 93 2 4 2" xfId="16145"/>
    <cellStyle name="Normal 93 2 4 2 2" xfId="36964"/>
    <cellStyle name="Normal 93 2 4 3" xfId="26561"/>
    <cellStyle name="Normal 93 2 5" xfId="10988"/>
    <cellStyle name="Normal 93 2 5 2" xfId="31807"/>
    <cellStyle name="Normal 93 2 6" xfId="21404"/>
    <cellStyle name="Normal 93 3" xfId="900"/>
    <cellStyle name="Normal 93 3 2" xfId="3480"/>
    <cellStyle name="Normal 93 3 2 2" xfId="8640"/>
    <cellStyle name="Normal 93 3 2 2 2" xfId="19045"/>
    <cellStyle name="Normal 93 3 2 2 2 2" xfId="39864"/>
    <cellStyle name="Normal 93 3 2 2 3" xfId="29461"/>
    <cellStyle name="Normal 93 3 2 3" xfId="13888"/>
    <cellStyle name="Normal 93 3 2 3 2" xfId="34707"/>
    <cellStyle name="Normal 93 3 2 4" xfId="24304"/>
    <cellStyle name="Normal 93 3 3" xfId="6067"/>
    <cellStyle name="Normal 93 3 3 2" xfId="16472"/>
    <cellStyle name="Normal 93 3 3 2 2" xfId="37291"/>
    <cellStyle name="Normal 93 3 3 3" xfId="26888"/>
    <cellStyle name="Normal 93 3 4" xfId="11315"/>
    <cellStyle name="Normal 93 3 4 2" xfId="32134"/>
    <cellStyle name="Normal 93 3 5" xfId="21731"/>
    <cellStyle name="Normal 93 4" xfId="2896"/>
    <cellStyle name="Normal 93 4 2" xfId="8056"/>
    <cellStyle name="Normal 93 4 2 2" xfId="18461"/>
    <cellStyle name="Normal 93 4 2 2 2" xfId="39280"/>
    <cellStyle name="Normal 93 4 2 3" xfId="28877"/>
    <cellStyle name="Normal 93 4 3" xfId="13304"/>
    <cellStyle name="Normal 93 4 3 2" xfId="34123"/>
    <cellStyle name="Normal 93 4 4" xfId="23720"/>
    <cellStyle name="Normal 93 5" xfId="5483"/>
    <cellStyle name="Normal 93 5 2" xfId="15888"/>
    <cellStyle name="Normal 93 5 2 2" xfId="36707"/>
    <cellStyle name="Normal 93 5 3" xfId="26304"/>
    <cellStyle name="Normal 93 6" xfId="10731"/>
    <cellStyle name="Normal 93 6 2" xfId="31550"/>
    <cellStyle name="Normal 93 7" xfId="21147"/>
    <cellStyle name="Normal 94" xfId="309"/>
    <cellStyle name="Normal 94 2" xfId="569"/>
    <cellStyle name="Normal 94 2 2" xfId="1158"/>
    <cellStyle name="Normal 94 2 2 2" xfId="3738"/>
    <cellStyle name="Normal 94 2 2 2 2" xfId="8898"/>
    <cellStyle name="Normal 94 2 2 2 2 2" xfId="19303"/>
    <cellStyle name="Normal 94 2 2 2 2 2 2" xfId="40122"/>
    <cellStyle name="Normal 94 2 2 2 2 3" xfId="29719"/>
    <cellStyle name="Normal 94 2 2 2 3" xfId="14146"/>
    <cellStyle name="Normal 94 2 2 2 3 2" xfId="34965"/>
    <cellStyle name="Normal 94 2 2 2 4" xfId="24562"/>
    <cellStyle name="Normal 94 2 2 3" xfId="6325"/>
    <cellStyle name="Normal 94 2 2 3 2" xfId="16730"/>
    <cellStyle name="Normal 94 2 2 3 2 2" xfId="37549"/>
    <cellStyle name="Normal 94 2 2 3 3" xfId="27146"/>
    <cellStyle name="Normal 94 2 2 4" xfId="11573"/>
    <cellStyle name="Normal 94 2 2 4 2" xfId="32392"/>
    <cellStyle name="Normal 94 2 2 5" xfId="21989"/>
    <cellStyle name="Normal 94 2 3" xfId="3154"/>
    <cellStyle name="Normal 94 2 3 2" xfId="8314"/>
    <cellStyle name="Normal 94 2 3 2 2" xfId="18719"/>
    <cellStyle name="Normal 94 2 3 2 2 2" xfId="39538"/>
    <cellStyle name="Normal 94 2 3 2 3" xfId="29135"/>
    <cellStyle name="Normal 94 2 3 3" xfId="13562"/>
    <cellStyle name="Normal 94 2 3 3 2" xfId="34381"/>
    <cellStyle name="Normal 94 2 3 4" xfId="23978"/>
    <cellStyle name="Normal 94 2 4" xfId="5741"/>
    <cellStyle name="Normal 94 2 4 2" xfId="16146"/>
    <cellStyle name="Normal 94 2 4 2 2" xfId="36965"/>
    <cellStyle name="Normal 94 2 4 3" xfId="26562"/>
    <cellStyle name="Normal 94 2 5" xfId="10989"/>
    <cellStyle name="Normal 94 2 5 2" xfId="31808"/>
    <cellStyle name="Normal 94 2 6" xfId="21405"/>
    <cellStyle name="Normal 94 3" xfId="901"/>
    <cellStyle name="Normal 94 3 2" xfId="3481"/>
    <cellStyle name="Normal 94 3 2 2" xfId="8641"/>
    <cellStyle name="Normal 94 3 2 2 2" xfId="19046"/>
    <cellStyle name="Normal 94 3 2 2 2 2" xfId="39865"/>
    <cellStyle name="Normal 94 3 2 2 3" xfId="29462"/>
    <cellStyle name="Normal 94 3 2 3" xfId="13889"/>
    <cellStyle name="Normal 94 3 2 3 2" xfId="34708"/>
    <cellStyle name="Normal 94 3 2 4" xfId="24305"/>
    <cellStyle name="Normal 94 3 3" xfId="6068"/>
    <cellStyle name="Normal 94 3 3 2" xfId="16473"/>
    <cellStyle name="Normal 94 3 3 2 2" xfId="37292"/>
    <cellStyle name="Normal 94 3 3 3" xfId="26889"/>
    <cellStyle name="Normal 94 3 4" xfId="11316"/>
    <cellStyle name="Normal 94 3 4 2" xfId="32135"/>
    <cellStyle name="Normal 94 3 5" xfId="21732"/>
    <cellStyle name="Normal 94 4" xfId="2897"/>
    <cellStyle name="Normal 94 4 2" xfId="8057"/>
    <cellStyle name="Normal 94 4 2 2" xfId="18462"/>
    <cellStyle name="Normal 94 4 2 2 2" xfId="39281"/>
    <cellStyle name="Normal 94 4 2 3" xfId="28878"/>
    <cellStyle name="Normal 94 4 3" xfId="13305"/>
    <cellStyle name="Normal 94 4 3 2" xfId="34124"/>
    <cellStyle name="Normal 94 4 4" xfId="23721"/>
    <cellStyle name="Normal 94 5" xfId="5484"/>
    <cellStyle name="Normal 94 5 2" xfId="15889"/>
    <cellStyle name="Normal 94 5 2 2" xfId="36708"/>
    <cellStyle name="Normal 94 5 3" xfId="26305"/>
    <cellStyle name="Normal 94 6" xfId="10732"/>
    <cellStyle name="Normal 94 6 2" xfId="31551"/>
    <cellStyle name="Normal 94 7" xfId="21148"/>
    <cellStyle name="Normal 95" xfId="310"/>
    <cellStyle name="Normal 95 2" xfId="570"/>
    <cellStyle name="Normal 95 2 2" xfId="1159"/>
    <cellStyle name="Normal 95 2 2 2" xfId="3739"/>
    <cellStyle name="Normal 95 2 2 2 2" xfId="8899"/>
    <cellStyle name="Normal 95 2 2 2 2 2" xfId="19304"/>
    <cellStyle name="Normal 95 2 2 2 2 2 2" xfId="40123"/>
    <cellStyle name="Normal 95 2 2 2 2 3" xfId="29720"/>
    <cellStyle name="Normal 95 2 2 2 3" xfId="14147"/>
    <cellStyle name="Normal 95 2 2 2 3 2" xfId="34966"/>
    <cellStyle name="Normal 95 2 2 2 4" xfId="24563"/>
    <cellStyle name="Normal 95 2 2 3" xfId="6326"/>
    <cellStyle name="Normal 95 2 2 3 2" xfId="16731"/>
    <cellStyle name="Normal 95 2 2 3 2 2" xfId="37550"/>
    <cellStyle name="Normal 95 2 2 3 3" xfId="27147"/>
    <cellStyle name="Normal 95 2 2 4" xfId="11574"/>
    <cellStyle name="Normal 95 2 2 4 2" xfId="32393"/>
    <cellStyle name="Normal 95 2 2 5" xfId="21990"/>
    <cellStyle name="Normal 95 2 3" xfId="3155"/>
    <cellStyle name="Normal 95 2 3 2" xfId="8315"/>
    <cellStyle name="Normal 95 2 3 2 2" xfId="18720"/>
    <cellStyle name="Normal 95 2 3 2 2 2" xfId="39539"/>
    <cellStyle name="Normal 95 2 3 2 3" xfId="29136"/>
    <cellStyle name="Normal 95 2 3 3" xfId="13563"/>
    <cellStyle name="Normal 95 2 3 3 2" xfId="34382"/>
    <cellStyle name="Normal 95 2 3 4" xfId="23979"/>
    <cellStyle name="Normal 95 2 4" xfId="5742"/>
    <cellStyle name="Normal 95 2 4 2" xfId="16147"/>
    <cellStyle name="Normal 95 2 4 2 2" xfId="36966"/>
    <cellStyle name="Normal 95 2 4 3" xfId="26563"/>
    <cellStyle name="Normal 95 2 5" xfId="10990"/>
    <cellStyle name="Normal 95 2 5 2" xfId="31809"/>
    <cellStyle name="Normal 95 2 6" xfId="21406"/>
    <cellStyle name="Normal 95 3" xfId="902"/>
    <cellStyle name="Normal 95 3 2" xfId="3482"/>
    <cellStyle name="Normal 95 3 2 2" xfId="8642"/>
    <cellStyle name="Normal 95 3 2 2 2" xfId="19047"/>
    <cellStyle name="Normal 95 3 2 2 2 2" xfId="39866"/>
    <cellStyle name="Normal 95 3 2 2 3" xfId="29463"/>
    <cellStyle name="Normal 95 3 2 3" xfId="13890"/>
    <cellStyle name="Normal 95 3 2 3 2" xfId="34709"/>
    <cellStyle name="Normal 95 3 2 4" xfId="24306"/>
    <cellStyle name="Normal 95 3 3" xfId="6069"/>
    <cellStyle name="Normal 95 3 3 2" xfId="16474"/>
    <cellStyle name="Normal 95 3 3 2 2" xfId="37293"/>
    <cellStyle name="Normal 95 3 3 3" xfId="26890"/>
    <cellStyle name="Normal 95 3 4" xfId="11317"/>
    <cellStyle name="Normal 95 3 4 2" xfId="32136"/>
    <cellStyle name="Normal 95 3 5" xfId="21733"/>
    <cellStyle name="Normal 95 4" xfId="2898"/>
    <cellStyle name="Normal 95 4 2" xfId="8058"/>
    <cellStyle name="Normal 95 4 2 2" xfId="18463"/>
    <cellStyle name="Normal 95 4 2 2 2" xfId="39282"/>
    <cellStyle name="Normal 95 4 2 3" xfId="28879"/>
    <cellStyle name="Normal 95 4 3" xfId="13306"/>
    <cellStyle name="Normal 95 4 3 2" xfId="34125"/>
    <cellStyle name="Normal 95 4 4" xfId="23722"/>
    <cellStyle name="Normal 95 5" xfId="5485"/>
    <cellStyle name="Normal 95 5 2" xfId="15890"/>
    <cellStyle name="Normal 95 5 2 2" xfId="36709"/>
    <cellStyle name="Normal 95 5 3" xfId="26306"/>
    <cellStyle name="Normal 95 6" xfId="10733"/>
    <cellStyle name="Normal 95 6 2" xfId="31552"/>
    <cellStyle name="Normal 95 7" xfId="21149"/>
    <cellStyle name="Normal 96" xfId="311"/>
    <cellStyle name="Normal 96 2" xfId="571"/>
    <cellStyle name="Normal 96 2 2" xfId="1160"/>
    <cellStyle name="Normal 96 2 2 2" xfId="3740"/>
    <cellStyle name="Normal 96 2 2 2 2" xfId="8900"/>
    <cellStyle name="Normal 96 2 2 2 2 2" xfId="19305"/>
    <cellStyle name="Normal 96 2 2 2 2 2 2" xfId="40124"/>
    <cellStyle name="Normal 96 2 2 2 2 3" xfId="29721"/>
    <cellStyle name="Normal 96 2 2 2 3" xfId="14148"/>
    <cellStyle name="Normal 96 2 2 2 3 2" xfId="34967"/>
    <cellStyle name="Normal 96 2 2 2 4" xfId="24564"/>
    <cellStyle name="Normal 96 2 2 3" xfId="6327"/>
    <cellStyle name="Normal 96 2 2 3 2" xfId="16732"/>
    <cellStyle name="Normal 96 2 2 3 2 2" xfId="37551"/>
    <cellStyle name="Normal 96 2 2 3 3" xfId="27148"/>
    <cellStyle name="Normal 96 2 2 4" xfId="11575"/>
    <cellStyle name="Normal 96 2 2 4 2" xfId="32394"/>
    <cellStyle name="Normal 96 2 2 5" xfId="21991"/>
    <cellStyle name="Normal 96 2 3" xfId="3156"/>
    <cellStyle name="Normal 96 2 3 2" xfId="8316"/>
    <cellStyle name="Normal 96 2 3 2 2" xfId="18721"/>
    <cellStyle name="Normal 96 2 3 2 2 2" xfId="39540"/>
    <cellStyle name="Normal 96 2 3 2 3" xfId="29137"/>
    <cellStyle name="Normal 96 2 3 3" xfId="13564"/>
    <cellStyle name="Normal 96 2 3 3 2" xfId="34383"/>
    <cellStyle name="Normal 96 2 3 4" xfId="23980"/>
    <cellStyle name="Normal 96 2 4" xfId="5743"/>
    <cellStyle name="Normal 96 2 4 2" xfId="16148"/>
    <cellStyle name="Normal 96 2 4 2 2" xfId="36967"/>
    <cellStyle name="Normal 96 2 4 3" xfId="26564"/>
    <cellStyle name="Normal 96 2 5" xfId="10991"/>
    <cellStyle name="Normal 96 2 5 2" xfId="31810"/>
    <cellStyle name="Normal 96 2 6" xfId="21407"/>
    <cellStyle name="Normal 96 3" xfId="903"/>
    <cellStyle name="Normal 96 3 2" xfId="3483"/>
    <cellStyle name="Normal 96 3 2 2" xfId="8643"/>
    <cellStyle name="Normal 96 3 2 2 2" xfId="19048"/>
    <cellStyle name="Normal 96 3 2 2 2 2" xfId="39867"/>
    <cellStyle name="Normal 96 3 2 2 3" xfId="29464"/>
    <cellStyle name="Normal 96 3 2 3" xfId="13891"/>
    <cellStyle name="Normal 96 3 2 3 2" xfId="34710"/>
    <cellStyle name="Normal 96 3 2 4" xfId="24307"/>
    <cellStyle name="Normal 96 3 3" xfId="6070"/>
    <cellStyle name="Normal 96 3 3 2" xfId="16475"/>
    <cellStyle name="Normal 96 3 3 2 2" xfId="37294"/>
    <cellStyle name="Normal 96 3 3 3" xfId="26891"/>
    <cellStyle name="Normal 96 3 4" xfId="11318"/>
    <cellStyle name="Normal 96 3 4 2" xfId="32137"/>
    <cellStyle name="Normal 96 3 5" xfId="21734"/>
    <cellStyle name="Normal 96 4" xfId="2899"/>
    <cellStyle name="Normal 96 4 2" xfId="8059"/>
    <cellStyle name="Normal 96 4 2 2" xfId="18464"/>
    <cellStyle name="Normal 96 4 2 2 2" xfId="39283"/>
    <cellStyle name="Normal 96 4 2 3" xfId="28880"/>
    <cellStyle name="Normal 96 4 3" xfId="13307"/>
    <cellStyle name="Normal 96 4 3 2" xfId="34126"/>
    <cellStyle name="Normal 96 4 4" xfId="23723"/>
    <cellStyle name="Normal 96 5" xfId="5486"/>
    <cellStyle name="Normal 96 5 2" xfId="15891"/>
    <cellStyle name="Normal 96 5 2 2" xfId="36710"/>
    <cellStyle name="Normal 96 5 3" xfId="26307"/>
    <cellStyle name="Normal 96 6" xfId="10734"/>
    <cellStyle name="Normal 96 6 2" xfId="31553"/>
    <cellStyle name="Normal 96 7" xfId="21150"/>
    <cellStyle name="Normal 97" xfId="312"/>
    <cellStyle name="Normal 97 2" xfId="572"/>
    <cellStyle name="Normal 97 2 2" xfId="1161"/>
    <cellStyle name="Normal 97 2 2 2" xfId="3741"/>
    <cellStyle name="Normal 97 2 2 2 2" xfId="8901"/>
    <cellStyle name="Normal 97 2 2 2 2 2" xfId="19306"/>
    <cellStyle name="Normal 97 2 2 2 2 2 2" xfId="40125"/>
    <cellStyle name="Normal 97 2 2 2 2 3" xfId="29722"/>
    <cellStyle name="Normal 97 2 2 2 3" xfId="14149"/>
    <cellStyle name="Normal 97 2 2 2 3 2" xfId="34968"/>
    <cellStyle name="Normal 97 2 2 2 4" xfId="24565"/>
    <cellStyle name="Normal 97 2 2 3" xfId="6328"/>
    <cellStyle name="Normal 97 2 2 3 2" xfId="16733"/>
    <cellStyle name="Normal 97 2 2 3 2 2" xfId="37552"/>
    <cellStyle name="Normal 97 2 2 3 3" xfId="27149"/>
    <cellStyle name="Normal 97 2 2 4" xfId="11576"/>
    <cellStyle name="Normal 97 2 2 4 2" xfId="32395"/>
    <cellStyle name="Normal 97 2 2 5" xfId="21992"/>
    <cellStyle name="Normal 97 2 3" xfId="3157"/>
    <cellStyle name="Normal 97 2 3 2" xfId="8317"/>
    <cellStyle name="Normal 97 2 3 2 2" xfId="18722"/>
    <cellStyle name="Normal 97 2 3 2 2 2" xfId="39541"/>
    <cellStyle name="Normal 97 2 3 2 3" xfId="29138"/>
    <cellStyle name="Normal 97 2 3 3" xfId="13565"/>
    <cellStyle name="Normal 97 2 3 3 2" xfId="34384"/>
    <cellStyle name="Normal 97 2 3 4" xfId="23981"/>
    <cellStyle name="Normal 97 2 4" xfId="5744"/>
    <cellStyle name="Normal 97 2 4 2" xfId="16149"/>
    <cellStyle name="Normal 97 2 4 2 2" xfId="36968"/>
    <cellStyle name="Normal 97 2 4 3" xfId="26565"/>
    <cellStyle name="Normal 97 2 5" xfId="10992"/>
    <cellStyle name="Normal 97 2 5 2" xfId="31811"/>
    <cellStyle name="Normal 97 2 6" xfId="21408"/>
    <cellStyle name="Normal 97 3" xfId="904"/>
    <cellStyle name="Normal 97 3 2" xfId="3484"/>
    <cellStyle name="Normal 97 3 2 2" xfId="8644"/>
    <cellStyle name="Normal 97 3 2 2 2" xfId="19049"/>
    <cellStyle name="Normal 97 3 2 2 2 2" xfId="39868"/>
    <cellStyle name="Normal 97 3 2 2 3" xfId="29465"/>
    <cellStyle name="Normal 97 3 2 3" xfId="13892"/>
    <cellStyle name="Normal 97 3 2 3 2" xfId="34711"/>
    <cellStyle name="Normal 97 3 2 4" xfId="24308"/>
    <cellStyle name="Normal 97 3 3" xfId="6071"/>
    <cellStyle name="Normal 97 3 3 2" xfId="16476"/>
    <cellStyle name="Normal 97 3 3 2 2" xfId="37295"/>
    <cellStyle name="Normal 97 3 3 3" xfId="26892"/>
    <cellStyle name="Normal 97 3 4" xfId="11319"/>
    <cellStyle name="Normal 97 3 4 2" xfId="32138"/>
    <cellStyle name="Normal 97 3 5" xfId="21735"/>
    <cellStyle name="Normal 97 4" xfId="2900"/>
    <cellStyle name="Normal 97 4 2" xfId="8060"/>
    <cellStyle name="Normal 97 4 2 2" xfId="18465"/>
    <cellStyle name="Normal 97 4 2 2 2" xfId="39284"/>
    <cellStyle name="Normal 97 4 2 3" xfId="28881"/>
    <cellStyle name="Normal 97 4 3" xfId="13308"/>
    <cellStyle name="Normal 97 4 3 2" xfId="34127"/>
    <cellStyle name="Normal 97 4 4" xfId="23724"/>
    <cellStyle name="Normal 97 5" xfId="5487"/>
    <cellStyle name="Normal 97 5 2" xfId="15892"/>
    <cellStyle name="Normal 97 5 2 2" xfId="36711"/>
    <cellStyle name="Normal 97 5 3" xfId="26308"/>
    <cellStyle name="Normal 97 6" xfId="10735"/>
    <cellStyle name="Normal 97 6 2" xfId="31554"/>
    <cellStyle name="Normal 97 7" xfId="21151"/>
    <cellStyle name="Normal 98" xfId="313"/>
    <cellStyle name="Normal 98 2" xfId="573"/>
    <cellStyle name="Normal 98 2 2" xfId="1162"/>
    <cellStyle name="Normal 98 2 2 2" xfId="3742"/>
    <cellStyle name="Normal 98 2 2 2 2" xfId="8902"/>
    <cellStyle name="Normal 98 2 2 2 2 2" xfId="19307"/>
    <cellStyle name="Normal 98 2 2 2 2 2 2" xfId="40126"/>
    <cellStyle name="Normal 98 2 2 2 2 3" xfId="29723"/>
    <cellStyle name="Normal 98 2 2 2 3" xfId="14150"/>
    <cellStyle name="Normal 98 2 2 2 3 2" xfId="34969"/>
    <cellStyle name="Normal 98 2 2 2 4" xfId="24566"/>
    <cellStyle name="Normal 98 2 2 3" xfId="6329"/>
    <cellStyle name="Normal 98 2 2 3 2" xfId="16734"/>
    <cellStyle name="Normal 98 2 2 3 2 2" xfId="37553"/>
    <cellStyle name="Normal 98 2 2 3 3" xfId="27150"/>
    <cellStyle name="Normal 98 2 2 4" xfId="11577"/>
    <cellStyle name="Normal 98 2 2 4 2" xfId="32396"/>
    <cellStyle name="Normal 98 2 2 5" xfId="21993"/>
    <cellStyle name="Normal 98 2 3" xfId="3158"/>
    <cellStyle name="Normal 98 2 3 2" xfId="8318"/>
    <cellStyle name="Normal 98 2 3 2 2" xfId="18723"/>
    <cellStyle name="Normal 98 2 3 2 2 2" xfId="39542"/>
    <cellStyle name="Normal 98 2 3 2 3" xfId="29139"/>
    <cellStyle name="Normal 98 2 3 3" xfId="13566"/>
    <cellStyle name="Normal 98 2 3 3 2" xfId="34385"/>
    <cellStyle name="Normal 98 2 3 4" xfId="23982"/>
    <cellStyle name="Normal 98 2 4" xfId="5745"/>
    <cellStyle name="Normal 98 2 4 2" xfId="16150"/>
    <cellStyle name="Normal 98 2 4 2 2" xfId="36969"/>
    <cellStyle name="Normal 98 2 4 3" xfId="26566"/>
    <cellStyle name="Normal 98 2 5" xfId="10993"/>
    <cellStyle name="Normal 98 2 5 2" xfId="31812"/>
    <cellStyle name="Normal 98 2 6" xfId="21409"/>
    <cellStyle name="Normal 98 3" xfId="905"/>
    <cellStyle name="Normal 98 3 2" xfId="3485"/>
    <cellStyle name="Normal 98 3 2 2" xfId="8645"/>
    <cellStyle name="Normal 98 3 2 2 2" xfId="19050"/>
    <cellStyle name="Normal 98 3 2 2 2 2" xfId="39869"/>
    <cellStyle name="Normal 98 3 2 2 3" xfId="29466"/>
    <cellStyle name="Normal 98 3 2 3" xfId="13893"/>
    <cellStyle name="Normal 98 3 2 3 2" xfId="34712"/>
    <cellStyle name="Normal 98 3 2 4" xfId="24309"/>
    <cellStyle name="Normal 98 3 3" xfId="6072"/>
    <cellStyle name="Normal 98 3 3 2" xfId="16477"/>
    <cellStyle name="Normal 98 3 3 2 2" xfId="37296"/>
    <cellStyle name="Normal 98 3 3 3" xfId="26893"/>
    <cellStyle name="Normal 98 3 4" xfId="11320"/>
    <cellStyle name="Normal 98 3 4 2" xfId="32139"/>
    <cellStyle name="Normal 98 3 5" xfId="21736"/>
    <cellStyle name="Normal 98 4" xfId="2901"/>
    <cellStyle name="Normal 98 4 2" xfId="8061"/>
    <cellStyle name="Normal 98 4 2 2" xfId="18466"/>
    <cellStyle name="Normal 98 4 2 2 2" xfId="39285"/>
    <cellStyle name="Normal 98 4 2 3" xfId="28882"/>
    <cellStyle name="Normal 98 4 3" xfId="13309"/>
    <cellStyle name="Normal 98 4 3 2" xfId="34128"/>
    <cellStyle name="Normal 98 4 4" xfId="23725"/>
    <cellStyle name="Normal 98 5" xfId="5488"/>
    <cellStyle name="Normal 98 5 2" xfId="15893"/>
    <cellStyle name="Normal 98 5 2 2" xfId="36712"/>
    <cellStyle name="Normal 98 5 3" xfId="26309"/>
    <cellStyle name="Normal 98 6" xfId="10736"/>
    <cellStyle name="Normal 98 6 2" xfId="31555"/>
    <cellStyle name="Normal 98 7" xfId="21152"/>
    <cellStyle name="Normal 99" xfId="314"/>
    <cellStyle name="Normal 99 2" xfId="574"/>
    <cellStyle name="Normal 99 2 2" xfId="1163"/>
    <cellStyle name="Normal 99 2 2 2" xfId="3743"/>
    <cellStyle name="Normal 99 2 2 2 2" xfId="8903"/>
    <cellStyle name="Normal 99 2 2 2 2 2" xfId="19308"/>
    <cellStyle name="Normal 99 2 2 2 2 2 2" xfId="40127"/>
    <cellStyle name="Normal 99 2 2 2 2 3" xfId="29724"/>
    <cellStyle name="Normal 99 2 2 2 3" xfId="14151"/>
    <cellStyle name="Normal 99 2 2 2 3 2" xfId="34970"/>
    <cellStyle name="Normal 99 2 2 2 4" xfId="24567"/>
    <cellStyle name="Normal 99 2 2 3" xfId="6330"/>
    <cellStyle name="Normal 99 2 2 3 2" xfId="16735"/>
    <cellStyle name="Normal 99 2 2 3 2 2" xfId="37554"/>
    <cellStyle name="Normal 99 2 2 3 3" xfId="27151"/>
    <cellStyle name="Normal 99 2 2 4" xfId="11578"/>
    <cellStyle name="Normal 99 2 2 4 2" xfId="32397"/>
    <cellStyle name="Normal 99 2 2 5" xfId="21994"/>
    <cellStyle name="Normal 99 2 3" xfId="3159"/>
    <cellStyle name="Normal 99 2 3 2" xfId="8319"/>
    <cellStyle name="Normal 99 2 3 2 2" xfId="18724"/>
    <cellStyle name="Normal 99 2 3 2 2 2" xfId="39543"/>
    <cellStyle name="Normal 99 2 3 2 3" xfId="29140"/>
    <cellStyle name="Normal 99 2 3 3" xfId="13567"/>
    <cellStyle name="Normal 99 2 3 3 2" xfId="34386"/>
    <cellStyle name="Normal 99 2 3 4" xfId="23983"/>
    <cellStyle name="Normal 99 2 4" xfId="5746"/>
    <cellStyle name="Normal 99 2 4 2" xfId="16151"/>
    <cellStyle name="Normal 99 2 4 2 2" xfId="36970"/>
    <cellStyle name="Normal 99 2 4 3" xfId="26567"/>
    <cellStyle name="Normal 99 2 5" xfId="10994"/>
    <cellStyle name="Normal 99 2 5 2" xfId="31813"/>
    <cellStyle name="Normal 99 2 6" xfId="21410"/>
    <cellStyle name="Normal 99 3" xfId="906"/>
    <cellStyle name="Normal 99 3 2" xfId="3486"/>
    <cellStyle name="Normal 99 3 2 2" xfId="8646"/>
    <cellStyle name="Normal 99 3 2 2 2" xfId="19051"/>
    <cellStyle name="Normal 99 3 2 2 2 2" xfId="39870"/>
    <cellStyle name="Normal 99 3 2 2 3" xfId="29467"/>
    <cellStyle name="Normal 99 3 2 3" xfId="13894"/>
    <cellStyle name="Normal 99 3 2 3 2" xfId="34713"/>
    <cellStyle name="Normal 99 3 2 4" xfId="24310"/>
    <cellStyle name="Normal 99 3 3" xfId="6073"/>
    <cellStyle name="Normal 99 3 3 2" xfId="16478"/>
    <cellStyle name="Normal 99 3 3 2 2" xfId="37297"/>
    <cellStyle name="Normal 99 3 3 3" xfId="26894"/>
    <cellStyle name="Normal 99 3 4" xfId="11321"/>
    <cellStyle name="Normal 99 3 4 2" xfId="32140"/>
    <cellStyle name="Normal 99 3 5" xfId="21737"/>
    <cellStyle name="Normal 99 4" xfId="2902"/>
    <cellStyle name="Normal 99 4 2" xfId="8062"/>
    <cellStyle name="Normal 99 4 2 2" xfId="18467"/>
    <cellStyle name="Normal 99 4 2 2 2" xfId="39286"/>
    <cellStyle name="Normal 99 4 2 3" xfId="28883"/>
    <cellStyle name="Normal 99 4 3" xfId="13310"/>
    <cellStyle name="Normal 99 4 3 2" xfId="34129"/>
    <cellStyle name="Normal 99 4 4" xfId="23726"/>
    <cellStyle name="Normal 99 5" xfId="5489"/>
    <cellStyle name="Normal 99 5 2" xfId="15894"/>
    <cellStyle name="Normal 99 5 2 2" xfId="36713"/>
    <cellStyle name="Normal 99 5 3" xfId="26310"/>
    <cellStyle name="Normal 99 6" xfId="10737"/>
    <cellStyle name="Normal 99 6 2" xfId="31556"/>
    <cellStyle name="Normal 99 7" xfId="21153"/>
    <cellStyle name="Notas 2" xfId="42"/>
    <cellStyle name="Notas 2 2" xfId="195"/>
    <cellStyle name="Notas 2 2 2" xfId="456"/>
    <cellStyle name="Notas 2 2 2 2" xfId="1045"/>
    <cellStyle name="Notas 2 2 2 2 2" xfId="3625"/>
    <cellStyle name="Notas 2 2 2 2 2 2" xfId="8785"/>
    <cellStyle name="Notas 2 2 2 2 2 2 2" xfId="19190"/>
    <cellStyle name="Notas 2 2 2 2 2 2 2 2" xfId="40009"/>
    <cellStyle name="Notas 2 2 2 2 2 2 3" xfId="29606"/>
    <cellStyle name="Notas 2 2 2 2 2 3" xfId="14033"/>
    <cellStyle name="Notas 2 2 2 2 2 3 2" xfId="34852"/>
    <cellStyle name="Notas 2 2 2 2 2 4" xfId="24449"/>
    <cellStyle name="Notas 2 2 2 2 3" xfId="6212"/>
    <cellStyle name="Notas 2 2 2 2 3 2" xfId="16617"/>
    <cellStyle name="Notas 2 2 2 2 3 2 2" xfId="37436"/>
    <cellStyle name="Notas 2 2 2 2 3 3" xfId="27033"/>
    <cellStyle name="Notas 2 2 2 2 4" xfId="11460"/>
    <cellStyle name="Notas 2 2 2 2 4 2" xfId="32279"/>
    <cellStyle name="Notas 2 2 2 2 5" xfId="21876"/>
    <cellStyle name="Notas 2 2 2 3" xfId="3041"/>
    <cellStyle name="Notas 2 2 2 3 2" xfId="8201"/>
    <cellStyle name="Notas 2 2 2 3 2 2" xfId="18606"/>
    <cellStyle name="Notas 2 2 2 3 2 2 2" xfId="39425"/>
    <cellStyle name="Notas 2 2 2 3 2 3" xfId="29022"/>
    <cellStyle name="Notas 2 2 2 3 3" xfId="13449"/>
    <cellStyle name="Notas 2 2 2 3 3 2" xfId="34268"/>
    <cellStyle name="Notas 2 2 2 3 4" xfId="23865"/>
    <cellStyle name="Notas 2 2 2 4" xfId="5628"/>
    <cellStyle name="Notas 2 2 2 4 2" xfId="16033"/>
    <cellStyle name="Notas 2 2 2 4 2 2" xfId="36852"/>
    <cellStyle name="Notas 2 2 2 4 3" xfId="26449"/>
    <cellStyle name="Notas 2 2 2 5" xfId="10876"/>
    <cellStyle name="Notas 2 2 2 5 2" xfId="31695"/>
    <cellStyle name="Notas 2 2 2 6" xfId="21292"/>
    <cellStyle name="Notas 2 2 3" xfId="788"/>
    <cellStyle name="Notas 2 2 3 2" xfId="3368"/>
    <cellStyle name="Notas 2 2 3 2 2" xfId="8528"/>
    <cellStyle name="Notas 2 2 3 2 2 2" xfId="18933"/>
    <cellStyle name="Notas 2 2 3 2 2 2 2" xfId="39752"/>
    <cellStyle name="Notas 2 2 3 2 2 3" xfId="29349"/>
    <cellStyle name="Notas 2 2 3 2 3" xfId="13776"/>
    <cellStyle name="Notas 2 2 3 2 3 2" xfId="34595"/>
    <cellStyle name="Notas 2 2 3 2 4" xfId="24192"/>
    <cellStyle name="Notas 2 2 3 3" xfId="5955"/>
    <cellStyle name="Notas 2 2 3 3 2" xfId="16360"/>
    <cellStyle name="Notas 2 2 3 3 2 2" xfId="37179"/>
    <cellStyle name="Notas 2 2 3 3 3" xfId="26776"/>
    <cellStyle name="Notas 2 2 3 4" xfId="11203"/>
    <cellStyle name="Notas 2 2 3 4 2" xfId="32022"/>
    <cellStyle name="Notas 2 2 3 5" xfId="21619"/>
    <cellStyle name="Notas 2 2 4" xfId="2784"/>
    <cellStyle name="Notas 2 2 4 2" xfId="7944"/>
    <cellStyle name="Notas 2 2 4 2 2" xfId="18349"/>
    <cellStyle name="Notas 2 2 4 2 2 2" xfId="39168"/>
    <cellStyle name="Notas 2 2 4 2 3" xfId="28765"/>
    <cellStyle name="Notas 2 2 4 3" xfId="13192"/>
    <cellStyle name="Notas 2 2 4 3 2" xfId="34011"/>
    <cellStyle name="Notas 2 2 4 4" xfId="23608"/>
    <cellStyle name="Notas 2 2 5" xfId="5371"/>
    <cellStyle name="Notas 2 2 5 2" xfId="15776"/>
    <cellStyle name="Notas 2 2 5 2 2" xfId="36595"/>
    <cellStyle name="Notas 2 2 5 3" xfId="26192"/>
    <cellStyle name="Notas 2 2 6" xfId="10619"/>
    <cellStyle name="Notas 2 2 6 2" xfId="31438"/>
    <cellStyle name="Notas 2 2 7" xfId="21035"/>
    <cellStyle name="Notas 2 3" xfId="334"/>
    <cellStyle name="Notas 2 3 2" xfId="923"/>
    <cellStyle name="Notas 2 3 2 2" xfId="3503"/>
    <cellStyle name="Notas 2 3 2 2 2" xfId="8663"/>
    <cellStyle name="Notas 2 3 2 2 2 2" xfId="19068"/>
    <cellStyle name="Notas 2 3 2 2 2 2 2" xfId="39887"/>
    <cellStyle name="Notas 2 3 2 2 2 3" xfId="29484"/>
    <cellStyle name="Notas 2 3 2 2 3" xfId="13911"/>
    <cellStyle name="Notas 2 3 2 2 3 2" xfId="34730"/>
    <cellStyle name="Notas 2 3 2 2 4" xfId="24327"/>
    <cellStyle name="Notas 2 3 2 3" xfId="6090"/>
    <cellStyle name="Notas 2 3 2 3 2" xfId="16495"/>
    <cellStyle name="Notas 2 3 2 3 2 2" xfId="37314"/>
    <cellStyle name="Notas 2 3 2 3 3" xfId="26911"/>
    <cellStyle name="Notas 2 3 2 4" xfId="11338"/>
    <cellStyle name="Notas 2 3 2 4 2" xfId="32157"/>
    <cellStyle name="Notas 2 3 2 5" xfId="21754"/>
    <cellStyle name="Notas 2 3 3" xfId="2919"/>
    <cellStyle name="Notas 2 3 3 2" xfId="8079"/>
    <cellStyle name="Notas 2 3 3 2 2" xfId="18484"/>
    <cellStyle name="Notas 2 3 3 2 2 2" xfId="39303"/>
    <cellStyle name="Notas 2 3 3 2 3" xfId="28900"/>
    <cellStyle name="Notas 2 3 3 3" xfId="13327"/>
    <cellStyle name="Notas 2 3 3 3 2" xfId="34146"/>
    <cellStyle name="Notas 2 3 3 4" xfId="23743"/>
    <cellStyle name="Notas 2 3 4" xfId="5506"/>
    <cellStyle name="Notas 2 3 4 2" xfId="15911"/>
    <cellStyle name="Notas 2 3 4 2 2" xfId="36730"/>
    <cellStyle name="Notas 2 3 4 3" xfId="26327"/>
    <cellStyle name="Notas 2 3 5" xfId="10754"/>
    <cellStyle name="Notas 2 3 5 2" xfId="31573"/>
    <cellStyle name="Notas 2 3 6" xfId="21170"/>
    <cellStyle name="Notas 2 4" xfId="666"/>
    <cellStyle name="Notas 2 4 2" xfId="3246"/>
    <cellStyle name="Notas 2 4 2 2" xfId="8406"/>
    <cellStyle name="Notas 2 4 2 2 2" xfId="18811"/>
    <cellStyle name="Notas 2 4 2 2 2 2" xfId="39630"/>
    <cellStyle name="Notas 2 4 2 2 3" xfId="29227"/>
    <cellStyle name="Notas 2 4 2 3" xfId="13654"/>
    <cellStyle name="Notas 2 4 2 3 2" xfId="34473"/>
    <cellStyle name="Notas 2 4 2 4" xfId="24070"/>
    <cellStyle name="Notas 2 4 3" xfId="5833"/>
    <cellStyle name="Notas 2 4 3 2" xfId="16238"/>
    <cellStyle name="Notas 2 4 3 2 2" xfId="37057"/>
    <cellStyle name="Notas 2 4 3 3" xfId="26654"/>
    <cellStyle name="Notas 2 4 4" xfId="11081"/>
    <cellStyle name="Notas 2 4 4 2" xfId="31900"/>
    <cellStyle name="Notas 2 4 5" xfId="21497"/>
    <cellStyle name="Notas 2 5" xfId="2662"/>
    <cellStyle name="Notas 2 5 2" xfId="7822"/>
    <cellStyle name="Notas 2 5 2 2" xfId="18227"/>
    <cellStyle name="Notas 2 5 2 2 2" xfId="39046"/>
    <cellStyle name="Notas 2 5 2 3" xfId="28643"/>
    <cellStyle name="Notas 2 5 3" xfId="13070"/>
    <cellStyle name="Notas 2 5 3 2" xfId="33889"/>
    <cellStyle name="Notas 2 5 4" xfId="23486"/>
    <cellStyle name="Notas 2 6" xfId="5249"/>
    <cellStyle name="Notas 2 6 2" xfId="15654"/>
    <cellStyle name="Notas 2 6 2 2" xfId="36473"/>
    <cellStyle name="Notas 2 6 3" xfId="26070"/>
    <cellStyle name="Notas 2 7" xfId="10497"/>
    <cellStyle name="Notas 2 7 2" xfId="31316"/>
    <cellStyle name="Notas 2 8" xfId="20913"/>
    <cellStyle name="Porcentaje 2" xfId="137"/>
    <cellStyle name="Porcentaje 2 2" xfId="138"/>
    <cellStyle name="Porcentaje 2 2 2" xfId="139"/>
    <cellStyle name="Porcentaje 2 2 3" xfId="140"/>
    <cellStyle name="Porcentaje 2 3" xfId="141"/>
    <cellStyle name="Porcentaje 3" xfId="1290"/>
    <cellStyle name="Porcentaje 3 2" xfId="1743"/>
    <cellStyle name="Porcentaje 3 2 2" xfId="4319"/>
    <cellStyle name="Porcentaje 3 2 2 2" xfId="9479"/>
    <cellStyle name="Porcentaje 3 2 2 2 2" xfId="19884"/>
    <cellStyle name="Porcentaje 3 2 2 2 2 2" xfId="40703"/>
    <cellStyle name="Porcentaje 3 2 2 2 3" xfId="30300"/>
    <cellStyle name="Porcentaje 3 2 2 3" xfId="14727"/>
    <cellStyle name="Porcentaje 3 2 2 3 2" xfId="35546"/>
    <cellStyle name="Porcentaje 3 2 2 4" xfId="25143"/>
    <cellStyle name="Porcentaje 3 2 3" xfId="6906"/>
    <cellStyle name="Porcentaje 3 2 3 2" xfId="17311"/>
    <cellStyle name="Porcentaje 3 2 3 2 2" xfId="38130"/>
    <cellStyle name="Porcentaje 3 2 3 3" xfId="27727"/>
    <cellStyle name="Porcentaje 3 2 4" xfId="12154"/>
    <cellStyle name="Porcentaje 3 2 4 2" xfId="32973"/>
    <cellStyle name="Porcentaje 3 2 5" xfId="22570"/>
    <cellStyle name="Porcentaje 3 3" xfId="2193"/>
    <cellStyle name="Porcentaje 3 3 2" xfId="4769"/>
    <cellStyle name="Porcentaje 3 3 2 2" xfId="9929"/>
    <cellStyle name="Porcentaje 3 3 2 2 2" xfId="20334"/>
    <cellStyle name="Porcentaje 3 3 2 2 2 2" xfId="41153"/>
    <cellStyle name="Porcentaje 3 3 2 2 3" xfId="30750"/>
    <cellStyle name="Porcentaje 3 3 2 3" xfId="15177"/>
    <cellStyle name="Porcentaje 3 3 2 3 2" xfId="35996"/>
    <cellStyle name="Porcentaje 3 3 2 4" xfId="25593"/>
    <cellStyle name="Porcentaje 3 3 3" xfId="7356"/>
    <cellStyle name="Porcentaje 3 3 3 2" xfId="17761"/>
    <cellStyle name="Porcentaje 3 3 3 2 2" xfId="38580"/>
    <cellStyle name="Porcentaje 3 3 3 3" xfId="28177"/>
    <cellStyle name="Porcentaje 3 3 4" xfId="12604"/>
    <cellStyle name="Porcentaje 3 3 4 2" xfId="33423"/>
    <cellStyle name="Porcentaje 3 3 5" xfId="23020"/>
    <cellStyle name="Porcentaje 3 4" xfId="3869"/>
    <cellStyle name="Porcentaje 3 4 2" xfId="9029"/>
    <cellStyle name="Porcentaje 3 4 2 2" xfId="19434"/>
    <cellStyle name="Porcentaje 3 4 2 2 2" xfId="40253"/>
    <cellStyle name="Porcentaje 3 4 2 3" xfId="29850"/>
    <cellStyle name="Porcentaje 3 4 3" xfId="14277"/>
    <cellStyle name="Porcentaje 3 4 3 2" xfId="35096"/>
    <cellStyle name="Porcentaje 3 4 4" xfId="24693"/>
    <cellStyle name="Porcentaje 3 5" xfId="6456"/>
    <cellStyle name="Porcentaje 3 5 2" xfId="16861"/>
    <cellStyle name="Porcentaje 3 5 2 2" xfId="37680"/>
    <cellStyle name="Porcentaje 3 5 3" xfId="27277"/>
    <cellStyle name="Porcentaje 3 6" xfId="11704"/>
    <cellStyle name="Porcentaje 3 6 2" xfId="32523"/>
    <cellStyle name="Porcentaje 3 7" xfId="22120"/>
    <cellStyle name="Porcentaje 3 8" xfId="42189"/>
    <cellStyle name="Porcentaje 4" xfId="1294"/>
    <cellStyle name="Porcentaje 4 2" xfId="1747"/>
    <cellStyle name="Porcentaje 4 2 2" xfId="4323"/>
    <cellStyle name="Porcentaje 4 2 2 2" xfId="9483"/>
    <cellStyle name="Porcentaje 4 2 2 2 2" xfId="19888"/>
    <cellStyle name="Porcentaje 4 2 2 2 2 2" xfId="40707"/>
    <cellStyle name="Porcentaje 4 2 2 2 3" xfId="30304"/>
    <cellStyle name="Porcentaje 4 2 2 3" xfId="14731"/>
    <cellStyle name="Porcentaje 4 2 2 3 2" xfId="35550"/>
    <cellStyle name="Porcentaje 4 2 2 4" xfId="25147"/>
    <cellStyle name="Porcentaje 4 2 3" xfId="6910"/>
    <cellStyle name="Porcentaje 4 2 3 2" xfId="17315"/>
    <cellStyle name="Porcentaje 4 2 3 2 2" xfId="38134"/>
    <cellStyle name="Porcentaje 4 2 3 3" xfId="27731"/>
    <cellStyle name="Porcentaje 4 2 4" xfId="12158"/>
    <cellStyle name="Porcentaje 4 2 4 2" xfId="32977"/>
    <cellStyle name="Porcentaje 4 2 5" xfId="22574"/>
    <cellStyle name="Porcentaje 4 3" xfId="2197"/>
    <cellStyle name="Porcentaje 4 3 2" xfId="4773"/>
    <cellStyle name="Porcentaje 4 3 2 2" xfId="9933"/>
    <cellStyle name="Porcentaje 4 3 2 2 2" xfId="20338"/>
    <cellStyle name="Porcentaje 4 3 2 2 2 2" xfId="41157"/>
    <cellStyle name="Porcentaje 4 3 2 2 3" xfId="30754"/>
    <cellStyle name="Porcentaje 4 3 2 3" xfId="15181"/>
    <cellStyle name="Porcentaje 4 3 2 3 2" xfId="36000"/>
    <cellStyle name="Porcentaje 4 3 2 4" xfId="25597"/>
    <cellStyle name="Porcentaje 4 3 3" xfId="7360"/>
    <cellStyle name="Porcentaje 4 3 3 2" xfId="17765"/>
    <cellStyle name="Porcentaje 4 3 3 2 2" xfId="38584"/>
    <cellStyle name="Porcentaje 4 3 3 3" xfId="28181"/>
    <cellStyle name="Porcentaje 4 3 4" xfId="12608"/>
    <cellStyle name="Porcentaje 4 3 4 2" xfId="33427"/>
    <cellStyle name="Porcentaje 4 3 5" xfId="23024"/>
    <cellStyle name="Porcentaje 4 4" xfId="3873"/>
    <cellStyle name="Porcentaje 4 4 2" xfId="9033"/>
    <cellStyle name="Porcentaje 4 4 2 2" xfId="19438"/>
    <cellStyle name="Porcentaje 4 4 2 2 2" xfId="40257"/>
    <cellStyle name="Porcentaje 4 4 2 3" xfId="29854"/>
    <cellStyle name="Porcentaje 4 4 3" xfId="14281"/>
    <cellStyle name="Porcentaje 4 4 3 2" xfId="35100"/>
    <cellStyle name="Porcentaje 4 4 4" xfId="24697"/>
    <cellStyle name="Porcentaje 4 5" xfId="6460"/>
    <cellStyle name="Porcentaje 4 5 2" xfId="16865"/>
    <cellStyle name="Porcentaje 4 5 2 2" xfId="37684"/>
    <cellStyle name="Porcentaje 4 5 3" xfId="27281"/>
    <cellStyle name="Porcentaje 4 6" xfId="11708"/>
    <cellStyle name="Porcentaje 4 6 2" xfId="32527"/>
    <cellStyle name="Porcentaje 4 7" xfId="22124"/>
    <cellStyle name="Porcentaje 4 8" xfId="42190"/>
    <cellStyle name="Porcentaje 5" xfId="1344"/>
    <cellStyle name="Porcentaje 5 2" xfId="1796"/>
    <cellStyle name="Porcentaje 5 2 2" xfId="4372"/>
    <cellStyle name="Porcentaje 5 2 2 2" xfId="9532"/>
    <cellStyle name="Porcentaje 5 2 2 2 2" xfId="19937"/>
    <cellStyle name="Porcentaje 5 2 2 2 2 2" xfId="40756"/>
    <cellStyle name="Porcentaje 5 2 2 2 3" xfId="30353"/>
    <cellStyle name="Porcentaje 5 2 2 3" xfId="14780"/>
    <cellStyle name="Porcentaje 5 2 2 3 2" xfId="35599"/>
    <cellStyle name="Porcentaje 5 2 2 4" xfId="25196"/>
    <cellStyle name="Porcentaje 5 2 3" xfId="6959"/>
    <cellStyle name="Porcentaje 5 2 3 2" xfId="17364"/>
    <cellStyle name="Porcentaje 5 2 3 2 2" xfId="38183"/>
    <cellStyle name="Porcentaje 5 2 3 3" xfId="27780"/>
    <cellStyle name="Porcentaje 5 2 4" xfId="12207"/>
    <cellStyle name="Porcentaje 5 2 4 2" xfId="33026"/>
    <cellStyle name="Porcentaje 5 2 5" xfId="22623"/>
    <cellStyle name="Porcentaje 5 3" xfId="2246"/>
    <cellStyle name="Porcentaje 5 3 2" xfId="4822"/>
    <cellStyle name="Porcentaje 5 3 2 2" xfId="9982"/>
    <cellStyle name="Porcentaje 5 3 2 2 2" xfId="20387"/>
    <cellStyle name="Porcentaje 5 3 2 2 2 2" xfId="41206"/>
    <cellStyle name="Porcentaje 5 3 2 2 3" xfId="30803"/>
    <cellStyle name="Porcentaje 5 3 2 3" xfId="15230"/>
    <cellStyle name="Porcentaje 5 3 2 3 2" xfId="36049"/>
    <cellStyle name="Porcentaje 5 3 2 4" xfId="25646"/>
    <cellStyle name="Porcentaje 5 3 3" xfId="7409"/>
    <cellStyle name="Porcentaje 5 3 3 2" xfId="17814"/>
    <cellStyle name="Porcentaje 5 3 3 2 2" xfId="38633"/>
    <cellStyle name="Porcentaje 5 3 3 3" xfId="28230"/>
    <cellStyle name="Porcentaje 5 3 4" xfId="12657"/>
    <cellStyle name="Porcentaje 5 3 4 2" xfId="33476"/>
    <cellStyle name="Porcentaje 5 3 5" xfId="23073"/>
    <cellStyle name="Porcentaje 5 4" xfId="3922"/>
    <cellStyle name="Porcentaje 5 4 2" xfId="9082"/>
    <cellStyle name="Porcentaje 5 4 2 2" xfId="19487"/>
    <cellStyle name="Porcentaje 5 4 2 2 2" xfId="40306"/>
    <cellStyle name="Porcentaje 5 4 2 3" xfId="29903"/>
    <cellStyle name="Porcentaje 5 4 3" xfId="14330"/>
    <cellStyle name="Porcentaje 5 4 3 2" xfId="35149"/>
    <cellStyle name="Porcentaje 5 4 4" xfId="24746"/>
    <cellStyle name="Porcentaje 5 5" xfId="6509"/>
    <cellStyle name="Porcentaje 5 5 2" xfId="16914"/>
    <cellStyle name="Porcentaje 5 5 2 2" xfId="37733"/>
    <cellStyle name="Porcentaje 5 5 3" xfId="27330"/>
    <cellStyle name="Porcentaje 5 6" xfId="11757"/>
    <cellStyle name="Porcentaje 5 6 2" xfId="32576"/>
    <cellStyle name="Porcentaje 5 7" xfId="22173"/>
    <cellStyle name="Porcentaje 5 8" xfId="42191"/>
    <cellStyle name="Porcentaje 6" xfId="1358"/>
    <cellStyle name="Porcentaje 6 2" xfId="1810"/>
    <cellStyle name="Porcentaje 6 2 2" xfId="4386"/>
    <cellStyle name="Porcentaje 6 2 2 2" xfId="9546"/>
    <cellStyle name="Porcentaje 6 2 2 2 2" xfId="19951"/>
    <cellStyle name="Porcentaje 6 2 2 2 2 2" xfId="40770"/>
    <cellStyle name="Porcentaje 6 2 2 2 3" xfId="30367"/>
    <cellStyle name="Porcentaje 6 2 2 3" xfId="14794"/>
    <cellStyle name="Porcentaje 6 2 2 3 2" xfId="35613"/>
    <cellStyle name="Porcentaje 6 2 2 4" xfId="25210"/>
    <cellStyle name="Porcentaje 6 2 3" xfId="6973"/>
    <cellStyle name="Porcentaje 6 2 3 2" xfId="17378"/>
    <cellStyle name="Porcentaje 6 2 3 2 2" xfId="38197"/>
    <cellStyle name="Porcentaje 6 2 3 3" xfId="27794"/>
    <cellStyle name="Porcentaje 6 2 4" xfId="12221"/>
    <cellStyle name="Porcentaje 6 2 4 2" xfId="33040"/>
    <cellStyle name="Porcentaje 6 2 5" xfId="22637"/>
    <cellStyle name="Porcentaje 6 3" xfId="2260"/>
    <cellStyle name="Porcentaje 6 3 2" xfId="4836"/>
    <cellStyle name="Porcentaje 6 3 2 2" xfId="9996"/>
    <cellStyle name="Porcentaje 6 3 2 2 2" xfId="20401"/>
    <cellStyle name="Porcentaje 6 3 2 2 2 2" xfId="41220"/>
    <cellStyle name="Porcentaje 6 3 2 2 3" xfId="30817"/>
    <cellStyle name="Porcentaje 6 3 2 3" xfId="15244"/>
    <cellStyle name="Porcentaje 6 3 2 3 2" xfId="36063"/>
    <cellStyle name="Porcentaje 6 3 2 4" xfId="25660"/>
    <cellStyle name="Porcentaje 6 3 3" xfId="7423"/>
    <cellStyle name="Porcentaje 6 3 3 2" xfId="17828"/>
    <cellStyle name="Porcentaje 6 3 3 2 2" xfId="38647"/>
    <cellStyle name="Porcentaje 6 3 3 3" xfId="28244"/>
    <cellStyle name="Porcentaje 6 3 4" xfId="12671"/>
    <cellStyle name="Porcentaje 6 3 4 2" xfId="33490"/>
    <cellStyle name="Porcentaje 6 3 5" xfId="23087"/>
    <cellStyle name="Porcentaje 6 4" xfId="3936"/>
    <cellStyle name="Porcentaje 6 4 2" xfId="9096"/>
    <cellStyle name="Porcentaje 6 4 2 2" xfId="19501"/>
    <cellStyle name="Porcentaje 6 4 2 2 2" xfId="40320"/>
    <cellStyle name="Porcentaje 6 4 2 3" xfId="29917"/>
    <cellStyle name="Porcentaje 6 4 3" xfId="14344"/>
    <cellStyle name="Porcentaje 6 4 3 2" xfId="35163"/>
    <cellStyle name="Porcentaje 6 4 4" xfId="24760"/>
    <cellStyle name="Porcentaje 6 5" xfId="6523"/>
    <cellStyle name="Porcentaje 6 5 2" xfId="16928"/>
    <cellStyle name="Porcentaje 6 5 2 2" xfId="37747"/>
    <cellStyle name="Porcentaje 6 5 3" xfId="27344"/>
    <cellStyle name="Porcentaje 6 6" xfId="11771"/>
    <cellStyle name="Porcentaje 6 6 2" xfId="32590"/>
    <cellStyle name="Porcentaje 6 7" xfId="22187"/>
    <cellStyle name="Porcentaje 6 8" xfId="42192"/>
    <cellStyle name="Porcentaje 7" xfId="1360"/>
    <cellStyle name="Porcentaje 7 10" xfId="1449"/>
    <cellStyle name="Porcentaje 7 10 10" xfId="11862"/>
    <cellStyle name="Porcentaje 7 10 10 2" xfId="32681"/>
    <cellStyle name="Porcentaje 7 10 11" xfId="22278"/>
    <cellStyle name="Porcentaje 7 10 12" xfId="42194"/>
    <cellStyle name="Porcentaje 7 10 2" xfId="1466"/>
    <cellStyle name="Porcentaje 7 10 2 2" xfId="1918"/>
    <cellStyle name="Porcentaje 7 10 2 2 2" xfId="4494"/>
    <cellStyle name="Porcentaje 7 10 2 2 2 2" xfId="9654"/>
    <cellStyle name="Porcentaje 7 10 2 2 2 2 2" xfId="20059"/>
    <cellStyle name="Porcentaje 7 10 2 2 2 2 2 2" xfId="40878"/>
    <cellStyle name="Porcentaje 7 10 2 2 2 2 3" xfId="30475"/>
    <cellStyle name="Porcentaje 7 10 2 2 2 3" xfId="14902"/>
    <cellStyle name="Porcentaje 7 10 2 2 2 3 2" xfId="35721"/>
    <cellStyle name="Porcentaje 7 10 2 2 2 4" xfId="25318"/>
    <cellStyle name="Porcentaje 7 10 2 2 3" xfId="7081"/>
    <cellStyle name="Porcentaje 7 10 2 2 3 2" xfId="17486"/>
    <cellStyle name="Porcentaje 7 10 2 2 3 2 2" xfId="38305"/>
    <cellStyle name="Porcentaje 7 10 2 2 3 3" xfId="27902"/>
    <cellStyle name="Porcentaje 7 10 2 2 4" xfId="12329"/>
    <cellStyle name="Porcentaje 7 10 2 2 4 2" xfId="33148"/>
    <cellStyle name="Porcentaje 7 10 2 2 5" xfId="22745"/>
    <cellStyle name="Porcentaje 7 10 2 3" xfId="2368"/>
    <cellStyle name="Porcentaje 7 10 2 3 2" xfId="4944"/>
    <cellStyle name="Porcentaje 7 10 2 3 2 2" xfId="10104"/>
    <cellStyle name="Porcentaje 7 10 2 3 2 2 2" xfId="20509"/>
    <cellStyle name="Porcentaje 7 10 2 3 2 2 2 2" xfId="41328"/>
    <cellStyle name="Porcentaje 7 10 2 3 2 2 3" xfId="30925"/>
    <cellStyle name="Porcentaje 7 10 2 3 2 3" xfId="15352"/>
    <cellStyle name="Porcentaje 7 10 2 3 2 3 2" xfId="36171"/>
    <cellStyle name="Porcentaje 7 10 2 3 2 4" xfId="25768"/>
    <cellStyle name="Porcentaje 7 10 2 3 3" xfId="7531"/>
    <cellStyle name="Porcentaje 7 10 2 3 3 2" xfId="17936"/>
    <cellStyle name="Porcentaje 7 10 2 3 3 2 2" xfId="38755"/>
    <cellStyle name="Porcentaje 7 10 2 3 3 3" xfId="28352"/>
    <cellStyle name="Porcentaje 7 10 2 3 4" xfId="12779"/>
    <cellStyle name="Porcentaje 7 10 2 3 4 2" xfId="33598"/>
    <cellStyle name="Porcentaje 7 10 2 3 5" xfId="23195"/>
    <cellStyle name="Porcentaje 7 10 2 4" xfId="4044"/>
    <cellStyle name="Porcentaje 7 10 2 4 2" xfId="9204"/>
    <cellStyle name="Porcentaje 7 10 2 4 2 2" xfId="19609"/>
    <cellStyle name="Porcentaje 7 10 2 4 2 2 2" xfId="40428"/>
    <cellStyle name="Porcentaje 7 10 2 4 2 3" xfId="30025"/>
    <cellStyle name="Porcentaje 7 10 2 4 3" xfId="14452"/>
    <cellStyle name="Porcentaje 7 10 2 4 3 2" xfId="35271"/>
    <cellStyle name="Porcentaje 7 10 2 4 4" xfId="24868"/>
    <cellStyle name="Porcentaje 7 10 2 5" xfId="6631"/>
    <cellStyle name="Porcentaje 7 10 2 5 2" xfId="17036"/>
    <cellStyle name="Porcentaje 7 10 2 5 2 2" xfId="37855"/>
    <cellStyle name="Porcentaje 7 10 2 5 3" xfId="27452"/>
    <cellStyle name="Porcentaje 7 10 2 6" xfId="11879"/>
    <cellStyle name="Porcentaje 7 10 2 6 2" xfId="32698"/>
    <cellStyle name="Porcentaje 7 10 2 7" xfId="22295"/>
    <cellStyle name="Porcentaje 7 10 2 8" xfId="42195"/>
    <cellStyle name="Porcentaje 7 10 3" xfId="1478"/>
    <cellStyle name="Porcentaje 7 10 3 2" xfId="1930"/>
    <cellStyle name="Porcentaje 7 10 3 2 2" xfId="4506"/>
    <cellStyle name="Porcentaje 7 10 3 2 2 2" xfId="9666"/>
    <cellStyle name="Porcentaje 7 10 3 2 2 2 2" xfId="20071"/>
    <cellStyle name="Porcentaje 7 10 3 2 2 2 2 2" xfId="40890"/>
    <cellStyle name="Porcentaje 7 10 3 2 2 2 3" xfId="30487"/>
    <cellStyle name="Porcentaje 7 10 3 2 2 3" xfId="14914"/>
    <cellStyle name="Porcentaje 7 10 3 2 2 3 2" xfId="35733"/>
    <cellStyle name="Porcentaje 7 10 3 2 2 4" xfId="25330"/>
    <cellStyle name="Porcentaje 7 10 3 2 3" xfId="7093"/>
    <cellStyle name="Porcentaje 7 10 3 2 3 2" xfId="17498"/>
    <cellStyle name="Porcentaje 7 10 3 2 3 2 2" xfId="38317"/>
    <cellStyle name="Porcentaje 7 10 3 2 3 3" xfId="27914"/>
    <cellStyle name="Porcentaje 7 10 3 2 4" xfId="12341"/>
    <cellStyle name="Porcentaje 7 10 3 2 4 2" xfId="33160"/>
    <cellStyle name="Porcentaje 7 10 3 2 5" xfId="22757"/>
    <cellStyle name="Porcentaje 7 10 3 3" xfId="2380"/>
    <cellStyle name="Porcentaje 7 10 3 3 2" xfId="4956"/>
    <cellStyle name="Porcentaje 7 10 3 3 2 2" xfId="10116"/>
    <cellStyle name="Porcentaje 7 10 3 3 2 2 2" xfId="20521"/>
    <cellStyle name="Porcentaje 7 10 3 3 2 2 2 2" xfId="41340"/>
    <cellStyle name="Porcentaje 7 10 3 3 2 2 3" xfId="30937"/>
    <cellStyle name="Porcentaje 7 10 3 3 2 3" xfId="15364"/>
    <cellStyle name="Porcentaje 7 10 3 3 2 3 2" xfId="36183"/>
    <cellStyle name="Porcentaje 7 10 3 3 2 4" xfId="25780"/>
    <cellStyle name="Porcentaje 7 10 3 3 3" xfId="7543"/>
    <cellStyle name="Porcentaje 7 10 3 3 3 2" xfId="17948"/>
    <cellStyle name="Porcentaje 7 10 3 3 3 2 2" xfId="38767"/>
    <cellStyle name="Porcentaje 7 10 3 3 3 3" xfId="28364"/>
    <cellStyle name="Porcentaje 7 10 3 3 4" xfId="12791"/>
    <cellStyle name="Porcentaje 7 10 3 3 4 2" xfId="33610"/>
    <cellStyle name="Porcentaje 7 10 3 3 5" xfId="23207"/>
    <cellStyle name="Porcentaje 7 10 3 4" xfId="4056"/>
    <cellStyle name="Porcentaje 7 10 3 4 2" xfId="9216"/>
    <cellStyle name="Porcentaje 7 10 3 4 2 2" xfId="19621"/>
    <cellStyle name="Porcentaje 7 10 3 4 2 2 2" xfId="40440"/>
    <cellStyle name="Porcentaje 7 10 3 4 2 3" xfId="30037"/>
    <cellStyle name="Porcentaje 7 10 3 4 3" xfId="14464"/>
    <cellStyle name="Porcentaje 7 10 3 4 3 2" xfId="35283"/>
    <cellStyle name="Porcentaje 7 10 3 4 4" xfId="24880"/>
    <cellStyle name="Porcentaje 7 10 3 5" xfId="6643"/>
    <cellStyle name="Porcentaje 7 10 3 5 2" xfId="17048"/>
    <cellStyle name="Porcentaje 7 10 3 5 2 2" xfId="37867"/>
    <cellStyle name="Porcentaje 7 10 3 5 3" xfId="27464"/>
    <cellStyle name="Porcentaje 7 10 3 6" xfId="11891"/>
    <cellStyle name="Porcentaje 7 10 3 6 2" xfId="32710"/>
    <cellStyle name="Porcentaje 7 10 3 7" xfId="22307"/>
    <cellStyle name="Porcentaje 7 10 3 8" xfId="42196"/>
    <cellStyle name="Porcentaje 7 10 4" xfId="1481"/>
    <cellStyle name="Porcentaje 7 10 4 2" xfId="1933"/>
    <cellStyle name="Porcentaje 7 10 4 2 2" xfId="4509"/>
    <cellStyle name="Porcentaje 7 10 4 2 2 2" xfId="9669"/>
    <cellStyle name="Porcentaje 7 10 4 2 2 2 2" xfId="20074"/>
    <cellStyle name="Porcentaje 7 10 4 2 2 2 2 2" xfId="40893"/>
    <cellStyle name="Porcentaje 7 10 4 2 2 2 3" xfId="30490"/>
    <cellStyle name="Porcentaje 7 10 4 2 2 3" xfId="14917"/>
    <cellStyle name="Porcentaje 7 10 4 2 2 3 2" xfId="35736"/>
    <cellStyle name="Porcentaje 7 10 4 2 2 4" xfId="25333"/>
    <cellStyle name="Porcentaje 7 10 4 2 3" xfId="7096"/>
    <cellStyle name="Porcentaje 7 10 4 2 3 2" xfId="17501"/>
    <cellStyle name="Porcentaje 7 10 4 2 3 2 2" xfId="38320"/>
    <cellStyle name="Porcentaje 7 10 4 2 3 3" xfId="27917"/>
    <cellStyle name="Porcentaje 7 10 4 2 4" xfId="12344"/>
    <cellStyle name="Porcentaje 7 10 4 2 4 2" xfId="33163"/>
    <cellStyle name="Porcentaje 7 10 4 2 5" xfId="22760"/>
    <cellStyle name="Porcentaje 7 10 4 3" xfId="2383"/>
    <cellStyle name="Porcentaje 7 10 4 3 2" xfId="4959"/>
    <cellStyle name="Porcentaje 7 10 4 3 2 2" xfId="10119"/>
    <cellStyle name="Porcentaje 7 10 4 3 2 2 2" xfId="20524"/>
    <cellStyle name="Porcentaje 7 10 4 3 2 2 2 2" xfId="41343"/>
    <cellStyle name="Porcentaje 7 10 4 3 2 2 3" xfId="30940"/>
    <cellStyle name="Porcentaje 7 10 4 3 2 3" xfId="15367"/>
    <cellStyle name="Porcentaje 7 10 4 3 2 3 2" xfId="36186"/>
    <cellStyle name="Porcentaje 7 10 4 3 2 4" xfId="25783"/>
    <cellStyle name="Porcentaje 7 10 4 3 3" xfId="7546"/>
    <cellStyle name="Porcentaje 7 10 4 3 3 2" xfId="17951"/>
    <cellStyle name="Porcentaje 7 10 4 3 3 2 2" xfId="38770"/>
    <cellStyle name="Porcentaje 7 10 4 3 3 3" xfId="28367"/>
    <cellStyle name="Porcentaje 7 10 4 3 4" xfId="12794"/>
    <cellStyle name="Porcentaje 7 10 4 3 4 2" xfId="33613"/>
    <cellStyle name="Porcentaje 7 10 4 3 5" xfId="23210"/>
    <cellStyle name="Porcentaje 7 10 4 4" xfId="4059"/>
    <cellStyle name="Porcentaje 7 10 4 4 2" xfId="9219"/>
    <cellStyle name="Porcentaje 7 10 4 4 2 2" xfId="19624"/>
    <cellStyle name="Porcentaje 7 10 4 4 2 2 2" xfId="40443"/>
    <cellStyle name="Porcentaje 7 10 4 4 2 3" xfId="30040"/>
    <cellStyle name="Porcentaje 7 10 4 4 3" xfId="14467"/>
    <cellStyle name="Porcentaje 7 10 4 4 3 2" xfId="35286"/>
    <cellStyle name="Porcentaje 7 10 4 4 4" xfId="24883"/>
    <cellStyle name="Porcentaje 7 10 4 5" xfId="6646"/>
    <cellStyle name="Porcentaje 7 10 4 5 2" xfId="17051"/>
    <cellStyle name="Porcentaje 7 10 4 5 2 2" xfId="37870"/>
    <cellStyle name="Porcentaje 7 10 4 5 3" xfId="27467"/>
    <cellStyle name="Porcentaje 7 10 4 6" xfId="11894"/>
    <cellStyle name="Porcentaje 7 10 4 6 2" xfId="32713"/>
    <cellStyle name="Porcentaje 7 10 4 7" xfId="22310"/>
    <cellStyle name="Porcentaje 7 10 4 8" xfId="42197"/>
    <cellStyle name="Porcentaje 7 10 5" xfId="1502"/>
    <cellStyle name="Porcentaje 7 10 5 10" xfId="11915"/>
    <cellStyle name="Porcentaje 7 10 5 10 2" xfId="32734"/>
    <cellStyle name="Porcentaje 7 10 5 11" xfId="22331"/>
    <cellStyle name="Porcentaje 7 10 5 12" xfId="42198"/>
    <cellStyle name="Porcentaje 7 10 5 2" xfId="1508"/>
    <cellStyle name="Porcentaje 7 10 5 2 2" xfId="1960"/>
    <cellStyle name="Porcentaje 7 10 5 2 2 2" xfId="4536"/>
    <cellStyle name="Porcentaje 7 10 5 2 2 2 2" xfId="9696"/>
    <cellStyle name="Porcentaje 7 10 5 2 2 2 2 2" xfId="20101"/>
    <cellStyle name="Porcentaje 7 10 5 2 2 2 2 2 2" xfId="40920"/>
    <cellStyle name="Porcentaje 7 10 5 2 2 2 2 3" xfId="30517"/>
    <cellStyle name="Porcentaje 7 10 5 2 2 2 3" xfId="14944"/>
    <cellStyle name="Porcentaje 7 10 5 2 2 2 3 2" xfId="35763"/>
    <cellStyle name="Porcentaje 7 10 5 2 2 2 4" xfId="25360"/>
    <cellStyle name="Porcentaje 7 10 5 2 2 3" xfId="7123"/>
    <cellStyle name="Porcentaje 7 10 5 2 2 3 2" xfId="17528"/>
    <cellStyle name="Porcentaje 7 10 5 2 2 3 2 2" xfId="38347"/>
    <cellStyle name="Porcentaje 7 10 5 2 2 3 3" xfId="27944"/>
    <cellStyle name="Porcentaje 7 10 5 2 2 4" xfId="12371"/>
    <cellStyle name="Porcentaje 7 10 5 2 2 4 2" xfId="33190"/>
    <cellStyle name="Porcentaje 7 10 5 2 2 5" xfId="22787"/>
    <cellStyle name="Porcentaje 7 10 5 2 3" xfId="2410"/>
    <cellStyle name="Porcentaje 7 10 5 2 3 2" xfId="4986"/>
    <cellStyle name="Porcentaje 7 10 5 2 3 2 2" xfId="10146"/>
    <cellStyle name="Porcentaje 7 10 5 2 3 2 2 2" xfId="20551"/>
    <cellStyle name="Porcentaje 7 10 5 2 3 2 2 2 2" xfId="41370"/>
    <cellStyle name="Porcentaje 7 10 5 2 3 2 2 3" xfId="30967"/>
    <cellStyle name="Porcentaje 7 10 5 2 3 2 3" xfId="15394"/>
    <cellStyle name="Porcentaje 7 10 5 2 3 2 3 2" xfId="36213"/>
    <cellStyle name="Porcentaje 7 10 5 2 3 2 4" xfId="25810"/>
    <cellStyle name="Porcentaje 7 10 5 2 3 3" xfId="7573"/>
    <cellStyle name="Porcentaje 7 10 5 2 3 3 2" xfId="17978"/>
    <cellStyle name="Porcentaje 7 10 5 2 3 3 2 2" xfId="38797"/>
    <cellStyle name="Porcentaje 7 10 5 2 3 3 3" xfId="28394"/>
    <cellStyle name="Porcentaje 7 10 5 2 3 4" xfId="12821"/>
    <cellStyle name="Porcentaje 7 10 5 2 3 4 2" xfId="33640"/>
    <cellStyle name="Porcentaje 7 10 5 2 3 5" xfId="23237"/>
    <cellStyle name="Porcentaje 7 10 5 2 4" xfId="4086"/>
    <cellStyle name="Porcentaje 7 10 5 2 4 2" xfId="9246"/>
    <cellStyle name="Porcentaje 7 10 5 2 4 2 2" xfId="19651"/>
    <cellStyle name="Porcentaje 7 10 5 2 4 2 2 2" xfId="40470"/>
    <cellStyle name="Porcentaje 7 10 5 2 4 2 3" xfId="30067"/>
    <cellStyle name="Porcentaje 7 10 5 2 4 3" xfId="14494"/>
    <cellStyle name="Porcentaje 7 10 5 2 4 3 2" xfId="35313"/>
    <cellStyle name="Porcentaje 7 10 5 2 4 4" xfId="24910"/>
    <cellStyle name="Porcentaje 7 10 5 2 5" xfId="6673"/>
    <cellStyle name="Porcentaje 7 10 5 2 5 2" xfId="17078"/>
    <cellStyle name="Porcentaje 7 10 5 2 5 2 2" xfId="37897"/>
    <cellStyle name="Porcentaje 7 10 5 2 5 3" xfId="27494"/>
    <cellStyle name="Porcentaje 7 10 5 2 6" xfId="11921"/>
    <cellStyle name="Porcentaje 7 10 5 2 6 2" xfId="32740"/>
    <cellStyle name="Porcentaje 7 10 5 2 7" xfId="22337"/>
    <cellStyle name="Porcentaje 7 10 5 2 8" xfId="42199"/>
    <cellStyle name="Porcentaje 7 10 5 3" xfId="1517"/>
    <cellStyle name="Porcentaje 7 10 5 3 2" xfId="1969"/>
    <cellStyle name="Porcentaje 7 10 5 3 2 2" xfId="4545"/>
    <cellStyle name="Porcentaje 7 10 5 3 2 2 2" xfId="9705"/>
    <cellStyle name="Porcentaje 7 10 5 3 2 2 2 2" xfId="20110"/>
    <cellStyle name="Porcentaje 7 10 5 3 2 2 2 2 2" xfId="40929"/>
    <cellStyle name="Porcentaje 7 10 5 3 2 2 2 3" xfId="30526"/>
    <cellStyle name="Porcentaje 7 10 5 3 2 2 3" xfId="14953"/>
    <cellStyle name="Porcentaje 7 10 5 3 2 2 3 2" xfId="35772"/>
    <cellStyle name="Porcentaje 7 10 5 3 2 2 4" xfId="25369"/>
    <cellStyle name="Porcentaje 7 10 5 3 2 3" xfId="7132"/>
    <cellStyle name="Porcentaje 7 10 5 3 2 3 2" xfId="17537"/>
    <cellStyle name="Porcentaje 7 10 5 3 2 3 2 2" xfId="38356"/>
    <cellStyle name="Porcentaje 7 10 5 3 2 3 3" xfId="27953"/>
    <cellStyle name="Porcentaje 7 10 5 3 2 4" xfId="12380"/>
    <cellStyle name="Porcentaje 7 10 5 3 2 4 2" xfId="33199"/>
    <cellStyle name="Porcentaje 7 10 5 3 2 5" xfId="22796"/>
    <cellStyle name="Porcentaje 7 10 5 3 3" xfId="2419"/>
    <cellStyle name="Porcentaje 7 10 5 3 3 2" xfId="4995"/>
    <cellStyle name="Porcentaje 7 10 5 3 3 2 2" xfId="10155"/>
    <cellStyle name="Porcentaje 7 10 5 3 3 2 2 2" xfId="20560"/>
    <cellStyle name="Porcentaje 7 10 5 3 3 2 2 2 2" xfId="41379"/>
    <cellStyle name="Porcentaje 7 10 5 3 3 2 2 3" xfId="30976"/>
    <cellStyle name="Porcentaje 7 10 5 3 3 2 3" xfId="15403"/>
    <cellStyle name="Porcentaje 7 10 5 3 3 2 3 2" xfId="36222"/>
    <cellStyle name="Porcentaje 7 10 5 3 3 2 4" xfId="25819"/>
    <cellStyle name="Porcentaje 7 10 5 3 3 3" xfId="7582"/>
    <cellStyle name="Porcentaje 7 10 5 3 3 3 2" xfId="17987"/>
    <cellStyle name="Porcentaje 7 10 5 3 3 3 2 2" xfId="38806"/>
    <cellStyle name="Porcentaje 7 10 5 3 3 3 3" xfId="28403"/>
    <cellStyle name="Porcentaje 7 10 5 3 3 4" xfId="12830"/>
    <cellStyle name="Porcentaje 7 10 5 3 3 4 2" xfId="33649"/>
    <cellStyle name="Porcentaje 7 10 5 3 3 5" xfId="23246"/>
    <cellStyle name="Porcentaje 7 10 5 3 4" xfId="4095"/>
    <cellStyle name="Porcentaje 7 10 5 3 4 2" xfId="9255"/>
    <cellStyle name="Porcentaje 7 10 5 3 4 2 2" xfId="19660"/>
    <cellStyle name="Porcentaje 7 10 5 3 4 2 2 2" xfId="40479"/>
    <cellStyle name="Porcentaje 7 10 5 3 4 2 3" xfId="30076"/>
    <cellStyle name="Porcentaje 7 10 5 3 4 3" xfId="14503"/>
    <cellStyle name="Porcentaje 7 10 5 3 4 3 2" xfId="35322"/>
    <cellStyle name="Porcentaje 7 10 5 3 4 4" xfId="24919"/>
    <cellStyle name="Porcentaje 7 10 5 3 5" xfId="6682"/>
    <cellStyle name="Porcentaje 7 10 5 3 5 2" xfId="17087"/>
    <cellStyle name="Porcentaje 7 10 5 3 5 2 2" xfId="37906"/>
    <cellStyle name="Porcentaje 7 10 5 3 5 3" xfId="27503"/>
    <cellStyle name="Porcentaje 7 10 5 3 6" xfId="11930"/>
    <cellStyle name="Porcentaje 7 10 5 3 6 2" xfId="32749"/>
    <cellStyle name="Porcentaje 7 10 5 3 7" xfId="22346"/>
    <cellStyle name="Porcentaje 7 10 5 3 8" xfId="42200"/>
    <cellStyle name="Porcentaje 7 10 5 4" xfId="1538"/>
    <cellStyle name="Porcentaje 7 10 5 4 2" xfId="1990"/>
    <cellStyle name="Porcentaje 7 10 5 4 2 2" xfId="4566"/>
    <cellStyle name="Porcentaje 7 10 5 4 2 2 2" xfId="9726"/>
    <cellStyle name="Porcentaje 7 10 5 4 2 2 2 2" xfId="20131"/>
    <cellStyle name="Porcentaje 7 10 5 4 2 2 2 2 2" xfId="40950"/>
    <cellStyle name="Porcentaje 7 10 5 4 2 2 2 3" xfId="30547"/>
    <cellStyle name="Porcentaje 7 10 5 4 2 2 3" xfId="14974"/>
    <cellStyle name="Porcentaje 7 10 5 4 2 2 3 2" xfId="35793"/>
    <cellStyle name="Porcentaje 7 10 5 4 2 2 4" xfId="25390"/>
    <cellStyle name="Porcentaje 7 10 5 4 2 3" xfId="7153"/>
    <cellStyle name="Porcentaje 7 10 5 4 2 3 2" xfId="17558"/>
    <cellStyle name="Porcentaje 7 10 5 4 2 3 2 2" xfId="38377"/>
    <cellStyle name="Porcentaje 7 10 5 4 2 3 3" xfId="27974"/>
    <cellStyle name="Porcentaje 7 10 5 4 2 4" xfId="12401"/>
    <cellStyle name="Porcentaje 7 10 5 4 2 4 2" xfId="33220"/>
    <cellStyle name="Porcentaje 7 10 5 4 2 5" xfId="22817"/>
    <cellStyle name="Porcentaje 7 10 5 4 3" xfId="2440"/>
    <cellStyle name="Porcentaje 7 10 5 4 3 2" xfId="5016"/>
    <cellStyle name="Porcentaje 7 10 5 4 3 2 2" xfId="10176"/>
    <cellStyle name="Porcentaje 7 10 5 4 3 2 2 2" xfId="20581"/>
    <cellStyle name="Porcentaje 7 10 5 4 3 2 2 2 2" xfId="41400"/>
    <cellStyle name="Porcentaje 7 10 5 4 3 2 2 3" xfId="30997"/>
    <cellStyle name="Porcentaje 7 10 5 4 3 2 3" xfId="15424"/>
    <cellStyle name="Porcentaje 7 10 5 4 3 2 3 2" xfId="36243"/>
    <cellStyle name="Porcentaje 7 10 5 4 3 2 4" xfId="25840"/>
    <cellStyle name="Porcentaje 7 10 5 4 3 3" xfId="7603"/>
    <cellStyle name="Porcentaje 7 10 5 4 3 3 2" xfId="18008"/>
    <cellStyle name="Porcentaje 7 10 5 4 3 3 2 2" xfId="38827"/>
    <cellStyle name="Porcentaje 7 10 5 4 3 3 3" xfId="28424"/>
    <cellStyle name="Porcentaje 7 10 5 4 3 4" xfId="12851"/>
    <cellStyle name="Porcentaje 7 10 5 4 3 4 2" xfId="33670"/>
    <cellStyle name="Porcentaje 7 10 5 4 3 5" xfId="23267"/>
    <cellStyle name="Porcentaje 7 10 5 4 4" xfId="4116"/>
    <cellStyle name="Porcentaje 7 10 5 4 4 2" xfId="9276"/>
    <cellStyle name="Porcentaje 7 10 5 4 4 2 2" xfId="19681"/>
    <cellStyle name="Porcentaje 7 10 5 4 4 2 2 2" xfId="40500"/>
    <cellStyle name="Porcentaje 7 10 5 4 4 2 3" xfId="30097"/>
    <cellStyle name="Porcentaje 7 10 5 4 4 3" xfId="14524"/>
    <cellStyle name="Porcentaje 7 10 5 4 4 3 2" xfId="35343"/>
    <cellStyle name="Porcentaje 7 10 5 4 4 4" xfId="24940"/>
    <cellStyle name="Porcentaje 7 10 5 4 5" xfId="6703"/>
    <cellStyle name="Porcentaje 7 10 5 4 5 2" xfId="17108"/>
    <cellStyle name="Porcentaje 7 10 5 4 5 2 2" xfId="37927"/>
    <cellStyle name="Porcentaje 7 10 5 4 5 3" xfId="27524"/>
    <cellStyle name="Porcentaje 7 10 5 4 6" xfId="11951"/>
    <cellStyle name="Porcentaje 7 10 5 4 6 2" xfId="32770"/>
    <cellStyle name="Porcentaje 7 10 5 4 7" xfId="22367"/>
    <cellStyle name="Porcentaje 7 10 5 4 8" xfId="42201"/>
    <cellStyle name="Porcentaje 7 10 5 5" xfId="1550"/>
    <cellStyle name="Porcentaje 7 10 5 5 10" xfId="1694"/>
    <cellStyle name="Porcentaje 7 10 5 5 10 2" xfId="2144"/>
    <cellStyle name="Porcentaje 7 10 5 5 10 2 2" xfId="4720"/>
    <cellStyle name="Porcentaje 7 10 5 5 10 2 2 2" xfId="9880"/>
    <cellStyle name="Porcentaje 7 10 5 5 10 2 2 2 2" xfId="20285"/>
    <cellStyle name="Porcentaje 7 10 5 5 10 2 2 2 2 2" xfId="41104"/>
    <cellStyle name="Porcentaje 7 10 5 5 10 2 2 2 3" xfId="30701"/>
    <cellStyle name="Porcentaje 7 10 5 5 10 2 2 3" xfId="15128"/>
    <cellStyle name="Porcentaje 7 10 5 5 10 2 2 3 2" xfId="35947"/>
    <cellStyle name="Porcentaje 7 10 5 5 10 2 2 4" xfId="25544"/>
    <cellStyle name="Porcentaje 7 10 5 5 10 2 3" xfId="7307"/>
    <cellStyle name="Porcentaje 7 10 5 5 10 2 3 2" xfId="17712"/>
    <cellStyle name="Porcentaje 7 10 5 5 10 2 3 2 2" xfId="38531"/>
    <cellStyle name="Porcentaje 7 10 5 5 10 2 3 3" xfId="28128"/>
    <cellStyle name="Porcentaje 7 10 5 5 10 2 4" xfId="12555"/>
    <cellStyle name="Porcentaje 7 10 5 5 10 2 4 2" xfId="33374"/>
    <cellStyle name="Porcentaje 7 10 5 5 10 2 5" xfId="22971"/>
    <cellStyle name="Porcentaje 7 10 5 5 10 2 6" xfId="42204"/>
    <cellStyle name="Porcentaje 7 10 5 5 10 3" xfId="2594"/>
    <cellStyle name="Porcentaje 7 10 5 5 10 3 2" xfId="5170"/>
    <cellStyle name="Porcentaje 7 10 5 5 10 3 2 2" xfId="10330"/>
    <cellStyle name="Porcentaje 7 10 5 5 10 3 2 2 2" xfId="20735"/>
    <cellStyle name="Porcentaje 7 10 5 5 10 3 2 2 2 2" xfId="41554"/>
    <cellStyle name="Porcentaje 7 10 5 5 10 3 2 2 3" xfId="31151"/>
    <cellStyle name="Porcentaje 7 10 5 5 10 3 2 3" xfId="15578"/>
    <cellStyle name="Porcentaje 7 10 5 5 10 3 2 3 2" xfId="36397"/>
    <cellStyle name="Porcentaje 7 10 5 5 10 3 2 4" xfId="25994"/>
    <cellStyle name="Porcentaje 7 10 5 5 10 3 3" xfId="7757"/>
    <cellStyle name="Porcentaje 7 10 5 5 10 3 3 2" xfId="18162"/>
    <cellStyle name="Porcentaje 7 10 5 5 10 3 3 2 2" xfId="38981"/>
    <cellStyle name="Porcentaje 7 10 5 5 10 3 3 3" xfId="28578"/>
    <cellStyle name="Porcentaje 7 10 5 5 10 3 4" xfId="13005"/>
    <cellStyle name="Porcentaje 7 10 5 5 10 3 4 2" xfId="33824"/>
    <cellStyle name="Porcentaje 7 10 5 5 10 3 5" xfId="23421"/>
    <cellStyle name="Porcentaje 7 10 5 5 10 4" xfId="4270"/>
    <cellStyle name="Porcentaje 7 10 5 5 10 4 2" xfId="9430"/>
    <cellStyle name="Porcentaje 7 10 5 5 10 4 2 2" xfId="19835"/>
    <cellStyle name="Porcentaje 7 10 5 5 10 4 2 2 2" xfId="40654"/>
    <cellStyle name="Porcentaje 7 10 5 5 10 4 2 3" xfId="30251"/>
    <cellStyle name="Porcentaje 7 10 5 5 10 4 3" xfId="14678"/>
    <cellStyle name="Porcentaje 7 10 5 5 10 4 3 2" xfId="35497"/>
    <cellStyle name="Porcentaje 7 10 5 5 10 4 4" xfId="25094"/>
    <cellStyle name="Porcentaje 7 10 5 5 10 5" xfId="6857"/>
    <cellStyle name="Porcentaje 7 10 5 5 10 5 2" xfId="17262"/>
    <cellStyle name="Porcentaje 7 10 5 5 10 5 2 2" xfId="38081"/>
    <cellStyle name="Porcentaje 7 10 5 5 10 5 3" xfId="27678"/>
    <cellStyle name="Porcentaje 7 10 5 5 10 6" xfId="12105"/>
    <cellStyle name="Porcentaje 7 10 5 5 10 6 2" xfId="32924"/>
    <cellStyle name="Porcentaje 7 10 5 5 10 7" xfId="22521"/>
    <cellStyle name="Porcentaje 7 10 5 5 10 8" xfId="42203"/>
    <cellStyle name="Porcentaje 7 10 5 5 11" xfId="1705"/>
    <cellStyle name="Porcentaje 7 10 5 5 11 2" xfId="2155"/>
    <cellStyle name="Porcentaje 7 10 5 5 11 2 2" xfId="4731"/>
    <cellStyle name="Porcentaje 7 10 5 5 11 2 2 2" xfId="9891"/>
    <cellStyle name="Porcentaje 7 10 5 5 11 2 2 2 2" xfId="20296"/>
    <cellStyle name="Porcentaje 7 10 5 5 11 2 2 2 2 2" xfId="41115"/>
    <cellStyle name="Porcentaje 7 10 5 5 11 2 2 2 3" xfId="30712"/>
    <cellStyle name="Porcentaje 7 10 5 5 11 2 2 3" xfId="15139"/>
    <cellStyle name="Porcentaje 7 10 5 5 11 2 2 3 2" xfId="35958"/>
    <cellStyle name="Porcentaje 7 10 5 5 11 2 2 4" xfId="25555"/>
    <cellStyle name="Porcentaje 7 10 5 5 11 2 3" xfId="7318"/>
    <cellStyle name="Porcentaje 7 10 5 5 11 2 3 2" xfId="17723"/>
    <cellStyle name="Porcentaje 7 10 5 5 11 2 3 2 2" xfId="38542"/>
    <cellStyle name="Porcentaje 7 10 5 5 11 2 3 3" xfId="28139"/>
    <cellStyle name="Porcentaje 7 10 5 5 11 2 4" xfId="12566"/>
    <cellStyle name="Porcentaje 7 10 5 5 11 2 4 2" xfId="33385"/>
    <cellStyle name="Porcentaje 7 10 5 5 11 2 5" xfId="22982"/>
    <cellStyle name="Porcentaje 7 10 5 5 11 3" xfId="2605"/>
    <cellStyle name="Porcentaje 7 10 5 5 11 3 2" xfId="5181"/>
    <cellStyle name="Porcentaje 7 10 5 5 11 3 2 2" xfId="10341"/>
    <cellStyle name="Porcentaje 7 10 5 5 11 3 2 2 2" xfId="20746"/>
    <cellStyle name="Porcentaje 7 10 5 5 11 3 2 2 2 2" xfId="41565"/>
    <cellStyle name="Porcentaje 7 10 5 5 11 3 2 2 3" xfId="31162"/>
    <cellStyle name="Porcentaje 7 10 5 5 11 3 2 3" xfId="15589"/>
    <cellStyle name="Porcentaje 7 10 5 5 11 3 2 3 2" xfId="36408"/>
    <cellStyle name="Porcentaje 7 10 5 5 11 3 2 4" xfId="26005"/>
    <cellStyle name="Porcentaje 7 10 5 5 11 3 3" xfId="7768"/>
    <cellStyle name="Porcentaje 7 10 5 5 11 3 3 2" xfId="18173"/>
    <cellStyle name="Porcentaje 7 10 5 5 11 3 3 2 2" xfId="38992"/>
    <cellStyle name="Porcentaje 7 10 5 5 11 3 3 3" xfId="28589"/>
    <cellStyle name="Porcentaje 7 10 5 5 11 3 4" xfId="13016"/>
    <cellStyle name="Porcentaje 7 10 5 5 11 3 4 2" xfId="33835"/>
    <cellStyle name="Porcentaje 7 10 5 5 11 3 5" xfId="23432"/>
    <cellStyle name="Porcentaje 7 10 5 5 11 4" xfId="4281"/>
    <cellStyle name="Porcentaje 7 10 5 5 11 4 2" xfId="9441"/>
    <cellStyle name="Porcentaje 7 10 5 5 11 4 2 2" xfId="19846"/>
    <cellStyle name="Porcentaje 7 10 5 5 11 4 2 2 2" xfId="40665"/>
    <cellStyle name="Porcentaje 7 10 5 5 11 4 2 3" xfId="30262"/>
    <cellStyle name="Porcentaje 7 10 5 5 11 4 3" xfId="14689"/>
    <cellStyle name="Porcentaje 7 10 5 5 11 4 3 2" xfId="35508"/>
    <cellStyle name="Porcentaje 7 10 5 5 11 4 4" xfId="25105"/>
    <cellStyle name="Porcentaje 7 10 5 5 11 5" xfId="6868"/>
    <cellStyle name="Porcentaje 7 10 5 5 11 5 2" xfId="17273"/>
    <cellStyle name="Porcentaje 7 10 5 5 11 5 2 2" xfId="38092"/>
    <cellStyle name="Porcentaje 7 10 5 5 11 5 3" xfId="27689"/>
    <cellStyle name="Porcentaje 7 10 5 5 11 6" xfId="12116"/>
    <cellStyle name="Porcentaje 7 10 5 5 11 6 2" xfId="32935"/>
    <cellStyle name="Porcentaje 7 10 5 5 11 7" xfId="22532"/>
    <cellStyle name="Porcentaje 7 10 5 5 11 8" xfId="42205"/>
    <cellStyle name="Porcentaje 7 10 5 5 12" xfId="1714"/>
    <cellStyle name="Porcentaje 7 10 5 5 12 2" xfId="2164"/>
    <cellStyle name="Porcentaje 7 10 5 5 12 2 2" xfId="4740"/>
    <cellStyle name="Porcentaje 7 10 5 5 12 2 2 2" xfId="9900"/>
    <cellStyle name="Porcentaje 7 10 5 5 12 2 2 2 2" xfId="20305"/>
    <cellStyle name="Porcentaje 7 10 5 5 12 2 2 2 2 2" xfId="41124"/>
    <cellStyle name="Porcentaje 7 10 5 5 12 2 2 2 3" xfId="30721"/>
    <cellStyle name="Porcentaje 7 10 5 5 12 2 2 3" xfId="15148"/>
    <cellStyle name="Porcentaje 7 10 5 5 12 2 2 3 2" xfId="35967"/>
    <cellStyle name="Porcentaje 7 10 5 5 12 2 2 4" xfId="25564"/>
    <cellStyle name="Porcentaje 7 10 5 5 12 2 3" xfId="7327"/>
    <cellStyle name="Porcentaje 7 10 5 5 12 2 3 2" xfId="17732"/>
    <cellStyle name="Porcentaje 7 10 5 5 12 2 3 2 2" xfId="38551"/>
    <cellStyle name="Porcentaje 7 10 5 5 12 2 3 3" xfId="28148"/>
    <cellStyle name="Porcentaje 7 10 5 5 12 2 4" xfId="12575"/>
    <cellStyle name="Porcentaje 7 10 5 5 12 2 4 2" xfId="33394"/>
    <cellStyle name="Porcentaje 7 10 5 5 12 2 5" xfId="22991"/>
    <cellStyle name="Porcentaje 7 10 5 5 12 3" xfId="2614"/>
    <cellStyle name="Porcentaje 7 10 5 5 12 3 2" xfId="5190"/>
    <cellStyle name="Porcentaje 7 10 5 5 12 3 2 2" xfId="10350"/>
    <cellStyle name="Porcentaje 7 10 5 5 12 3 2 2 2" xfId="20755"/>
    <cellStyle name="Porcentaje 7 10 5 5 12 3 2 2 2 2" xfId="41574"/>
    <cellStyle name="Porcentaje 7 10 5 5 12 3 2 2 3" xfId="31171"/>
    <cellStyle name="Porcentaje 7 10 5 5 12 3 2 3" xfId="15598"/>
    <cellStyle name="Porcentaje 7 10 5 5 12 3 2 3 2" xfId="36417"/>
    <cellStyle name="Porcentaje 7 10 5 5 12 3 2 4" xfId="26014"/>
    <cellStyle name="Porcentaje 7 10 5 5 12 3 3" xfId="7777"/>
    <cellStyle name="Porcentaje 7 10 5 5 12 3 3 2" xfId="18182"/>
    <cellStyle name="Porcentaje 7 10 5 5 12 3 3 2 2" xfId="39001"/>
    <cellStyle name="Porcentaje 7 10 5 5 12 3 3 3" xfId="28598"/>
    <cellStyle name="Porcentaje 7 10 5 5 12 3 4" xfId="13025"/>
    <cellStyle name="Porcentaje 7 10 5 5 12 3 4 2" xfId="33844"/>
    <cellStyle name="Porcentaje 7 10 5 5 12 3 5" xfId="23441"/>
    <cellStyle name="Porcentaje 7 10 5 5 12 4" xfId="4290"/>
    <cellStyle name="Porcentaje 7 10 5 5 12 4 2" xfId="9450"/>
    <cellStyle name="Porcentaje 7 10 5 5 12 4 2 2" xfId="19855"/>
    <cellStyle name="Porcentaje 7 10 5 5 12 4 2 2 2" xfId="40674"/>
    <cellStyle name="Porcentaje 7 10 5 5 12 4 2 3" xfId="30271"/>
    <cellStyle name="Porcentaje 7 10 5 5 12 4 3" xfId="14698"/>
    <cellStyle name="Porcentaje 7 10 5 5 12 4 3 2" xfId="35517"/>
    <cellStyle name="Porcentaje 7 10 5 5 12 4 4" xfId="25114"/>
    <cellStyle name="Porcentaje 7 10 5 5 12 5" xfId="6877"/>
    <cellStyle name="Porcentaje 7 10 5 5 12 5 2" xfId="17282"/>
    <cellStyle name="Porcentaje 7 10 5 5 12 5 2 2" xfId="38101"/>
    <cellStyle name="Porcentaje 7 10 5 5 12 5 3" xfId="27698"/>
    <cellStyle name="Porcentaje 7 10 5 5 12 6" xfId="12125"/>
    <cellStyle name="Porcentaje 7 10 5 5 12 6 2" xfId="32944"/>
    <cellStyle name="Porcentaje 7 10 5 5 12 7" xfId="22541"/>
    <cellStyle name="Porcentaje 7 10 5 5 12 8" xfId="42206"/>
    <cellStyle name="Porcentaje 7 10 5 5 13" xfId="2002"/>
    <cellStyle name="Porcentaje 7 10 5 5 13 2" xfId="4578"/>
    <cellStyle name="Porcentaje 7 10 5 5 13 2 2" xfId="9738"/>
    <cellStyle name="Porcentaje 7 10 5 5 13 2 2 2" xfId="20143"/>
    <cellStyle name="Porcentaje 7 10 5 5 13 2 2 2 2" xfId="40962"/>
    <cellStyle name="Porcentaje 7 10 5 5 13 2 2 3" xfId="30559"/>
    <cellStyle name="Porcentaje 7 10 5 5 13 2 3" xfId="14986"/>
    <cellStyle name="Porcentaje 7 10 5 5 13 2 3 2" xfId="35805"/>
    <cellStyle name="Porcentaje 7 10 5 5 13 2 4" xfId="25402"/>
    <cellStyle name="Porcentaje 7 10 5 5 13 3" xfId="7165"/>
    <cellStyle name="Porcentaje 7 10 5 5 13 3 2" xfId="17570"/>
    <cellStyle name="Porcentaje 7 10 5 5 13 3 2 2" xfId="38389"/>
    <cellStyle name="Porcentaje 7 10 5 5 13 3 3" xfId="27986"/>
    <cellStyle name="Porcentaje 7 10 5 5 13 4" xfId="12413"/>
    <cellStyle name="Porcentaje 7 10 5 5 13 4 2" xfId="33232"/>
    <cellStyle name="Porcentaje 7 10 5 5 13 5" xfId="22829"/>
    <cellStyle name="Porcentaje 7 10 5 5 14" xfId="2452"/>
    <cellStyle name="Porcentaje 7 10 5 5 14 2" xfId="5028"/>
    <cellStyle name="Porcentaje 7 10 5 5 14 2 2" xfId="10188"/>
    <cellStyle name="Porcentaje 7 10 5 5 14 2 2 2" xfId="20593"/>
    <cellStyle name="Porcentaje 7 10 5 5 14 2 2 2 2" xfId="41412"/>
    <cellStyle name="Porcentaje 7 10 5 5 14 2 2 3" xfId="31009"/>
    <cellStyle name="Porcentaje 7 10 5 5 14 2 3" xfId="15436"/>
    <cellStyle name="Porcentaje 7 10 5 5 14 2 3 2" xfId="36255"/>
    <cellStyle name="Porcentaje 7 10 5 5 14 2 4" xfId="25852"/>
    <cellStyle name="Porcentaje 7 10 5 5 14 3" xfId="7615"/>
    <cellStyle name="Porcentaje 7 10 5 5 14 3 2" xfId="18020"/>
    <cellStyle name="Porcentaje 7 10 5 5 14 3 2 2" xfId="38839"/>
    <cellStyle name="Porcentaje 7 10 5 5 14 3 3" xfId="28436"/>
    <cellStyle name="Porcentaje 7 10 5 5 14 4" xfId="12863"/>
    <cellStyle name="Porcentaje 7 10 5 5 14 4 2" xfId="33682"/>
    <cellStyle name="Porcentaje 7 10 5 5 14 5" xfId="23279"/>
    <cellStyle name="Porcentaje 7 10 5 5 15" xfId="4128"/>
    <cellStyle name="Porcentaje 7 10 5 5 15 2" xfId="9288"/>
    <cellStyle name="Porcentaje 7 10 5 5 15 2 2" xfId="19693"/>
    <cellStyle name="Porcentaje 7 10 5 5 15 2 2 2" xfId="40512"/>
    <cellStyle name="Porcentaje 7 10 5 5 15 2 3" xfId="30109"/>
    <cellStyle name="Porcentaje 7 10 5 5 15 3" xfId="14536"/>
    <cellStyle name="Porcentaje 7 10 5 5 15 3 2" xfId="35355"/>
    <cellStyle name="Porcentaje 7 10 5 5 15 4" xfId="24952"/>
    <cellStyle name="Porcentaje 7 10 5 5 16" xfId="6715"/>
    <cellStyle name="Porcentaje 7 10 5 5 16 2" xfId="17120"/>
    <cellStyle name="Porcentaje 7 10 5 5 16 2 2" xfId="37939"/>
    <cellStyle name="Porcentaje 7 10 5 5 16 3" xfId="27536"/>
    <cellStyle name="Porcentaje 7 10 5 5 17" xfId="11963"/>
    <cellStyle name="Porcentaje 7 10 5 5 17 2" xfId="32782"/>
    <cellStyle name="Porcentaje 7 10 5 5 18" xfId="22379"/>
    <cellStyle name="Porcentaje 7 10 5 5 19" xfId="42202"/>
    <cellStyle name="Porcentaje 7 10 5 5 2" xfId="1568"/>
    <cellStyle name="Porcentaje 7 10 5 5 2 2" xfId="2020"/>
    <cellStyle name="Porcentaje 7 10 5 5 2 2 2" xfId="4596"/>
    <cellStyle name="Porcentaje 7 10 5 5 2 2 2 2" xfId="9756"/>
    <cellStyle name="Porcentaje 7 10 5 5 2 2 2 2 2" xfId="20161"/>
    <cellStyle name="Porcentaje 7 10 5 5 2 2 2 2 2 2" xfId="40980"/>
    <cellStyle name="Porcentaje 7 10 5 5 2 2 2 2 3" xfId="30577"/>
    <cellStyle name="Porcentaje 7 10 5 5 2 2 2 3" xfId="15004"/>
    <cellStyle name="Porcentaje 7 10 5 5 2 2 2 3 2" xfId="35823"/>
    <cellStyle name="Porcentaje 7 10 5 5 2 2 2 4" xfId="25420"/>
    <cellStyle name="Porcentaje 7 10 5 5 2 2 3" xfId="7183"/>
    <cellStyle name="Porcentaje 7 10 5 5 2 2 3 2" xfId="17588"/>
    <cellStyle name="Porcentaje 7 10 5 5 2 2 3 2 2" xfId="38407"/>
    <cellStyle name="Porcentaje 7 10 5 5 2 2 3 3" xfId="28004"/>
    <cellStyle name="Porcentaje 7 10 5 5 2 2 4" xfId="12431"/>
    <cellStyle name="Porcentaje 7 10 5 5 2 2 4 2" xfId="33250"/>
    <cellStyle name="Porcentaje 7 10 5 5 2 2 5" xfId="22847"/>
    <cellStyle name="Porcentaje 7 10 5 5 2 3" xfId="2470"/>
    <cellStyle name="Porcentaje 7 10 5 5 2 3 2" xfId="5046"/>
    <cellStyle name="Porcentaje 7 10 5 5 2 3 2 2" xfId="10206"/>
    <cellStyle name="Porcentaje 7 10 5 5 2 3 2 2 2" xfId="20611"/>
    <cellStyle name="Porcentaje 7 10 5 5 2 3 2 2 2 2" xfId="41430"/>
    <cellStyle name="Porcentaje 7 10 5 5 2 3 2 2 3" xfId="31027"/>
    <cellStyle name="Porcentaje 7 10 5 5 2 3 2 3" xfId="15454"/>
    <cellStyle name="Porcentaje 7 10 5 5 2 3 2 3 2" xfId="36273"/>
    <cellStyle name="Porcentaje 7 10 5 5 2 3 2 4" xfId="25870"/>
    <cellStyle name="Porcentaje 7 10 5 5 2 3 3" xfId="7633"/>
    <cellStyle name="Porcentaje 7 10 5 5 2 3 3 2" xfId="18038"/>
    <cellStyle name="Porcentaje 7 10 5 5 2 3 3 2 2" xfId="38857"/>
    <cellStyle name="Porcentaje 7 10 5 5 2 3 3 3" xfId="28454"/>
    <cellStyle name="Porcentaje 7 10 5 5 2 3 4" xfId="12881"/>
    <cellStyle name="Porcentaje 7 10 5 5 2 3 4 2" xfId="33700"/>
    <cellStyle name="Porcentaje 7 10 5 5 2 3 5" xfId="23297"/>
    <cellStyle name="Porcentaje 7 10 5 5 2 4" xfId="4146"/>
    <cellStyle name="Porcentaje 7 10 5 5 2 4 2" xfId="9306"/>
    <cellStyle name="Porcentaje 7 10 5 5 2 4 2 2" xfId="19711"/>
    <cellStyle name="Porcentaje 7 10 5 5 2 4 2 2 2" xfId="40530"/>
    <cellStyle name="Porcentaje 7 10 5 5 2 4 2 3" xfId="30127"/>
    <cellStyle name="Porcentaje 7 10 5 5 2 4 3" xfId="14554"/>
    <cellStyle name="Porcentaje 7 10 5 5 2 4 3 2" xfId="35373"/>
    <cellStyle name="Porcentaje 7 10 5 5 2 4 4" xfId="24970"/>
    <cellStyle name="Porcentaje 7 10 5 5 2 5" xfId="6733"/>
    <cellStyle name="Porcentaje 7 10 5 5 2 5 2" xfId="17138"/>
    <cellStyle name="Porcentaje 7 10 5 5 2 5 2 2" xfId="37957"/>
    <cellStyle name="Porcentaje 7 10 5 5 2 5 3" xfId="27554"/>
    <cellStyle name="Porcentaje 7 10 5 5 2 6" xfId="11981"/>
    <cellStyle name="Porcentaje 7 10 5 5 2 6 2" xfId="32800"/>
    <cellStyle name="Porcentaje 7 10 5 5 2 7" xfId="22397"/>
    <cellStyle name="Porcentaje 7 10 5 5 2 8" xfId="42207"/>
    <cellStyle name="Porcentaje 7 10 5 5 3" xfId="1581"/>
    <cellStyle name="Porcentaje 7 10 5 5 3 2" xfId="1596"/>
    <cellStyle name="Porcentaje 7 10 5 5 3 2 2" xfId="2048"/>
    <cellStyle name="Porcentaje 7 10 5 5 3 2 2 2" xfId="4624"/>
    <cellStyle name="Porcentaje 7 10 5 5 3 2 2 2 2" xfId="9784"/>
    <cellStyle name="Porcentaje 7 10 5 5 3 2 2 2 2 2" xfId="20189"/>
    <cellStyle name="Porcentaje 7 10 5 5 3 2 2 2 2 2 2" xfId="41008"/>
    <cellStyle name="Porcentaje 7 10 5 5 3 2 2 2 2 3" xfId="30605"/>
    <cellStyle name="Porcentaje 7 10 5 5 3 2 2 2 3" xfId="15032"/>
    <cellStyle name="Porcentaje 7 10 5 5 3 2 2 2 3 2" xfId="35851"/>
    <cellStyle name="Porcentaje 7 10 5 5 3 2 2 2 4" xfId="25448"/>
    <cellStyle name="Porcentaje 7 10 5 5 3 2 2 3" xfId="7211"/>
    <cellStyle name="Porcentaje 7 10 5 5 3 2 2 3 2" xfId="17616"/>
    <cellStyle name="Porcentaje 7 10 5 5 3 2 2 3 2 2" xfId="38435"/>
    <cellStyle name="Porcentaje 7 10 5 5 3 2 2 3 3" xfId="28032"/>
    <cellStyle name="Porcentaje 7 10 5 5 3 2 2 4" xfId="12459"/>
    <cellStyle name="Porcentaje 7 10 5 5 3 2 2 4 2" xfId="33278"/>
    <cellStyle name="Porcentaje 7 10 5 5 3 2 2 5" xfId="22875"/>
    <cellStyle name="Porcentaje 7 10 5 5 3 2 3" xfId="2498"/>
    <cellStyle name="Porcentaje 7 10 5 5 3 2 3 2" xfId="5074"/>
    <cellStyle name="Porcentaje 7 10 5 5 3 2 3 2 2" xfId="10234"/>
    <cellStyle name="Porcentaje 7 10 5 5 3 2 3 2 2 2" xfId="20639"/>
    <cellStyle name="Porcentaje 7 10 5 5 3 2 3 2 2 2 2" xfId="41458"/>
    <cellStyle name="Porcentaje 7 10 5 5 3 2 3 2 2 3" xfId="31055"/>
    <cellStyle name="Porcentaje 7 10 5 5 3 2 3 2 3" xfId="15482"/>
    <cellStyle name="Porcentaje 7 10 5 5 3 2 3 2 3 2" xfId="36301"/>
    <cellStyle name="Porcentaje 7 10 5 5 3 2 3 2 4" xfId="25898"/>
    <cellStyle name="Porcentaje 7 10 5 5 3 2 3 3" xfId="7661"/>
    <cellStyle name="Porcentaje 7 10 5 5 3 2 3 3 2" xfId="18066"/>
    <cellStyle name="Porcentaje 7 10 5 5 3 2 3 3 2 2" xfId="38885"/>
    <cellStyle name="Porcentaje 7 10 5 5 3 2 3 3 3" xfId="28482"/>
    <cellStyle name="Porcentaje 7 10 5 5 3 2 3 4" xfId="12909"/>
    <cellStyle name="Porcentaje 7 10 5 5 3 2 3 4 2" xfId="33728"/>
    <cellStyle name="Porcentaje 7 10 5 5 3 2 3 5" xfId="23325"/>
    <cellStyle name="Porcentaje 7 10 5 5 3 2 4" xfId="4174"/>
    <cellStyle name="Porcentaje 7 10 5 5 3 2 4 2" xfId="9334"/>
    <cellStyle name="Porcentaje 7 10 5 5 3 2 4 2 2" xfId="19739"/>
    <cellStyle name="Porcentaje 7 10 5 5 3 2 4 2 2 2" xfId="40558"/>
    <cellStyle name="Porcentaje 7 10 5 5 3 2 4 2 3" xfId="30155"/>
    <cellStyle name="Porcentaje 7 10 5 5 3 2 4 3" xfId="14582"/>
    <cellStyle name="Porcentaje 7 10 5 5 3 2 4 3 2" xfId="35401"/>
    <cellStyle name="Porcentaje 7 10 5 5 3 2 4 4" xfId="24998"/>
    <cellStyle name="Porcentaje 7 10 5 5 3 2 5" xfId="6761"/>
    <cellStyle name="Porcentaje 7 10 5 5 3 2 5 2" xfId="17166"/>
    <cellStyle name="Porcentaje 7 10 5 5 3 2 5 2 2" xfId="37985"/>
    <cellStyle name="Porcentaje 7 10 5 5 3 2 5 3" xfId="27582"/>
    <cellStyle name="Porcentaje 7 10 5 5 3 2 6" xfId="12009"/>
    <cellStyle name="Porcentaje 7 10 5 5 3 2 6 2" xfId="32828"/>
    <cellStyle name="Porcentaje 7 10 5 5 3 2 7" xfId="22425"/>
    <cellStyle name="Porcentaje 7 10 5 5 3 2 8" xfId="42209"/>
    <cellStyle name="Porcentaje 7 10 5 5 3 3" xfId="2033"/>
    <cellStyle name="Porcentaje 7 10 5 5 3 3 2" xfId="4609"/>
    <cellStyle name="Porcentaje 7 10 5 5 3 3 2 2" xfId="9769"/>
    <cellStyle name="Porcentaje 7 10 5 5 3 3 2 2 2" xfId="20174"/>
    <cellStyle name="Porcentaje 7 10 5 5 3 3 2 2 2 2" xfId="40993"/>
    <cellStyle name="Porcentaje 7 10 5 5 3 3 2 2 3" xfId="30590"/>
    <cellStyle name="Porcentaje 7 10 5 5 3 3 2 3" xfId="15017"/>
    <cellStyle name="Porcentaje 7 10 5 5 3 3 2 3 2" xfId="35836"/>
    <cellStyle name="Porcentaje 7 10 5 5 3 3 2 4" xfId="25433"/>
    <cellStyle name="Porcentaje 7 10 5 5 3 3 3" xfId="7196"/>
    <cellStyle name="Porcentaje 7 10 5 5 3 3 3 2" xfId="17601"/>
    <cellStyle name="Porcentaje 7 10 5 5 3 3 3 2 2" xfId="38420"/>
    <cellStyle name="Porcentaje 7 10 5 5 3 3 3 3" xfId="28017"/>
    <cellStyle name="Porcentaje 7 10 5 5 3 3 4" xfId="12444"/>
    <cellStyle name="Porcentaje 7 10 5 5 3 3 4 2" xfId="33263"/>
    <cellStyle name="Porcentaje 7 10 5 5 3 3 5" xfId="22860"/>
    <cellStyle name="Porcentaje 7 10 5 5 3 4" xfId="2483"/>
    <cellStyle name="Porcentaje 7 10 5 5 3 4 2" xfId="5059"/>
    <cellStyle name="Porcentaje 7 10 5 5 3 4 2 2" xfId="10219"/>
    <cellStyle name="Porcentaje 7 10 5 5 3 4 2 2 2" xfId="20624"/>
    <cellStyle name="Porcentaje 7 10 5 5 3 4 2 2 2 2" xfId="41443"/>
    <cellStyle name="Porcentaje 7 10 5 5 3 4 2 2 3" xfId="31040"/>
    <cellStyle name="Porcentaje 7 10 5 5 3 4 2 3" xfId="15467"/>
    <cellStyle name="Porcentaje 7 10 5 5 3 4 2 3 2" xfId="36286"/>
    <cellStyle name="Porcentaje 7 10 5 5 3 4 2 4" xfId="25883"/>
    <cellStyle name="Porcentaje 7 10 5 5 3 4 3" xfId="7646"/>
    <cellStyle name="Porcentaje 7 10 5 5 3 4 3 2" xfId="18051"/>
    <cellStyle name="Porcentaje 7 10 5 5 3 4 3 2 2" xfId="38870"/>
    <cellStyle name="Porcentaje 7 10 5 5 3 4 3 3" xfId="28467"/>
    <cellStyle name="Porcentaje 7 10 5 5 3 4 4" xfId="12894"/>
    <cellStyle name="Porcentaje 7 10 5 5 3 4 4 2" xfId="33713"/>
    <cellStyle name="Porcentaje 7 10 5 5 3 4 5" xfId="23310"/>
    <cellStyle name="Porcentaje 7 10 5 5 3 5" xfId="4159"/>
    <cellStyle name="Porcentaje 7 10 5 5 3 5 2" xfId="9319"/>
    <cellStyle name="Porcentaje 7 10 5 5 3 5 2 2" xfId="19724"/>
    <cellStyle name="Porcentaje 7 10 5 5 3 5 2 2 2" xfId="40543"/>
    <cellStyle name="Porcentaje 7 10 5 5 3 5 2 3" xfId="30140"/>
    <cellStyle name="Porcentaje 7 10 5 5 3 5 3" xfId="14567"/>
    <cellStyle name="Porcentaje 7 10 5 5 3 5 3 2" xfId="35386"/>
    <cellStyle name="Porcentaje 7 10 5 5 3 5 4" xfId="24983"/>
    <cellStyle name="Porcentaje 7 10 5 5 3 6" xfId="6746"/>
    <cellStyle name="Porcentaje 7 10 5 5 3 6 2" xfId="17151"/>
    <cellStyle name="Porcentaje 7 10 5 5 3 6 2 2" xfId="37970"/>
    <cellStyle name="Porcentaje 7 10 5 5 3 6 3" xfId="27567"/>
    <cellStyle name="Porcentaje 7 10 5 5 3 7" xfId="11994"/>
    <cellStyle name="Porcentaje 7 10 5 5 3 7 2" xfId="32813"/>
    <cellStyle name="Porcentaje 7 10 5 5 3 8" xfId="22410"/>
    <cellStyle name="Porcentaje 7 10 5 5 3 9" xfId="42208"/>
    <cellStyle name="Porcentaje 7 10 5 5 4" xfId="1611"/>
    <cellStyle name="Porcentaje 7 10 5 5 4 2" xfId="2063"/>
    <cellStyle name="Porcentaje 7 10 5 5 4 2 2" xfId="4639"/>
    <cellStyle name="Porcentaje 7 10 5 5 4 2 2 2" xfId="9799"/>
    <cellStyle name="Porcentaje 7 10 5 5 4 2 2 2 2" xfId="20204"/>
    <cellStyle name="Porcentaje 7 10 5 5 4 2 2 2 2 2" xfId="41023"/>
    <cellStyle name="Porcentaje 7 10 5 5 4 2 2 2 3" xfId="30620"/>
    <cellStyle name="Porcentaje 7 10 5 5 4 2 2 3" xfId="15047"/>
    <cellStyle name="Porcentaje 7 10 5 5 4 2 2 3 2" xfId="35866"/>
    <cellStyle name="Porcentaje 7 10 5 5 4 2 2 4" xfId="25463"/>
    <cellStyle name="Porcentaje 7 10 5 5 4 2 3" xfId="7226"/>
    <cellStyle name="Porcentaje 7 10 5 5 4 2 3 2" xfId="17631"/>
    <cellStyle name="Porcentaje 7 10 5 5 4 2 3 2 2" xfId="38450"/>
    <cellStyle name="Porcentaje 7 10 5 5 4 2 3 3" xfId="28047"/>
    <cellStyle name="Porcentaje 7 10 5 5 4 2 4" xfId="12474"/>
    <cellStyle name="Porcentaje 7 10 5 5 4 2 4 2" xfId="33293"/>
    <cellStyle name="Porcentaje 7 10 5 5 4 2 5" xfId="22890"/>
    <cellStyle name="Porcentaje 7 10 5 5 4 3" xfId="2513"/>
    <cellStyle name="Porcentaje 7 10 5 5 4 3 2" xfId="5089"/>
    <cellStyle name="Porcentaje 7 10 5 5 4 3 2 2" xfId="10249"/>
    <cellStyle name="Porcentaje 7 10 5 5 4 3 2 2 2" xfId="20654"/>
    <cellStyle name="Porcentaje 7 10 5 5 4 3 2 2 2 2" xfId="41473"/>
    <cellStyle name="Porcentaje 7 10 5 5 4 3 2 2 3" xfId="31070"/>
    <cellStyle name="Porcentaje 7 10 5 5 4 3 2 3" xfId="15497"/>
    <cellStyle name="Porcentaje 7 10 5 5 4 3 2 3 2" xfId="36316"/>
    <cellStyle name="Porcentaje 7 10 5 5 4 3 2 4" xfId="25913"/>
    <cellStyle name="Porcentaje 7 10 5 5 4 3 3" xfId="7676"/>
    <cellStyle name="Porcentaje 7 10 5 5 4 3 3 2" xfId="18081"/>
    <cellStyle name="Porcentaje 7 10 5 5 4 3 3 2 2" xfId="38900"/>
    <cellStyle name="Porcentaje 7 10 5 5 4 3 3 3" xfId="28497"/>
    <cellStyle name="Porcentaje 7 10 5 5 4 3 4" xfId="12924"/>
    <cellStyle name="Porcentaje 7 10 5 5 4 3 4 2" xfId="33743"/>
    <cellStyle name="Porcentaje 7 10 5 5 4 3 5" xfId="23340"/>
    <cellStyle name="Porcentaje 7 10 5 5 4 4" xfId="4189"/>
    <cellStyle name="Porcentaje 7 10 5 5 4 4 2" xfId="9349"/>
    <cellStyle name="Porcentaje 7 10 5 5 4 4 2 2" xfId="19754"/>
    <cellStyle name="Porcentaje 7 10 5 5 4 4 2 2 2" xfId="40573"/>
    <cellStyle name="Porcentaje 7 10 5 5 4 4 2 3" xfId="30170"/>
    <cellStyle name="Porcentaje 7 10 5 5 4 4 3" xfId="14597"/>
    <cellStyle name="Porcentaje 7 10 5 5 4 4 3 2" xfId="35416"/>
    <cellStyle name="Porcentaje 7 10 5 5 4 4 4" xfId="25013"/>
    <cellStyle name="Porcentaje 7 10 5 5 4 5" xfId="6776"/>
    <cellStyle name="Porcentaje 7 10 5 5 4 5 2" xfId="17181"/>
    <cellStyle name="Porcentaje 7 10 5 5 4 5 2 2" xfId="38000"/>
    <cellStyle name="Porcentaje 7 10 5 5 4 5 3" xfId="27597"/>
    <cellStyle name="Porcentaje 7 10 5 5 4 6" xfId="12024"/>
    <cellStyle name="Porcentaje 7 10 5 5 4 6 2" xfId="32843"/>
    <cellStyle name="Porcentaje 7 10 5 5 4 7" xfId="22440"/>
    <cellStyle name="Porcentaje 7 10 5 5 4 8" xfId="42210"/>
    <cellStyle name="Porcentaje 7 10 5 5 5" xfId="1626"/>
    <cellStyle name="Porcentaje 7 10 5 5 5 2" xfId="2078"/>
    <cellStyle name="Porcentaje 7 10 5 5 5 2 2" xfId="4654"/>
    <cellStyle name="Porcentaje 7 10 5 5 5 2 2 2" xfId="9814"/>
    <cellStyle name="Porcentaje 7 10 5 5 5 2 2 2 2" xfId="20219"/>
    <cellStyle name="Porcentaje 7 10 5 5 5 2 2 2 2 2" xfId="41038"/>
    <cellStyle name="Porcentaje 7 10 5 5 5 2 2 2 3" xfId="30635"/>
    <cellStyle name="Porcentaje 7 10 5 5 5 2 2 3" xfId="15062"/>
    <cellStyle name="Porcentaje 7 10 5 5 5 2 2 3 2" xfId="35881"/>
    <cellStyle name="Porcentaje 7 10 5 5 5 2 2 4" xfId="25478"/>
    <cellStyle name="Porcentaje 7 10 5 5 5 2 3" xfId="7241"/>
    <cellStyle name="Porcentaje 7 10 5 5 5 2 3 2" xfId="17646"/>
    <cellStyle name="Porcentaje 7 10 5 5 5 2 3 2 2" xfId="38465"/>
    <cellStyle name="Porcentaje 7 10 5 5 5 2 3 3" xfId="28062"/>
    <cellStyle name="Porcentaje 7 10 5 5 5 2 4" xfId="12489"/>
    <cellStyle name="Porcentaje 7 10 5 5 5 2 4 2" xfId="33308"/>
    <cellStyle name="Porcentaje 7 10 5 5 5 2 5" xfId="22905"/>
    <cellStyle name="Porcentaje 7 10 5 5 5 3" xfId="2528"/>
    <cellStyle name="Porcentaje 7 10 5 5 5 3 2" xfId="5104"/>
    <cellStyle name="Porcentaje 7 10 5 5 5 3 2 2" xfId="10264"/>
    <cellStyle name="Porcentaje 7 10 5 5 5 3 2 2 2" xfId="20669"/>
    <cellStyle name="Porcentaje 7 10 5 5 5 3 2 2 2 2" xfId="41488"/>
    <cellStyle name="Porcentaje 7 10 5 5 5 3 2 2 3" xfId="31085"/>
    <cellStyle name="Porcentaje 7 10 5 5 5 3 2 3" xfId="15512"/>
    <cellStyle name="Porcentaje 7 10 5 5 5 3 2 3 2" xfId="36331"/>
    <cellStyle name="Porcentaje 7 10 5 5 5 3 2 4" xfId="25928"/>
    <cellStyle name="Porcentaje 7 10 5 5 5 3 3" xfId="7691"/>
    <cellStyle name="Porcentaje 7 10 5 5 5 3 3 2" xfId="18096"/>
    <cellStyle name="Porcentaje 7 10 5 5 5 3 3 2 2" xfId="38915"/>
    <cellStyle name="Porcentaje 7 10 5 5 5 3 3 3" xfId="28512"/>
    <cellStyle name="Porcentaje 7 10 5 5 5 3 4" xfId="12939"/>
    <cellStyle name="Porcentaje 7 10 5 5 5 3 4 2" xfId="33758"/>
    <cellStyle name="Porcentaje 7 10 5 5 5 3 5" xfId="23355"/>
    <cellStyle name="Porcentaje 7 10 5 5 5 4" xfId="4204"/>
    <cellStyle name="Porcentaje 7 10 5 5 5 4 2" xfId="9364"/>
    <cellStyle name="Porcentaje 7 10 5 5 5 4 2 2" xfId="19769"/>
    <cellStyle name="Porcentaje 7 10 5 5 5 4 2 2 2" xfId="40588"/>
    <cellStyle name="Porcentaje 7 10 5 5 5 4 2 3" xfId="30185"/>
    <cellStyle name="Porcentaje 7 10 5 5 5 4 3" xfId="14612"/>
    <cellStyle name="Porcentaje 7 10 5 5 5 4 3 2" xfId="35431"/>
    <cellStyle name="Porcentaje 7 10 5 5 5 4 4" xfId="25028"/>
    <cellStyle name="Porcentaje 7 10 5 5 5 5" xfId="6791"/>
    <cellStyle name="Porcentaje 7 10 5 5 5 5 2" xfId="17196"/>
    <cellStyle name="Porcentaje 7 10 5 5 5 5 2 2" xfId="38015"/>
    <cellStyle name="Porcentaje 7 10 5 5 5 5 3" xfId="27612"/>
    <cellStyle name="Porcentaje 7 10 5 5 5 6" xfId="12039"/>
    <cellStyle name="Porcentaje 7 10 5 5 5 6 2" xfId="32858"/>
    <cellStyle name="Porcentaje 7 10 5 5 5 7" xfId="22455"/>
    <cellStyle name="Porcentaje 7 10 5 5 5 8" xfId="42211"/>
    <cellStyle name="Porcentaje 7 10 5 5 6" xfId="1642"/>
    <cellStyle name="Porcentaje 7 10 5 5 6 2" xfId="2094"/>
    <cellStyle name="Porcentaje 7 10 5 5 6 2 2" xfId="4670"/>
    <cellStyle name="Porcentaje 7 10 5 5 6 2 2 2" xfId="9830"/>
    <cellStyle name="Porcentaje 7 10 5 5 6 2 2 2 2" xfId="20235"/>
    <cellStyle name="Porcentaje 7 10 5 5 6 2 2 2 2 2" xfId="41054"/>
    <cellStyle name="Porcentaje 7 10 5 5 6 2 2 2 3" xfId="30651"/>
    <cellStyle name="Porcentaje 7 10 5 5 6 2 2 3" xfId="15078"/>
    <cellStyle name="Porcentaje 7 10 5 5 6 2 2 3 2" xfId="35897"/>
    <cellStyle name="Porcentaje 7 10 5 5 6 2 2 4" xfId="25494"/>
    <cellStyle name="Porcentaje 7 10 5 5 6 2 3" xfId="7257"/>
    <cellStyle name="Porcentaje 7 10 5 5 6 2 3 2" xfId="17662"/>
    <cellStyle name="Porcentaje 7 10 5 5 6 2 3 2 2" xfId="38481"/>
    <cellStyle name="Porcentaje 7 10 5 5 6 2 3 3" xfId="28078"/>
    <cellStyle name="Porcentaje 7 10 5 5 6 2 4" xfId="12505"/>
    <cellStyle name="Porcentaje 7 10 5 5 6 2 4 2" xfId="33324"/>
    <cellStyle name="Porcentaje 7 10 5 5 6 2 5" xfId="22921"/>
    <cellStyle name="Porcentaje 7 10 5 5 6 3" xfId="2544"/>
    <cellStyle name="Porcentaje 7 10 5 5 6 3 2" xfId="5120"/>
    <cellStyle name="Porcentaje 7 10 5 5 6 3 2 2" xfId="10280"/>
    <cellStyle name="Porcentaje 7 10 5 5 6 3 2 2 2" xfId="20685"/>
    <cellStyle name="Porcentaje 7 10 5 5 6 3 2 2 2 2" xfId="41504"/>
    <cellStyle name="Porcentaje 7 10 5 5 6 3 2 2 3" xfId="31101"/>
    <cellStyle name="Porcentaje 7 10 5 5 6 3 2 3" xfId="15528"/>
    <cellStyle name="Porcentaje 7 10 5 5 6 3 2 3 2" xfId="36347"/>
    <cellStyle name="Porcentaje 7 10 5 5 6 3 2 4" xfId="25944"/>
    <cellStyle name="Porcentaje 7 10 5 5 6 3 3" xfId="7707"/>
    <cellStyle name="Porcentaje 7 10 5 5 6 3 3 2" xfId="18112"/>
    <cellStyle name="Porcentaje 7 10 5 5 6 3 3 2 2" xfId="38931"/>
    <cellStyle name="Porcentaje 7 10 5 5 6 3 3 3" xfId="28528"/>
    <cellStyle name="Porcentaje 7 10 5 5 6 3 4" xfId="12955"/>
    <cellStyle name="Porcentaje 7 10 5 5 6 3 4 2" xfId="33774"/>
    <cellStyle name="Porcentaje 7 10 5 5 6 3 5" xfId="23371"/>
    <cellStyle name="Porcentaje 7 10 5 5 6 4" xfId="4220"/>
    <cellStyle name="Porcentaje 7 10 5 5 6 4 2" xfId="9380"/>
    <cellStyle name="Porcentaje 7 10 5 5 6 4 2 2" xfId="19785"/>
    <cellStyle name="Porcentaje 7 10 5 5 6 4 2 2 2" xfId="40604"/>
    <cellStyle name="Porcentaje 7 10 5 5 6 4 2 3" xfId="30201"/>
    <cellStyle name="Porcentaje 7 10 5 5 6 4 3" xfId="14628"/>
    <cellStyle name="Porcentaje 7 10 5 5 6 4 3 2" xfId="35447"/>
    <cellStyle name="Porcentaje 7 10 5 5 6 4 4" xfId="25044"/>
    <cellStyle name="Porcentaje 7 10 5 5 6 5" xfId="6807"/>
    <cellStyle name="Porcentaje 7 10 5 5 6 5 2" xfId="17212"/>
    <cellStyle name="Porcentaje 7 10 5 5 6 5 2 2" xfId="38031"/>
    <cellStyle name="Porcentaje 7 10 5 5 6 5 3" xfId="27628"/>
    <cellStyle name="Porcentaje 7 10 5 5 6 6" xfId="12055"/>
    <cellStyle name="Porcentaje 7 10 5 5 6 6 2" xfId="32874"/>
    <cellStyle name="Porcentaje 7 10 5 5 6 7" xfId="22471"/>
    <cellStyle name="Porcentaje 7 10 5 5 6 8" xfId="42212"/>
    <cellStyle name="Porcentaje 7 10 5 5 7" xfId="1653"/>
    <cellStyle name="Porcentaje 7 10 5 5 7 2" xfId="2105"/>
    <cellStyle name="Porcentaje 7 10 5 5 7 2 2" xfId="4681"/>
    <cellStyle name="Porcentaje 7 10 5 5 7 2 2 2" xfId="9841"/>
    <cellStyle name="Porcentaje 7 10 5 5 7 2 2 2 2" xfId="20246"/>
    <cellStyle name="Porcentaje 7 10 5 5 7 2 2 2 2 2" xfId="41065"/>
    <cellStyle name="Porcentaje 7 10 5 5 7 2 2 2 3" xfId="30662"/>
    <cellStyle name="Porcentaje 7 10 5 5 7 2 2 3" xfId="15089"/>
    <cellStyle name="Porcentaje 7 10 5 5 7 2 2 3 2" xfId="35908"/>
    <cellStyle name="Porcentaje 7 10 5 5 7 2 2 4" xfId="25505"/>
    <cellStyle name="Porcentaje 7 10 5 5 7 2 3" xfId="7268"/>
    <cellStyle name="Porcentaje 7 10 5 5 7 2 3 2" xfId="17673"/>
    <cellStyle name="Porcentaje 7 10 5 5 7 2 3 2 2" xfId="38492"/>
    <cellStyle name="Porcentaje 7 10 5 5 7 2 3 3" xfId="28089"/>
    <cellStyle name="Porcentaje 7 10 5 5 7 2 4" xfId="12516"/>
    <cellStyle name="Porcentaje 7 10 5 5 7 2 4 2" xfId="33335"/>
    <cellStyle name="Porcentaje 7 10 5 5 7 2 5" xfId="22932"/>
    <cellStyle name="Porcentaje 7 10 5 5 7 3" xfId="2555"/>
    <cellStyle name="Porcentaje 7 10 5 5 7 3 2" xfId="5131"/>
    <cellStyle name="Porcentaje 7 10 5 5 7 3 2 2" xfId="10291"/>
    <cellStyle name="Porcentaje 7 10 5 5 7 3 2 2 2" xfId="20696"/>
    <cellStyle name="Porcentaje 7 10 5 5 7 3 2 2 2 2" xfId="41515"/>
    <cellStyle name="Porcentaje 7 10 5 5 7 3 2 2 3" xfId="31112"/>
    <cellStyle name="Porcentaje 7 10 5 5 7 3 2 3" xfId="15539"/>
    <cellStyle name="Porcentaje 7 10 5 5 7 3 2 3 2" xfId="36358"/>
    <cellStyle name="Porcentaje 7 10 5 5 7 3 2 4" xfId="25955"/>
    <cellStyle name="Porcentaje 7 10 5 5 7 3 3" xfId="7718"/>
    <cellStyle name="Porcentaje 7 10 5 5 7 3 3 2" xfId="18123"/>
    <cellStyle name="Porcentaje 7 10 5 5 7 3 3 2 2" xfId="38942"/>
    <cellStyle name="Porcentaje 7 10 5 5 7 3 3 3" xfId="28539"/>
    <cellStyle name="Porcentaje 7 10 5 5 7 3 4" xfId="12966"/>
    <cellStyle name="Porcentaje 7 10 5 5 7 3 4 2" xfId="33785"/>
    <cellStyle name="Porcentaje 7 10 5 5 7 3 5" xfId="23382"/>
    <cellStyle name="Porcentaje 7 10 5 5 7 4" xfId="4231"/>
    <cellStyle name="Porcentaje 7 10 5 5 7 4 2" xfId="9391"/>
    <cellStyle name="Porcentaje 7 10 5 5 7 4 2 2" xfId="19796"/>
    <cellStyle name="Porcentaje 7 10 5 5 7 4 2 2 2" xfId="40615"/>
    <cellStyle name="Porcentaje 7 10 5 5 7 4 2 3" xfId="30212"/>
    <cellStyle name="Porcentaje 7 10 5 5 7 4 3" xfId="14639"/>
    <cellStyle name="Porcentaje 7 10 5 5 7 4 3 2" xfId="35458"/>
    <cellStyle name="Porcentaje 7 10 5 5 7 4 4" xfId="25055"/>
    <cellStyle name="Porcentaje 7 10 5 5 7 5" xfId="6818"/>
    <cellStyle name="Porcentaje 7 10 5 5 7 5 2" xfId="17223"/>
    <cellStyle name="Porcentaje 7 10 5 5 7 5 2 2" xfId="38042"/>
    <cellStyle name="Porcentaje 7 10 5 5 7 5 3" xfId="27639"/>
    <cellStyle name="Porcentaje 7 10 5 5 7 6" xfId="12066"/>
    <cellStyle name="Porcentaje 7 10 5 5 7 6 2" xfId="32885"/>
    <cellStyle name="Porcentaje 7 10 5 5 7 7" xfId="22482"/>
    <cellStyle name="Porcentaje 7 10 5 5 7 8" xfId="42213"/>
    <cellStyle name="Porcentaje 7 10 5 5 8" xfId="1668"/>
    <cellStyle name="Porcentaje 7 10 5 5 8 2" xfId="2118"/>
    <cellStyle name="Porcentaje 7 10 5 5 8 2 2" xfId="4694"/>
    <cellStyle name="Porcentaje 7 10 5 5 8 2 2 2" xfId="9854"/>
    <cellStyle name="Porcentaje 7 10 5 5 8 2 2 2 2" xfId="20259"/>
    <cellStyle name="Porcentaje 7 10 5 5 8 2 2 2 2 2" xfId="41078"/>
    <cellStyle name="Porcentaje 7 10 5 5 8 2 2 2 3" xfId="30675"/>
    <cellStyle name="Porcentaje 7 10 5 5 8 2 2 3" xfId="15102"/>
    <cellStyle name="Porcentaje 7 10 5 5 8 2 2 3 2" xfId="35921"/>
    <cellStyle name="Porcentaje 7 10 5 5 8 2 2 4" xfId="25518"/>
    <cellStyle name="Porcentaje 7 10 5 5 8 2 3" xfId="7281"/>
    <cellStyle name="Porcentaje 7 10 5 5 8 2 3 2" xfId="17686"/>
    <cellStyle name="Porcentaje 7 10 5 5 8 2 3 2 2" xfId="38505"/>
    <cellStyle name="Porcentaje 7 10 5 5 8 2 3 3" xfId="28102"/>
    <cellStyle name="Porcentaje 7 10 5 5 8 2 4" xfId="12529"/>
    <cellStyle name="Porcentaje 7 10 5 5 8 2 4 2" xfId="33348"/>
    <cellStyle name="Porcentaje 7 10 5 5 8 2 5" xfId="22945"/>
    <cellStyle name="Porcentaje 7 10 5 5 8 3" xfId="2568"/>
    <cellStyle name="Porcentaje 7 10 5 5 8 3 2" xfId="5144"/>
    <cellStyle name="Porcentaje 7 10 5 5 8 3 2 2" xfId="10304"/>
    <cellStyle name="Porcentaje 7 10 5 5 8 3 2 2 2" xfId="20709"/>
    <cellStyle name="Porcentaje 7 10 5 5 8 3 2 2 2 2" xfId="41528"/>
    <cellStyle name="Porcentaje 7 10 5 5 8 3 2 2 3" xfId="31125"/>
    <cellStyle name="Porcentaje 7 10 5 5 8 3 2 3" xfId="15552"/>
    <cellStyle name="Porcentaje 7 10 5 5 8 3 2 3 2" xfId="36371"/>
    <cellStyle name="Porcentaje 7 10 5 5 8 3 2 4" xfId="25968"/>
    <cellStyle name="Porcentaje 7 10 5 5 8 3 3" xfId="7731"/>
    <cellStyle name="Porcentaje 7 10 5 5 8 3 3 2" xfId="18136"/>
    <cellStyle name="Porcentaje 7 10 5 5 8 3 3 2 2" xfId="38955"/>
    <cellStyle name="Porcentaje 7 10 5 5 8 3 3 3" xfId="28552"/>
    <cellStyle name="Porcentaje 7 10 5 5 8 3 4" xfId="12979"/>
    <cellStyle name="Porcentaje 7 10 5 5 8 3 4 2" xfId="33798"/>
    <cellStyle name="Porcentaje 7 10 5 5 8 3 5" xfId="23395"/>
    <cellStyle name="Porcentaje 7 10 5 5 8 4" xfId="4244"/>
    <cellStyle name="Porcentaje 7 10 5 5 8 4 2" xfId="9404"/>
    <cellStyle name="Porcentaje 7 10 5 5 8 4 2 2" xfId="19809"/>
    <cellStyle name="Porcentaje 7 10 5 5 8 4 2 2 2" xfId="40628"/>
    <cellStyle name="Porcentaje 7 10 5 5 8 4 2 3" xfId="30225"/>
    <cellStyle name="Porcentaje 7 10 5 5 8 4 3" xfId="14652"/>
    <cellStyle name="Porcentaje 7 10 5 5 8 4 3 2" xfId="35471"/>
    <cellStyle name="Porcentaje 7 10 5 5 8 4 4" xfId="25068"/>
    <cellStyle name="Porcentaje 7 10 5 5 8 5" xfId="6831"/>
    <cellStyle name="Porcentaje 7 10 5 5 8 5 2" xfId="17236"/>
    <cellStyle name="Porcentaje 7 10 5 5 8 5 2 2" xfId="38055"/>
    <cellStyle name="Porcentaje 7 10 5 5 8 5 3" xfId="27652"/>
    <cellStyle name="Porcentaje 7 10 5 5 8 6" xfId="12079"/>
    <cellStyle name="Porcentaje 7 10 5 5 8 6 2" xfId="32898"/>
    <cellStyle name="Porcentaje 7 10 5 5 8 7" xfId="22495"/>
    <cellStyle name="Porcentaje 7 10 5 5 8 8" xfId="42214"/>
    <cellStyle name="Porcentaje 7 10 5 5 9" xfId="1680"/>
    <cellStyle name="Porcentaje 7 10 5 5 9 2" xfId="2130"/>
    <cellStyle name="Porcentaje 7 10 5 5 9 2 2" xfId="4706"/>
    <cellStyle name="Porcentaje 7 10 5 5 9 2 2 2" xfId="9866"/>
    <cellStyle name="Porcentaje 7 10 5 5 9 2 2 2 2" xfId="20271"/>
    <cellStyle name="Porcentaje 7 10 5 5 9 2 2 2 2 2" xfId="41090"/>
    <cellStyle name="Porcentaje 7 10 5 5 9 2 2 2 3" xfId="30687"/>
    <cellStyle name="Porcentaje 7 10 5 5 9 2 2 3" xfId="15114"/>
    <cellStyle name="Porcentaje 7 10 5 5 9 2 2 3 2" xfId="35933"/>
    <cellStyle name="Porcentaje 7 10 5 5 9 2 2 4" xfId="25530"/>
    <cellStyle name="Porcentaje 7 10 5 5 9 2 3" xfId="7293"/>
    <cellStyle name="Porcentaje 7 10 5 5 9 2 3 2" xfId="17698"/>
    <cellStyle name="Porcentaje 7 10 5 5 9 2 3 2 2" xfId="38517"/>
    <cellStyle name="Porcentaje 7 10 5 5 9 2 3 3" xfId="28114"/>
    <cellStyle name="Porcentaje 7 10 5 5 9 2 4" xfId="12541"/>
    <cellStyle name="Porcentaje 7 10 5 5 9 2 4 2" xfId="33360"/>
    <cellStyle name="Porcentaje 7 10 5 5 9 2 5" xfId="22957"/>
    <cellStyle name="Porcentaje 7 10 5 5 9 3" xfId="2580"/>
    <cellStyle name="Porcentaje 7 10 5 5 9 3 2" xfId="5156"/>
    <cellStyle name="Porcentaje 7 10 5 5 9 3 2 2" xfId="10316"/>
    <cellStyle name="Porcentaje 7 10 5 5 9 3 2 2 2" xfId="20721"/>
    <cellStyle name="Porcentaje 7 10 5 5 9 3 2 2 2 2" xfId="41540"/>
    <cellStyle name="Porcentaje 7 10 5 5 9 3 2 2 3" xfId="31137"/>
    <cellStyle name="Porcentaje 7 10 5 5 9 3 2 3" xfId="15564"/>
    <cellStyle name="Porcentaje 7 10 5 5 9 3 2 3 2" xfId="36383"/>
    <cellStyle name="Porcentaje 7 10 5 5 9 3 2 4" xfId="25980"/>
    <cellStyle name="Porcentaje 7 10 5 5 9 3 3" xfId="7743"/>
    <cellStyle name="Porcentaje 7 10 5 5 9 3 3 2" xfId="18148"/>
    <cellStyle name="Porcentaje 7 10 5 5 9 3 3 2 2" xfId="38967"/>
    <cellStyle name="Porcentaje 7 10 5 5 9 3 3 3" xfId="28564"/>
    <cellStyle name="Porcentaje 7 10 5 5 9 3 4" xfId="12991"/>
    <cellStyle name="Porcentaje 7 10 5 5 9 3 4 2" xfId="33810"/>
    <cellStyle name="Porcentaje 7 10 5 5 9 3 5" xfId="23407"/>
    <cellStyle name="Porcentaje 7 10 5 5 9 4" xfId="4256"/>
    <cellStyle name="Porcentaje 7 10 5 5 9 4 2" xfId="9416"/>
    <cellStyle name="Porcentaje 7 10 5 5 9 4 2 2" xfId="19821"/>
    <cellStyle name="Porcentaje 7 10 5 5 9 4 2 2 2" xfId="40640"/>
    <cellStyle name="Porcentaje 7 10 5 5 9 4 2 3" xfId="30237"/>
    <cellStyle name="Porcentaje 7 10 5 5 9 4 3" xfId="14664"/>
    <cellStyle name="Porcentaje 7 10 5 5 9 4 3 2" xfId="35483"/>
    <cellStyle name="Porcentaje 7 10 5 5 9 4 4" xfId="25080"/>
    <cellStyle name="Porcentaje 7 10 5 5 9 5" xfId="6843"/>
    <cellStyle name="Porcentaje 7 10 5 5 9 5 2" xfId="17248"/>
    <cellStyle name="Porcentaje 7 10 5 5 9 5 2 2" xfId="38067"/>
    <cellStyle name="Porcentaje 7 10 5 5 9 5 3" xfId="27664"/>
    <cellStyle name="Porcentaje 7 10 5 5 9 6" xfId="12091"/>
    <cellStyle name="Porcentaje 7 10 5 5 9 6 2" xfId="32910"/>
    <cellStyle name="Porcentaje 7 10 5 5 9 7" xfId="22507"/>
    <cellStyle name="Porcentaje 7 10 5 5 9 8" xfId="42215"/>
    <cellStyle name="Porcentaje 7 10 5 6" xfId="1954"/>
    <cellStyle name="Porcentaje 7 10 5 6 2" xfId="4530"/>
    <cellStyle name="Porcentaje 7 10 5 6 2 2" xfId="9690"/>
    <cellStyle name="Porcentaje 7 10 5 6 2 2 2" xfId="20095"/>
    <cellStyle name="Porcentaje 7 10 5 6 2 2 2 2" xfId="40914"/>
    <cellStyle name="Porcentaje 7 10 5 6 2 2 3" xfId="30511"/>
    <cellStyle name="Porcentaje 7 10 5 6 2 3" xfId="14938"/>
    <cellStyle name="Porcentaje 7 10 5 6 2 3 2" xfId="35757"/>
    <cellStyle name="Porcentaje 7 10 5 6 2 4" xfId="25354"/>
    <cellStyle name="Porcentaje 7 10 5 6 3" xfId="7117"/>
    <cellStyle name="Porcentaje 7 10 5 6 3 2" xfId="17522"/>
    <cellStyle name="Porcentaje 7 10 5 6 3 2 2" xfId="38341"/>
    <cellStyle name="Porcentaje 7 10 5 6 3 3" xfId="27938"/>
    <cellStyle name="Porcentaje 7 10 5 6 4" xfId="12365"/>
    <cellStyle name="Porcentaje 7 10 5 6 4 2" xfId="33184"/>
    <cellStyle name="Porcentaje 7 10 5 6 5" xfId="22781"/>
    <cellStyle name="Porcentaje 7 10 5 7" xfId="2404"/>
    <cellStyle name="Porcentaje 7 10 5 7 2" xfId="4980"/>
    <cellStyle name="Porcentaje 7 10 5 7 2 2" xfId="10140"/>
    <cellStyle name="Porcentaje 7 10 5 7 2 2 2" xfId="20545"/>
    <cellStyle name="Porcentaje 7 10 5 7 2 2 2 2" xfId="41364"/>
    <cellStyle name="Porcentaje 7 10 5 7 2 2 3" xfId="30961"/>
    <cellStyle name="Porcentaje 7 10 5 7 2 3" xfId="15388"/>
    <cellStyle name="Porcentaje 7 10 5 7 2 3 2" xfId="36207"/>
    <cellStyle name="Porcentaje 7 10 5 7 2 4" xfId="25804"/>
    <cellStyle name="Porcentaje 7 10 5 7 3" xfId="7567"/>
    <cellStyle name="Porcentaje 7 10 5 7 3 2" xfId="17972"/>
    <cellStyle name="Porcentaje 7 10 5 7 3 2 2" xfId="38791"/>
    <cellStyle name="Porcentaje 7 10 5 7 3 3" xfId="28388"/>
    <cellStyle name="Porcentaje 7 10 5 7 4" xfId="12815"/>
    <cellStyle name="Porcentaje 7 10 5 7 4 2" xfId="33634"/>
    <cellStyle name="Porcentaje 7 10 5 7 5" xfId="23231"/>
    <cellStyle name="Porcentaje 7 10 5 8" xfId="4080"/>
    <cellStyle name="Porcentaje 7 10 5 8 2" xfId="9240"/>
    <cellStyle name="Porcentaje 7 10 5 8 2 2" xfId="19645"/>
    <cellStyle name="Porcentaje 7 10 5 8 2 2 2" xfId="40464"/>
    <cellStyle name="Porcentaje 7 10 5 8 2 3" xfId="30061"/>
    <cellStyle name="Porcentaje 7 10 5 8 3" xfId="14488"/>
    <cellStyle name="Porcentaje 7 10 5 8 3 2" xfId="35307"/>
    <cellStyle name="Porcentaje 7 10 5 8 4" xfId="24904"/>
    <cellStyle name="Porcentaje 7 10 5 9" xfId="6667"/>
    <cellStyle name="Porcentaje 7 10 5 9 2" xfId="17072"/>
    <cellStyle name="Porcentaje 7 10 5 9 2 2" xfId="37891"/>
    <cellStyle name="Porcentaje 7 10 5 9 3" xfId="27488"/>
    <cellStyle name="Porcentaje 7 10 6" xfId="1901"/>
    <cellStyle name="Porcentaje 7 10 6 2" xfId="4477"/>
    <cellStyle name="Porcentaje 7 10 6 2 2" xfId="9637"/>
    <cellStyle name="Porcentaje 7 10 6 2 2 2" xfId="20042"/>
    <cellStyle name="Porcentaje 7 10 6 2 2 2 2" xfId="40861"/>
    <cellStyle name="Porcentaje 7 10 6 2 2 3" xfId="30458"/>
    <cellStyle name="Porcentaje 7 10 6 2 3" xfId="14885"/>
    <cellStyle name="Porcentaje 7 10 6 2 3 2" xfId="35704"/>
    <cellStyle name="Porcentaje 7 10 6 2 4" xfId="25301"/>
    <cellStyle name="Porcentaje 7 10 6 3" xfId="7064"/>
    <cellStyle name="Porcentaje 7 10 6 3 2" xfId="17469"/>
    <cellStyle name="Porcentaje 7 10 6 3 2 2" xfId="38288"/>
    <cellStyle name="Porcentaje 7 10 6 3 3" xfId="27885"/>
    <cellStyle name="Porcentaje 7 10 6 4" xfId="12312"/>
    <cellStyle name="Porcentaje 7 10 6 4 2" xfId="33131"/>
    <cellStyle name="Porcentaje 7 10 6 5" xfId="22728"/>
    <cellStyle name="Porcentaje 7 10 7" xfId="2351"/>
    <cellStyle name="Porcentaje 7 10 7 2" xfId="4927"/>
    <cellStyle name="Porcentaje 7 10 7 2 2" xfId="10087"/>
    <cellStyle name="Porcentaje 7 10 7 2 2 2" xfId="20492"/>
    <cellStyle name="Porcentaje 7 10 7 2 2 2 2" xfId="41311"/>
    <cellStyle name="Porcentaje 7 10 7 2 2 3" xfId="30908"/>
    <cellStyle name="Porcentaje 7 10 7 2 3" xfId="15335"/>
    <cellStyle name="Porcentaje 7 10 7 2 3 2" xfId="36154"/>
    <cellStyle name="Porcentaje 7 10 7 2 4" xfId="25751"/>
    <cellStyle name="Porcentaje 7 10 7 3" xfId="7514"/>
    <cellStyle name="Porcentaje 7 10 7 3 2" xfId="17919"/>
    <cellStyle name="Porcentaje 7 10 7 3 2 2" xfId="38738"/>
    <cellStyle name="Porcentaje 7 10 7 3 3" xfId="28335"/>
    <cellStyle name="Porcentaje 7 10 7 4" xfId="12762"/>
    <cellStyle name="Porcentaje 7 10 7 4 2" xfId="33581"/>
    <cellStyle name="Porcentaje 7 10 7 5" xfId="23178"/>
    <cellStyle name="Porcentaje 7 10 8" xfId="4027"/>
    <cellStyle name="Porcentaje 7 10 8 2" xfId="9187"/>
    <cellStyle name="Porcentaje 7 10 8 2 2" xfId="19592"/>
    <cellStyle name="Porcentaje 7 10 8 2 2 2" xfId="40411"/>
    <cellStyle name="Porcentaje 7 10 8 2 3" xfId="30008"/>
    <cellStyle name="Porcentaje 7 10 8 3" xfId="14435"/>
    <cellStyle name="Porcentaje 7 10 8 3 2" xfId="35254"/>
    <cellStyle name="Porcentaje 7 10 8 4" xfId="24851"/>
    <cellStyle name="Porcentaje 7 10 9" xfId="6614"/>
    <cellStyle name="Porcentaje 7 10 9 2" xfId="17019"/>
    <cellStyle name="Porcentaje 7 10 9 2 2" xfId="37838"/>
    <cellStyle name="Porcentaje 7 10 9 3" xfId="27435"/>
    <cellStyle name="Porcentaje 7 11" xfId="1530"/>
    <cellStyle name="Porcentaje 7 11 2" xfId="1553"/>
    <cellStyle name="Porcentaje 7 11 2 10" xfId="2005"/>
    <cellStyle name="Porcentaje 7 11 2 10 2" xfId="4581"/>
    <cellStyle name="Porcentaje 7 11 2 10 2 2" xfId="9741"/>
    <cellStyle name="Porcentaje 7 11 2 10 2 2 2" xfId="20146"/>
    <cellStyle name="Porcentaje 7 11 2 10 2 2 2 2" xfId="40965"/>
    <cellStyle name="Porcentaje 7 11 2 10 2 2 3" xfId="30562"/>
    <cellStyle name="Porcentaje 7 11 2 10 2 3" xfId="14989"/>
    <cellStyle name="Porcentaje 7 11 2 10 2 3 2" xfId="35808"/>
    <cellStyle name="Porcentaje 7 11 2 10 2 4" xfId="25405"/>
    <cellStyle name="Porcentaje 7 11 2 10 3" xfId="7168"/>
    <cellStyle name="Porcentaje 7 11 2 10 3 2" xfId="17573"/>
    <cellStyle name="Porcentaje 7 11 2 10 3 2 2" xfId="38392"/>
    <cellStyle name="Porcentaje 7 11 2 10 3 3" xfId="27989"/>
    <cellStyle name="Porcentaje 7 11 2 10 4" xfId="12416"/>
    <cellStyle name="Porcentaje 7 11 2 10 4 2" xfId="33235"/>
    <cellStyle name="Porcentaje 7 11 2 10 5" xfId="22832"/>
    <cellStyle name="Porcentaje 7 11 2 11" xfId="2455"/>
    <cellStyle name="Porcentaje 7 11 2 11 2" xfId="5031"/>
    <cellStyle name="Porcentaje 7 11 2 11 2 2" xfId="10191"/>
    <cellStyle name="Porcentaje 7 11 2 11 2 2 2" xfId="20596"/>
    <cellStyle name="Porcentaje 7 11 2 11 2 2 2 2" xfId="41415"/>
    <cellStyle name="Porcentaje 7 11 2 11 2 2 3" xfId="31012"/>
    <cellStyle name="Porcentaje 7 11 2 11 2 3" xfId="15439"/>
    <cellStyle name="Porcentaje 7 11 2 11 2 3 2" xfId="36258"/>
    <cellStyle name="Porcentaje 7 11 2 11 2 4" xfId="25855"/>
    <cellStyle name="Porcentaje 7 11 2 11 3" xfId="7618"/>
    <cellStyle name="Porcentaje 7 11 2 11 3 2" xfId="18023"/>
    <cellStyle name="Porcentaje 7 11 2 11 3 2 2" xfId="38842"/>
    <cellStyle name="Porcentaje 7 11 2 11 3 3" xfId="28439"/>
    <cellStyle name="Porcentaje 7 11 2 11 4" xfId="12866"/>
    <cellStyle name="Porcentaje 7 11 2 11 4 2" xfId="33685"/>
    <cellStyle name="Porcentaje 7 11 2 11 5" xfId="23282"/>
    <cellStyle name="Porcentaje 7 11 2 12" xfId="4131"/>
    <cellStyle name="Porcentaje 7 11 2 12 2" xfId="9291"/>
    <cellStyle name="Porcentaje 7 11 2 12 2 2" xfId="19696"/>
    <cellStyle name="Porcentaje 7 11 2 12 2 2 2" xfId="40515"/>
    <cellStyle name="Porcentaje 7 11 2 12 2 3" xfId="30112"/>
    <cellStyle name="Porcentaje 7 11 2 12 3" xfId="14539"/>
    <cellStyle name="Porcentaje 7 11 2 12 3 2" xfId="35358"/>
    <cellStyle name="Porcentaje 7 11 2 12 4" xfId="24955"/>
    <cellStyle name="Porcentaje 7 11 2 13" xfId="6718"/>
    <cellStyle name="Porcentaje 7 11 2 13 2" xfId="17123"/>
    <cellStyle name="Porcentaje 7 11 2 13 2 2" xfId="37942"/>
    <cellStyle name="Porcentaje 7 11 2 13 3" xfId="27539"/>
    <cellStyle name="Porcentaje 7 11 2 14" xfId="11966"/>
    <cellStyle name="Porcentaje 7 11 2 14 2" xfId="32785"/>
    <cellStyle name="Porcentaje 7 11 2 15" xfId="22382"/>
    <cellStyle name="Porcentaje 7 11 2 16" xfId="42217"/>
    <cellStyle name="Porcentaje 7 11 2 2" xfId="1560"/>
    <cellStyle name="Porcentaje 7 11 2 2 2" xfId="2012"/>
    <cellStyle name="Porcentaje 7 11 2 2 2 2" xfId="4588"/>
    <cellStyle name="Porcentaje 7 11 2 2 2 2 2" xfId="9748"/>
    <cellStyle name="Porcentaje 7 11 2 2 2 2 2 2" xfId="20153"/>
    <cellStyle name="Porcentaje 7 11 2 2 2 2 2 2 2" xfId="40972"/>
    <cellStyle name="Porcentaje 7 11 2 2 2 2 2 3" xfId="30569"/>
    <cellStyle name="Porcentaje 7 11 2 2 2 2 3" xfId="14996"/>
    <cellStyle name="Porcentaje 7 11 2 2 2 2 3 2" xfId="35815"/>
    <cellStyle name="Porcentaje 7 11 2 2 2 2 4" xfId="25412"/>
    <cellStyle name="Porcentaje 7 11 2 2 2 3" xfId="7175"/>
    <cellStyle name="Porcentaje 7 11 2 2 2 3 2" xfId="17580"/>
    <cellStyle name="Porcentaje 7 11 2 2 2 3 2 2" xfId="38399"/>
    <cellStyle name="Porcentaje 7 11 2 2 2 3 3" xfId="27996"/>
    <cellStyle name="Porcentaje 7 11 2 2 2 4" xfId="12423"/>
    <cellStyle name="Porcentaje 7 11 2 2 2 4 2" xfId="33242"/>
    <cellStyle name="Porcentaje 7 11 2 2 2 5" xfId="22839"/>
    <cellStyle name="Porcentaje 7 11 2 2 3" xfId="2462"/>
    <cellStyle name="Porcentaje 7 11 2 2 3 2" xfId="5038"/>
    <cellStyle name="Porcentaje 7 11 2 2 3 2 2" xfId="10198"/>
    <cellStyle name="Porcentaje 7 11 2 2 3 2 2 2" xfId="20603"/>
    <cellStyle name="Porcentaje 7 11 2 2 3 2 2 2 2" xfId="41422"/>
    <cellStyle name="Porcentaje 7 11 2 2 3 2 2 3" xfId="31019"/>
    <cellStyle name="Porcentaje 7 11 2 2 3 2 3" xfId="15446"/>
    <cellStyle name="Porcentaje 7 11 2 2 3 2 3 2" xfId="36265"/>
    <cellStyle name="Porcentaje 7 11 2 2 3 2 4" xfId="25862"/>
    <cellStyle name="Porcentaje 7 11 2 2 3 3" xfId="7625"/>
    <cellStyle name="Porcentaje 7 11 2 2 3 3 2" xfId="18030"/>
    <cellStyle name="Porcentaje 7 11 2 2 3 3 2 2" xfId="38849"/>
    <cellStyle name="Porcentaje 7 11 2 2 3 3 3" xfId="28446"/>
    <cellStyle name="Porcentaje 7 11 2 2 3 4" xfId="12873"/>
    <cellStyle name="Porcentaje 7 11 2 2 3 4 2" xfId="33692"/>
    <cellStyle name="Porcentaje 7 11 2 2 3 5" xfId="23289"/>
    <cellStyle name="Porcentaje 7 11 2 2 4" xfId="4138"/>
    <cellStyle name="Porcentaje 7 11 2 2 4 2" xfId="9298"/>
    <cellStyle name="Porcentaje 7 11 2 2 4 2 2" xfId="19703"/>
    <cellStyle name="Porcentaje 7 11 2 2 4 2 2 2" xfId="40522"/>
    <cellStyle name="Porcentaje 7 11 2 2 4 2 3" xfId="30119"/>
    <cellStyle name="Porcentaje 7 11 2 2 4 3" xfId="14546"/>
    <cellStyle name="Porcentaje 7 11 2 2 4 3 2" xfId="35365"/>
    <cellStyle name="Porcentaje 7 11 2 2 4 4" xfId="24962"/>
    <cellStyle name="Porcentaje 7 11 2 2 5" xfId="6725"/>
    <cellStyle name="Porcentaje 7 11 2 2 5 2" xfId="17130"/>
    <cellStyle name="Porcentaje 7 11 2 2 5 2 2" xfId="37949"/>
    <cellStyle name="Porcentaje 7 11 2 2 5 3" xfId="27546"/>
    <cellStyle name="Porcentaje 7 11 2 2 6" xfId="11973"/>
    <cellStyle name="Porcentaje 7 11 2 2 6 2" xfId="32792"/>
    <cellStyle name="Porcentaje 7 11 2 2 7" xfId="22389"/>
    <cellStyle name="Porcentaje 7 11 2 2 8" xfId="42218"/>
    <cellStyle name="Porcentaje 7 11 2 3" xfId="1573"/>
    <cellStyle name="Porcentaje 7 11 2 3 2" xfId="1588"/>
    <cellStyle name="Porcentaje 7 11 2 3 2 2" xfId="2040"/>
    <cellStyle name="Porcentaje 7 11 2 3 2 2 2" xfId="4616"/>
    <cellStyle name="Porcentaje 7 11 2 3 2 2 2 2" xfId="9776"/>
    <cellStyle name="Porcentaje 7 11 2 3 2 2 2 2 2" xfId="20181"/>
    <cellStyle name="Porcentaje 7 11 2 3 2 2 2 2 2 2" xfId="41000"/>
    <cellStyle name="Porcentaje 7 11 2 3 2 2 2 2 3" xfId="30597"/>
    <cellStyle name="Porcentaje 7 11 2 3 2 2 2 3" xfId="15024"/>
    <cellStyle name="Porcentaje 7 11 2 3 2 2 2 3 2" xfId="35843"/>
    <cellStyle name="Porcentaje 7 11 2 3 2 2 2 4" xfId="25440"/>
    <cellStyle name="Porcentaje 7 11 2 3 2 2 3" xfId="7203"/>
    <cellStyle name="Porcentaje 7 11 2 3 2 2 3 2" xfId="17608"/>
    <cellStyle name="Porcentaje 7 11 2 3 2 2 3 2 2" xfId="38427"/>
    <cellStyle name="Porcentaje 7 11 2 3 2 2 3 3" xfId="28024"/>
    <cellStyle name="Porcentaje 7 11 2 3 2 2 4" xfId="12451"/>
    <cellStyle name="Porcentaje 7 11 2 3 2 2 4 2" xfId="33270"/>
    <cellStyle name="Porcentaje 7 11 2 3 2 2 5" xfId="22867"/>
    <cellStyle name="Porcentaje 7 11 2 3 2 3" xfId="2490"/>
    <cellStyle name="Porcentaje 7 11 2 3 2 3 2" xfId="5066"/>
    <cellStyle name="Porcentaje 7 11 2 3 2 3 2 2" xfId="10226"/>
    <cellStyle name="Porcentaje 7 11 2 3 2 3 2 2 2" xfId="20631"/>
    <cellStyle name="Porcentaje 7 11 2 3 2 3 2 2 2 2" xfId="41450"/>
    <cellStyle name="Porcentaje 7 11 2 3 2 3 2 2 3" xfId="31047"/>
    <cellStyle name="Porcentaje 7 11 2 3 2 3 2 3" xfId="15474"/>
    <cellStyle name="Porcentaje 7 11 2 3 2 3 2 3 2" xfId="36293"/>
    <cellStyle name="Porcentaje 7 11 2 3 2 3 2 4" xfId="25890"/>
    <cellStyle name="Porcentaje 7 11 2 3 2 3 3" xfId="7653"/>
    <cellStyle name="Porcentaje 7 11 2 3 2 3 3 2" xfId="18058"/>
    <cellStyle name="Porcentaje 7 11 2 3 2 3 3 2 2" xfId="38877"/>
    <cellStyle name="Porcentaje 7 11 2 3 2 3 3 3" xfId="28474"/>
    <cellStyle name="Porcentaje 7 11 2 3 2 3 4" xfId="12901"/>
    <cellStyle name="Porcentaje 7 11 2 3 2 3 4 2" xfId="33720"/>
    <cellStyle name="Porcentaje 7 11 2 3 2 3 5" xfId="23317"/>
    <cellStyle name="Porcentaje 7 11 2 3 2 4" xfId="4166"/>
    <cellStyle name="Porcentaje 7 11 2 3 2 4 2" xfId="9326"/>
    <cellStyle name="Porcentaje 7 11 2 3 2 4 2 2" xfId="19731"/>
    <cellStyle name="Porcentaje 7 11 2 3 2 4 2 2 2" xfId="40550"/>
    <cellStyle name="Porcentaje 7 11 2 3 2 4 2 3" xfId="30147"/>
    <cellStyle name="Porcentaje 7 11 2 3 2 4 3" xfId="14574"/>
    <cellStyle name="Porcentaje 7 11 2 3 2 4 3 2" xfId="35393"/>
    <cellStyle name="Porcentaje 7 11 2 3 2 4 4" xfId="24990"/>
    <cellStyle name="Porcentaje 7 11 2 3 2 5" xfId="6753"/>
    <cellStyle name="Porcentaje 7 11 2 3 2 5 2" xfId="17158"/>
    <cellStyle name="Porcentaje 7 11 2 3 2 5 2 2" xfId="37977"/>
    <cellStyle name="Porcentaje 7 11 2 3 2 5 3" xfId="27574"/>
    <cellStyle name="Porcentaje 7 11 2 3 2 6" xfId="12001"/>
    <cellStyle name="Porcentaje 7 11 2 3 2 6 2" xfId="32820"/>
    <cellStyle name="Porcentaje 7 11 2 3 2 7" xfId="22417"/>
    <cellStyle name="Porcentaje 7 11 2 3 2 8" xfId="42220"/>
    <cellStyle name="Porcentaje 7 11 2 3 3" xfId="2025"/>
    <cellStyle name="Porcentaje 7 11 2 3 3 2" xfId="4601"/>
    <cellStyle name="Porcentaje 7 11 2 3 3 2 2" xfId="9761"/>
    <cellStyle name="Porcentaje 7 11 2 3 3 2 2 2" xfId="20166"/>
    <cellStyle name="Porcentaje 7 11 2 3 3 2 2 2 2" xfId="40985"/>
    <cellStyle name="Porcentaje 7 11 2 3 3 2 2 3" xfId="30582"/>
    <cellStyle name="Porcentaje 7 11 2 3 3 2 3" xfId="15009"/>
    <cellStyle name="Porcentaje 7 11 2 3 3 2 3 2" xfId="35828"/>
    <cellStyle name="Porcentaje 7 11 2 3 3 2 4" xfId="25425"/>
    <cellStyle name="Porcentaje 7 11 2 3 3 3" xfId="7188"/>
    <cellStyle name="Porcentaje 7 11 2 3 3 3 2" xfId="17593"/>
    <cellStyle name="Porcentaje 7 11 2 3 3 3 2 2" xfId="38412"/>
    <cellStyle name="Porcentaje 7 11 2 3 3 3 3" xfId="28009"/>
    <cellStyle name="Porcentaje 7 11 2 3 3 4" xfId="12436"/>
    <cellStyle name="Porcentaje 7 11 2 3 3 4 2" xfId="33255"/>
    <cellStyle name="Porcentaje 7 11 2 3 3 5" xfId="22852"/>
    <cellStyle name="Porcentaje 7 11 2 3 4" xfId="2475"/>
    <cellStyle name="Porcentaje 7 11 2 3 4 2" xfId="5051"/>
    <cellStyle name="Porcentaje 7 11 2 3 4 2 2" xfId="10211"/>
    <cellStyle name="Porcentaje 7 11 2 3 4 2 2 2" xfId="20616"/>
    <cellStyle name="Porcentaje 7 11 2 3 4 2 2 2 2" xfId="41435"/>
    <cellStyle name="Porcentaje 7 11 2 3 4 2 2 3" xfId="31032"/>
    <cellStyle name="Porcentaje 7 11 2 3 4 2 3" xfId="15459"/>
    <cellStyle name="Porcentaje 7 11 2 3 4 2 3 2" xfId="36278"/>
    <cellStyle name="Porcentaje 7 11 2 3 4 2 4" xfId="25875"/>
    <cellStyle name="Porcentaje 7 11 2 3 4 3" xfId="7638"/>
    <cellStyle name="Porcentaje 7 11 2 3 4 3 2" xfId="18043"/>
    <cellStyle name="Porcentaje 7 11 2 3 4 3 2 2" xfId="38862"/>
    <cellStyle name="Porcentaje 7 11 2 3 4 3 3" xfId="28459"/>
    <cellStyle name="Porcentaje 7 11 2 3 4 4" xfId="12886"/>
    <cellStyle name="Porcentaje 7 11 2 3 4 4 2" xfId="33705"/>
    <cellStyle name="Porcentaje 7 11 2 3 4 5" xfId="23302"/>
    <cellStyle name="Porcentaje 7 11 2 3 5" xfId="4151"/>
    <cellStyle name="Porcentaje 7 11 2 3 5 2" xfId="9311"/>
    <cellStyle name="Porcentaje 7 11 2 3 5 2 2" xfId="19716"/>
    <cellStyle name="Porcentaje 7 11 2 3 5 2 2 2" xfId="40535"/>
    <cellStyle name="Porcentaje 7 11 2 3 5 2 3" xfId="30132"/>
    <cellStyle name="Porcentaje 7 11 2 3 5 3" xfId="14559"/>
    <cellStyle name="Porcentaje 7 11 2 3 5 3 2" xfId="35378"/>
    <cellStyle name="Porcentaje 7 11 2 3 5 4" xfId="24975"/>
    <cellStyle name="Porcentaje 7 11 2 3 6" xfId="6738"/>
    <cellStyle name="Porcentaje 7 11 2 3 6 2" xfId="17143"/>
    <cellStyle name="Porcentaje 7 11 2 3 6 2 2" xfId="37962"/>
    <cellStyle name="Porcentaje 7 11 2 3 6 3" xfId="27559"/>
    <cellStyle name="Porcentaje 7 11 2 3 7" xfId="11986"/>
    <cellStyle name="Porcentaje 7 11 2 3 7 2" xfId="32805"/>
    <cellStyle name="Porcentaje 7 11 2 3 8" xfId="22402"/>
    <cellStyle name="Porcentaje 7 11 2 3 9" xfId="42219"/>
    <cellStyle name="Porcentaje 7 11 2 4" xfId="1603"/>
    <cellStyle name="Porcentaje 7 11 2 4 2" xfId="2055"/>
    <cellStyle name="Porcentaje 7 11 2 4 2 2" xfId="4631"/>
    <cellStyle name="Porcentaje 7 11 2 4 2 2 2" xfId="9791"/>
    <cellStyle name="Porcentaje 7 11 2 4 2 2 2 2" xfId="20196"/>
    <cellStyle name="Porcentaje 7 11 2 4 2 2 2 2 2" xfId="41015"/>
    <cellStyle name="Porcentaje 7 11 2 4 2 2 2 3" xfId="30612"/>
    <cellStyle name="Porcentaje 7 11 2 4 2 2 3" xfId="15039"/>
    <cellStyle name="Porcentaje 7 11 2 4 2 2 3 2" xfId="35858"/>
    <cellStyle name="Porcentaje 7 11 2 4 2 2 4" xfId="25455"/>
    <cellStyle name="Porcentaje 7 11 2 4 2 3" xfId="7218"/>
    <cellStyle name="Porcentaje 7 11 2 4 2 3 2" xfId="17623"/>
    <cellStyle name="Porcentaje 7 11 2 4 2 3 2 2" xfId="38442"/>
    <cellStyle name="Porcentaje 7 11 2 4 2 3 3" xfId="28039"/>
    <cellStyle name="Porcentaje 7 11 2 4 2 4" xfId="12466"/>
    <cellStyle name="Porcentaje 7 11 2 4 2 4 2" xfId="33285"/>
    <cellStyle name="Porcentaje 7 11 2 4 2 5" xfId="22882"/>
    <cellStyle name="Porcentaje 7 11 2 4 3" xfId="2505"/>
    <cellStyle name="Porcentaje 7 11 2 4 3 2" xfId="5081"/>
    <cellStyle name="Porcentaje 7 11 2 4 3 2 2" xfId="10241"/>
    <cellStyle name="Porcentaje 7 11 2 4 3 2 2 2" xfId="20646"/>
    <cellStyle name="Porcentaje 7 11 2 4 3 2 2 2 2" xfId="41465"/>
    <cellStyle name="Porcentaje 7 11 2 4 3 2 2 3" xfId="31062"/>
    <cellStyle name="Porcentaje 7 11 2 4 3 2 3" xfId="15489"/>
    <cellStyle name="Porcentaje 7 11 2 4 3 2 3 2" xfId="36308"/>
    <cellStyle name="Porcentaje 7 11 2 4 3 2 4" xfId="25905"/>
    <cellStyle name="Porcentaje 7 11 2 4 3 3" xfId="7668"/>
    <cellStyle name="Porcentaje 7 11 2 4 3 3 2" xfId="18073"/>
    <cellStyle name="Porcentaje 7 11 2 4 3 3 2 2" xfId="38892"/>
    <cellStyle name="Porcentaje 7 11 2 4 3 3 3" xfId="28489"/>
    <cellStyle name="Porcentaje 7 11 2 4 3 4" xfId="12916"/>
    <cellStyle name="Porcentaje 7 11 2 4 3 4 2" xfId="33735"/>
    <cellStyle name="Porcentaje 7 11 2 4 3 5" xfId="23332"/>
    <cellStyle name="Porcentaje 7 11 2 4 4" xfId="4181"/>
    <cellStyle name="Porcentaje 7 11 2 4 4 2" xfId="9341"/>
    <cellStyle name="Porcentaje 7 11 2 4 4 2 2" xfId="19746"/>
    <cellStyle name="Porcentaje 7 11 2 4 4 2 2 2" xfId="40565"/>
    <cellStyle name="Porcentaje 7 11 2 4 4 2 3" xfId="30162"/>
    <cellStyle name="Porcentaje 7 11 2 4 4 3" xfId="14589"/>
    <cellStyle name="Porcentaje 7 11 2 4 4 3 2" xfId="35408"/>
    <cellStyle name="Porcentaje 7 11 2 4 4 4" xfId="25005"/>
    <cellStyle name="Porcentaje 7 11 2 4 5" xfId="6768"/>
    <cellStyle name="Porcentaje 7 11 2 4 5 2" xfId="17173"/>
    <cellStyle name="Porcentaje 7 11 2 4 5 2 2" xfId="37992"/>
    <cellStyle name="Porcentaje 7 11 2 4 5 3" xfId="27589"/>
    <cellStyle name="Porcentaje 7 11 2 4 6" xfId="12016"/>
    <cellStyle name="Porcentaje 7 11 2 4 6 2" xfId="32835"/>
    <cellStyle name="Porcentaje 7 11 2 4 7" xfId="22432"/>
    <cellStyle name="Porcentaje 7 11 2 4 8" xfId="42221"/>
    <cellStyle name="Porcentaje 7 11 2 5" xfId="1618"/>
    <cellStyle name="Porcentaje 7 11 2 5 2" xfId="2070"/>
    <cellStyle name="Porcentaje 7 11 2 5 2 2" xfId="4646"/>
    <cellStyle name="Porcentaje 7 11 2 5 2 2 2" xfId="9806"/>
    <cellStyle name="Porcentaje 7 11 2 5 2 2 2 2" xfId="20211"/>
    <cellStyle name="Porcentaje 7 11 2 5 2 2 2 2 2" xfId="41030"/>
    <cellStyle name="Porcentaje 7 11 2 5 2 2 2 3" xfId="30627"/>
    <cellStyle name="Porcentaje 7 11 2 5 2 2 3" xfId="15054"/>
    <cellStyle name="Porcentaje 7 11 2 5 2 2 3 2" xfId="35873"/>
    <cellStyle name="Porcentaje 7 11 2 5 2 2 4" xfId="25470"/>
    <cellStyle name="Porcentaje 7 11 2 5 2 3" xfId="7233"/>
    <cellStyle name="Porcentaje 7 11 2 5 2 3 2" xfId="17638"/>
    <cellStyle name="Porcentaje 7 11 2 5 2 3 2 2" xfId="38457"/>
    <cellStyle name="Porcentaje 7 11 2 5 2 3 3" xfId="28054"/>
    <cellStyle name="Porcentaje 7 11 2 5 2 4" xfId="12481"/>
    <cellStyle name="Porcentaje 7 11 2 5 2 4 2" xfId="33300"/>
    <cellStyle name="Porcentaje 7 11 2 5 2 5" xfId="22897"/>
    <cellStyle name="Porcentaje 7 11 2 5 3" xfId="2520"/>
    <cellStyle name="Porcentaje 7 11 2 5 3 2" xfId="5096"/>
    <cellStyle name="Porcentaje 7 11 2 5 3 2 2" xfId="10256"/>
    <cellStyle name="Porcentaje 7 11 2 5 3 2 2 2" xfId="20661"/>
    <cellStyle name="Porcentaje 7 11 2 5 3 2 2 2 2" xfId="41480"/>
    <cellStyle name="Porcentaje 7 11 2 5 3 2 2 3" xfId="31077"/>
    <cellStyle name="Porcentaje 7 11 2 5 3 2 3" xfId="15504"/>
    <cellStyle name="Porcentaje 7 11 2 5 3 2 3 2" xfId="36323"/>
    <cellStyle name="Porcentaje 7 11 2 5 3 2 4" xfId="25920"/>
    <cellStyle name="Porcentaje 7 11 2 5 3 3" xfId="7683"/>
    <cellStyle name="Porcentaje 7 11 2 5 3 3 2" xfId="18088"/>
    <cellStyle name="Porcentaje 7 11 2 5 3 3 2 2" xfId="38907"/>
    <cellStyle name="Porcentaje 7 11 2 5 3 3 3" xfId="28504"/>
    <cellStyle name="Porcentaje 7 11 2 5 3 4" xfId="12931"/>
    <cellStyle name="Porcentaje 7 11 2 5 3 4 2" xfId="33750"/>
    <cellStyle name="Porcentaje 7 11 2 5 3 5" xfId="23347"/>
    <cellStyle name="Porcentaje 7 11 2 5 4" xfId="4196"/>
    <cellStyle name="Porcentaje 7 11 2 5 4 2" xfId="9356"/>
    <cellStyle name="Porcentaje 7 11 2 5 4 2 2" xfId="19761"/>
    <cellStyle name="Porcentaje 7 11 2 5 4 2 2 2" xfId="40580"/>
    <cellStyle name="Porcentaje 7 11 2 5 4 2 3" xfId="30177"/>
    <cellStyle name="Porcentaje 7 11 2 5 4 3" xfId="14604"/>
    <cellStyle name="Porcentaje 7 11 2 5 4 3 2" xfId="35423"/>
    <cellStyle name="Porcentaje 7 11 2 5 4 4" xfId="25020"/>
    <cellStyle name="Porcentaje 7 11 2 5 5" xfId="6783"/>
    <cellStyle name="Porcentaje 7 11 2 5 5 2" xfId="17188"/>
    <cellStyle name="Porcentaje 7 11 2 5 5 2 2" xfId="38007"/>
    <cellStyle name="Porcentaje 7 11 2 5 5 3" xfId="27604"/>
    <cellStyle name="Porcentaje 7 11 2 5 6" xfId="12031"/>
    <cellStyle name="Porcentaje 7 11 2 5 6 2" xfId="32850"/>
    <cellStyle name="Porcentaje 7 11 2 5 7" xfId="22447"/>
    <cellStyle name="Porcentaje 7 11 2 5 8" xfId="42222"/>
    <cellStyle name="Porcentaje 7 11 2 6" xfId="1633"/>
    <cellStyle name="Porcentaje 7 11 2 6 2" xfId="2085"/>
    <cellStyle name="Porcentaje 7 11 2 6 2 2" xfId="4661"/>
    <cellStyle name="Porcentaje 7 11 2 6 2 2 2" xfId="9821"/>
    <cellStyle name="Porcentaje 7 11 2 6 2 2 2 2" xfId="20226"/>
    <cellStyle name="Porcentaje 7 11 2 6 2 2 2 2 2" xfId="41045"/>
    <cellStyle name="Porcentaje 7 11 2 6 2 2 2 3" xfId="30642"/>
    <cellStyle name="Porcentaje 7 11 2 6 2 2 3" xfId="15069"/>
    <cellStyle name="Porcentaje 7 11 2 6 2 2 3 2" xfId="35888"/>
    <cellStyle name="Porcentaje 7 11 2 6 2 2 4" xfId="25485"/>
    <cellStyle name="Porcentaje 7 11 2 6 2 3" xfId="7248"/>
    <cellStyle name="Porcentaje 7 11 2 6 2 3 2" xfId="17653"/>
    <cellStyle name="Porcentaje 7 11 2 6 2 3 2 2" xfId="38472"/>
    <cellStyle name="Porcentaje 7 11 2 6 2 3 3" xfId="28069"/>
    <cellStyle name="Porcentaje 7 11 2 6 2 4" xfId="12496"/>
    <cellStyle name="Porcentaje 7 11 2 6 2 4 2" xfId="33315"/>
    <cellStyle name="Porcentaje 7 11 2 6 2 5" xfId="22912"/>
    <cellStyle name="Porcentaje 7 11 2 6 3" xfId="2535"/>
    <cellStyle name="Porcentaje 7 11 2 6 3 2" xfId="5111"/>
    <cellStyle name="Porcentaje 7 11 2 6 3 2 2" xfId="10271"/>
    <cellStyle name="Porcentaje 7 11 2 6 3 2 2 2" xfId="20676"/>
    <cellStyle name="Porcentaje 7 11 2 6 3 2 2 2 2" xfId="41495"/>
    <cellStyle name="Porcentaje 7 11 2 6 3 2 2 3" xfId="31092"/>
    <cellStyle name="Porcentaje 7 11 2 6 3 2 3" xfId="15519"/>
    <cellStyle name="Porcentaje 7 11 2 6 3 2 3 2" xfId="36338"/>
    <cellStyle name="Porcentaje 7 11 2 6 3 2 4" xfId="25935"/>
    <cellStyle name="Porcentaje 7 11 2 6 3 3" xfId="7698"/>
    <cellStyle name="Porcentaje 7 11 2 6 3 3 2" xfId="18103"/>
    <cellStyle name="Porcentaje 7 11 2 6 3 3 2 2" xfId="38922"/>
    <cellStyle name="Porcentaje 7 11 2 6 3 3 3" xfId="28519"/>
    <cellStyle name="Porcentaje 7 11 2 6 3 4" xfId="12946"/>
    <cellStyle name="Porcentaje 7 11 2 6 3 4 2" xfId="33765"/>
    <cellStyle name="Porcentaje 7 11 2 6 3 5" xfId="23362"/>
    <cellStyle name="Porcentaje 7 11 2 6 4" xfId="4211"/>
    <cellStyle name="Porcentaje 7 11 2 6 4 2" xfId="9371"/>
    <cellStyle name="Porcentaje 7 11 2 6 4 2 2" xfId="19776"/>
    <cellStyle name="Porcentaje 7 11 2 6 4 2 2 2" xfId="40595"/>
    <cellStyle name="Porcentaje 7 11 2 6 4 2 3" xfId="30192"/>
    <cellStyle name="Porcentaje 7 11 2 6 4 3" xfId="14619"/>
    <cellStyle name="Porcentaje 7 11 2 6 4 3 2" xfId="35438"/>
    <cellStyle name="Porcentaje 7 11 2 6 4 4" xfId="25035"/>
    <cellStyle name="Porcentaje 7 11 2 6 5" xfId="6798"/>
    <cellStyle name="Porcentaje 7 11 2 6 5 2" xfId="17203"/>
    <cellStyle name="Porcentaje 7 11 2 6 5 2 2" xfId="38022"/>
    <cellStyle name="Porcentaje 7 11 2 6 5 3" xfId="27619"/>
    <cellStyle name="Porcentaje 7 11 2 6 6" xfId="12046"/>
    <cellStyle name="Porcentaje 7 11 2 6 6 2" xfId="32865"/>
    <cellStyle name="Porcentaje 7 11 2 6 7" xfId="22462"/>
    <cellStyle name="Porcentaje 7 11 2 6 8" xfId="42223"/>
    <cellStyle name="Porcentaje 7 11 2 7" xfId="1659"/>
    <cellStyle name="Porcentaje 7 11 2 7 2" xfId="2109"/>
    <cellStyle name="Porcentaje 7 11 2 7 2 2" xfId="4685"/>
    <cellStyle name="Porcentaje 7 11 2 7 2 2 2" xfId="9845"/>
    <cellStyle name="Porcentaje 7 11 2 7 2 2 2 2" xfId="20250"/>
    <cellStyle name="Porcentaje 7 11 2 7 2 2 2 2 2" xfId="41069"/>
    <cellStyle name="Porcentaje 7 11 2 7 2 2 2 3" xfId="30666"/>
    <cellStyle name="Porcentaje 7 11 2 7 2 2 3" xfId="15093"/>
    <cellStyle name="Porcentaje 7 11 2 7 2 2 3 2" xfId="35912"/>
    <cellStyle name="Porcentaje 7 11 2 7 2 2 4" xfId="25509"/>
    <cellStyle name="Porcentaje 7 11 2 7 2 3" xfId="7272"/>
    <cellStyle name="Porcentaje 7 11 2 7 2 3 2" xfId="17677"/>
    <cellStyle name="Porcentaje 7 11 2 7 2 3 2 2" xfId="38496"/>
    <cellStyle name="Porcentaje 7 11 2 7 2 3 3" xfId="28093"/>
    <cellStyle name="Porcentaje 7 11 2 7 2 4" xfId="12520"/>
    <cellStyle name="Porcentaje 7 11 2 7 2 4 2" xfId="33339"/>
    <cellStyle name="Porcentaje 7 11 2 7 2 5" xfId="22936"/>
    <cellStyle name="Porcentaje 7 11 2 7 3" xfId="2559"/>
    <cellStyle name="Porcentaje 7 11 2 7 3 2" xfId="5135"/>
    <cellStyle name="Porcentaje 7 11 2 7 3 2 2" xfId="10295"/>
    <cellStyle name="Porcentaje 7 11 2 7 3 2 2 2" xfId="20700"/>
    <cellStyle name="Porcentaje 7 11 2 7 3 2 2 2 2" xfId="41519"/>
    <cellStyle name="Porcentaje 7 11 2 7 3 2 2 3" xfId="31116"/>
    <cellStyle name="Porcentaje 7 11 2 7 3 2 3" xfId="15543"/>
    <cellStyle name="Porcentaje 7 11 2 7 3 2 3 2" xfId="36362"/>
    <cellStyle name="Porcentaje 7 11 2 7 3 2 4" xfId="25959"/>
    <cellStyle name="Porcentaje 7 11 2 7 3 3" xfId="7722"/>
    <cellStyle name="Porcentaje 7 11 2 7 3 3 2" xfId="18127"/>
    <cellStyle name="Porcentaje 7 11 2 7 3 3 2 2" xfId="38946"/>
    <cellStyle name="Porcentaje 7 11 2 7 3 3 3" xfId="28543"/>
    <cellStyle name="Porcentaje 7 11 2 7 3 4" xfId="12970"/>
    <cellStyle name="Porcentaje 7 11 2 7 3 4 2" xfId="33789"/>
    <cellStyle name="Porcentaje 7 11 2 7 3 5" xfId="23386"/>
    <cellStyle name="Porcentaje 7 11 2 7 4" xfId="4235"/>
    <cellStyle name="Porcentaje 7 11 2 7 4 2" xfId="9395"/>
    <cellStyle name="Porcentaje 7 11 2 7 4 2 2" xfId="19800"/>
    <cellStyle name="Porcentaje 7 11 2 7 4 2 2 2" xfId="40619"/>
    <cellStyle name="Porcentaje 7 11 2 7 4 2 3" xfId="30216"/>
    <cellStyle name="Porcentaje 7 11 2 7 4 3" xfId="14643"/>
    <cellStyle name="Porcentaje 7 11 2 7 4 3 2" xfId="35462"/>
    <cellStyle name="Porcentaje 7 11 2 7 4 4" xfId="25059"/>
    <cellStyle name="Porcentaje 7 11 2 7 5" xfId="6822"/>
    <cellStyle name="Porcentaje 7 11 2 7 5 2" xfId="17227"/>
    <cellStyle name="Porcentaje 7 11 2 7 5 2 2" xfId="38046"/>
    <cellStyle name="Porcentaje 7 11 2 7 5 3" xfId="27643"/>
    <cellStyle name="Porcentaje 7 11 2 7 6" xfId="12070"/>
    <cellStyle name="Porcentaje 7 11 2 7 6 2" xfId="32889"/>
    <cellStyle name="Porcentaje 7 11 2 7 7" xfId="22486"/>
    <cellStyle name="Porcentaje 7 11 2 7 8" xfId="42224"/>
    <cellStyle name="Porcentaje 7 11 2 8" xfId="1671"/>
    <cellStyle name="Porcentaje 7 11 2 8 2" xfId="2121"/>
    <cellStyle name="Porcentaje 7 11 2 8 2 2" xfId="4697"/>
    <cellStyle name="Porcentaje 7 11 2 8 2 2 2" xfId="9857"/>
    <cellStyle name="Porcentaje 7 11 2 8 2 2 2 2" xfId="20262"/>
    <cellStyle name="Porcentaje 7 11 2 8 2 2 2 2 2" xfId="41081"/>
    <cellStyle name="Porcentaje 7 11 2 8 2 2 2 3" xfId="30678"/>
    <cellStyle name="Porcentaje 7 11 2 8 2 2 3" xfId="15105"/>
    <cellStyle name="Porcentaje 7 11 2 8 2 2 3 2" xfId="35924"/>
    <cellStyle name="Porcentaje 7 11 2 8 2 2 4" xfId="25521"/>
    <cellStyle name="Porcentaje 7 11 2 8 2 3" xfId="7284"/>
    <cellStyle name="Porcentaje 7 11 2 8 2 3 2" xfId="17689"/>
    <cellStyle name="Porcentaje 7 11 2 8 2 3 2 2" xfId="38508"/>
    <cellStyle name="Porcentaje 7 11 2 8 2 3 3" xfId="28105"/>
    <cellStyle name="Porcentaje 7 11 2 8 2 4" xfId="12532"/>
    <cellStyle name="Porcentaje 7 11 2 8 2 4 2" xfId="33351"/>
    <cellStyle name="Porcentaje 7 11 2 8 2 5" xfId="22948"/>
    <cellStyle name="Porcentaje 7 11 2 8 3" xfId="2571"/>
    <cellStyle name="Porcentaje 7 11 2 8 3 2" xfId="5147"/>
    <cellStyle name="Porcentaje 7 11 2 8 3 2 2" xfId="10307"/>
    <cellStyle name="Porcentaje 7 11 2 8 3 2 2 2" xfId="20712"/>
    <cellStyle name="Porcentaje 7 11 2 8 3 2 2 2 2" xfId="41531"/>
    <cellStyle name="Porcentaje 7 11 2 8 3 2 2 3" xfId="31128"/>
    <cellStyle name="Porcentaje 7 11 2 8 3 2 3" xfId="15555"/>
    <cellStyle name="Porcentaje 7 11 2 8 3 2 3 2" xfId="36374"/>
    <cellStyle name="Porcentaje 7 11 2 8 3 2 4" xfId="25971"/>
    <cellStyle name="Porcentaje 7 11 2 8 3 3" xfId="7734"/>
    <cellStyle name="Porcentaje 7 11 2 8 3 3 2" xfId="18139"/>
    <cellStyle name="Porcentaje 7 11 2 8 3 3 2 2" xfId="38958"/>
    <cellStyle name="Porcentaje 7 11 2 8 3 3 3" xfId="28555"/>
    <cellStyle name="Porcentaje 7 11 2 8 3 4" xfId="12982"/>
    <cellStyle name="Porcentaje 7 11 2 8 3 4 2" xfId="33801"/>
    <cellStyle name="Porcentaje 7 11 2 8 3 5" xfId="23398"/>
    <cellStyle name="Porcentaje 7 11 2 8 4" xfId="4247"/>
    <cellStyle name="Porcentaje 7 11 2 8 4 2" xfId="9407"/>
    <cellStyle name="Porcentaje 7 11 2 8 4 2 2" xfId="19812"/>
    <cellStyle name="Porcentaje 7 11 2 8 4 2 2 2" xfId="40631"/>
    <cellStyle name="Porcentaje 7 11 2 8 4 2 3" xfId="30228"/>
    <cellStyle name="Porcentaje 7 11 2 8 4 3" xfId="14655"/>
    <cellStyle name="Porcentaje 7 11 2 8 4 3 2" xfId="35474"/>
    <cellStyle name="Porcentaje 7 11 2 8 4 4" xfId="25071"/>
    <cellStyle name="Porcentaje 7 11 2 8 5" xfId="6834"/>
    <cellStyle name="Porcentaje 7 11 2 8 5 2" xfId="17239"/>
    <cellStyle name="Porcentaje 7 11 2 8 5 2 2" xfId="38058"/>
    <cellStyle name="Porcentaje 7 11 2 8 5 3" xfId="27655"/>
    <cellStyle name="Porcentaje 7 11 2 8 6" xfId="12082"/>
    <cellStyle name="Porcentaje 7 11 2 8 6 2" xfId="32901"/>
    <cellStyle name="Porcentaje 7 11 2 8 7" xfId="22498"/>
    <cellStyle name="Porcentaje 7 11 2 8 8" xfId="42225"/>
    <cellStyle name="Porcentaje 7 11 2 9" xfId="1685"/>
    <cellStyle name="Porcentaje 7 11 2 9 2" xfId="2135"/>
    <cellStyle name="Porcentaje 7 11 2 9 2 2" xfId="4711"/>
    <cellStyle name="Porcentaje 7 11 2 9 2 2 2" xfId="9871"/>
    <cellStyle name="Porcentaje 7 11 2 9 2 2 2 2" xfId="20276"/>
    <cellStyle name="Porcentaje 7 11 2 9 2 2 2 2 2" xfId="41095"/>
    <cellStyle name="Porcentaje 7 11 2 9 2 2 2 3" xfId="30692"/>
    <cellStyle name="Porcentaje 7 11 2 9 2 2 3" xfId="15119"/>
    <cellStyle name="Porcentaje 7 11 2 9 2 2 3 2" xfId="35938"/>
    <cellStyle name="Porcentaje 7 11 2 9 2 2 4" xfId="25535"/>
    <cellStyle name="Porcentaje 7 11 2 9 2 3" xfId="7298"/>
    <cellStyle name="Porcentaje 7 11 2 9 2 3 2" xfId="17703"/>
    <cellStyle name="Porcentaje 7 11 2 9 2 3 2 2" xfId="38522"/>
    <cellStyle name="Porcentaje 7 11 2 9 2 3 3" xfId="28119"/>
    <cellStyle name="Porcentaje 7 11 2 9 2 4" xfId="12546"/>
    <cellStyle name="Porcentaje 7 11 2 9 2 4 2" xfId="33365"/>
    <cellStyle name="Porcentaje 7 11 2 9 2 5" xfId="22962"/>
    <cellStyle name="Porcentaje 7 11 2 9 3" xfId="2585"/>
    <cellStyle name="Porcentaje 7 11 2 9 3 2" xfId="5161"/>
    <cellStyle name="Porcentaje 7 11 2 9 3 2 2" xfId="10321"/>
    <cellStyle name="Porcentaje 7 11 2 9 3 2 2 2" xfId="20726"/>
    <cellStyle name="Porcentaje 7 11 2 9 3 2 2 2 2" xfId="41545"/>
    <cellStyle name="Porcentaje 7 11 2 9 3 2 2 3" xfId="31142"/>
    <cellStyle name="Porcentaje 7 11 2 9 3 2 3" xfId="15569"/>
    <cellStyle name="Porcentaje 7 11 2 9 3 2 3 2" xfId="36388"/>
    <cellStyle name="Porcentaje 7 11 2 9 3 2 4" xfId="25985"/>
    <cellStyle name="Porcentaje 7 11 2 9 3 3" xfId="7748"/>
    <cellStyle name="Porcentaje 7 11 2 9 3 3 2" xfId="18153"/>
    <cellStyle name="Porcentaje 7 11 2 9 3 3 2 2" xfId="38972"/>
    <cellStyle name="Porcentaje 7 11 2 9 3 3 3" xfId="28569"/>
    <cellStyle name="Porcentaje 7 11 2 9 3 4" xfId="12996"/>
    <cellStyle name="Porcentaje 7 11 2 9 3 4 2" xfId="33815"/>
    <cellStyle name="Porcentaje 7 11 2 9 3 5" xfId="23412"/>
    <cellStyle name="Porcentaje 7 11 2 9 4" xfId="4261"/>
    <cellStyle name="Porcentaje 7 11 2 9 4 2" xfId="9421"/>
    <cellStyle name="Porcentaje 7 11 2 9 4 2 2" xfId="19826"/>
    <cellStyle name="Porcentaje 7 11 2 9 4 2 2 2" xfId="40645"/>
    <cellStyle name="Porcentaje 7 11 2 9 4 2 3" xfId="30242"/>
    <cellStyle name="Porcentaje 7 11 2 9 4 3" xfId="14669"/>
    <cellStyle name="Porcentaje 7 11 2 9 4 3 2" xfId="35488"/>
    <cellStyle name="Porcentaje 7 11 2 9 4 4" xfId="25085"/>
    <cellStyle name="Porcentaje 7 11 2 9 5" xfId="6848"/>
    <cellStyle name="Porcentaje 7 11 2 9 5 2" xfId="17253"/>
    <cellStyle name="Porcentaje 7 11 2 9 5 2 2" xfId="38072"/>
    <cellStyle name="Porcentaje 7 11 2 9 5 3" xfId="27669"/>
    <cellStyle name="Porcentaje 7 11 2 9 6" xfId="12096"/>
    <cellStyle name="Porcentaje 7 11 2 9 6 2" xfId="32915"/>
    <cellStyle name="Porcentaje 7 11 2 9 7" xfId="22512"/>
    <cellStyle name="Porcentaje 7 11 2 9 8" xfId="42226"/>
    <cellStyle name="Porcentaje 7 11 3" xfId="1982"/>
    <cellStyle name="Porcentaje 7 11 3 2" xfId="4558"/>
    <cellStyle name="Porcentaje 7 11 3 2 2" xfId="9718"/>
    <cellStyle name="Porcentaje 7 11 3 2 2 2" xfId="20123"/>
    <cellStyle name="Porcentaje 7 11 3 2 2 2 2" xfId="40942"/>
    <cellStyle name="Porcentaje 7 11 3 2 2 3" xfId="30539"/>
    <cellStyle name="Porcentaje 7 11 3 2 3" xfId="14966"/>
    <cellStyle name="Porcentaje 7 11 3 2 3 2" xfId="35785"/>
    <cellStyle name="Porcentaje 7 11 3 2 4" xfId="25382"/>
    <cellStyle name="Porcentaje 7 11 3 3" xfId="7145"/>
    <cellStyle name="Porcentaje 7 11 3 3 2" xfId="17550"/>
    <cellStyle name="Porcentaje 7 11 3 3 2 2" xfId="38369"/>
    <cellStyle name="Porcentaje 7 11 3 3 3" xfId="27966"/>
    <cellStyle name="Porcentaje 7 11 3 4" xfId="12393"/>
    <cellStyle name="Porcentaje 7 11 3 4 2" xfId="33212"/>
    <cellStyle name="Porcentaje 7 11 3 5" xfId="22809"/>
    <cellStyle name="Porcentaje 7 11 4" xfId="2432"/>
    <cellStyle name="Porcentaje 7 11 4 2" xfId="5008"/>
    <cellStyle name="Porcentaje 7 11 4 2 2" xfId="10168"/>
    <cellStyle name="Porcentaje 7 11 4 2 2 2" xfId="20573"/>
    <cellStyle name="Porcentaje 7 11 4 2 2 2 2" xfId="41392"/>
    <cellStyle name="Porcentaje 7 11 4 2 2 3" xfId="30989"/>
    <cellStyle name="Porcentaje 7 11 4 2 3" xfId="15416"/>
    <cellStyle name="Porcentaje 7 11 4 2 3 2" xfId="36235"/>
    <cellStyle name="Porcentaje 7 11 4 2 4" xfId="25832"/>
    <cellStyle name="Porcentaje 7 11 4 3" xfId="7595"/>
    <cellStyle name="Porcentaje 7 11 4 3 2" xfId="18000"/>
    <cellStyle name="Porcentaje 7 11 4 3 2 2" xfId="38819"/>
    <cellStyle name="Porcentaje 7 11 4 3 3" xfId="28416"/>
    <cellStyle name="Porcentaje 7 11 4 4" xfId="12843"/>
    <cellStyle name="Porcentaje 7 11 4 4 2" xfId="33662"/>
    <cellStyle name="Porcentaje 7 11 4 5" xfId="23259"/>
    <cellStyle name="Porcentaje 7 11 5" xfId="4108"/>
    <cellStyle name="Porcentaje 7 11 5 2" xfId="9268"/>
    <cellStyle name="Porcentaje 7 11 5 2 2" xfId="19673"/>
    <cellStyle name="Porcentaje 7 11 5 2 2 2" xfId="40492"/>
    <cellStyle name="Porcentaje 7 11 5 2 3" xfId="30089"/>
    <cellStyle name="Porcentaje 7 11 5 3" xfId="14516"/>
    <cellStyle name="Porcentaje 7 11 5 3 2" xfId="35335"/>
    <cellStyle name="Porcentaje 7 11 5 4" xfId="24932"/>
    <cellStyle name="Porcentaje 7 11 6" xfId="6695"/>
    <cellStyle name="Porcentaje 7 11 6 2" xfId="17100"/>
    <cellStyle name="Porcentaje 7 11 6 2 2" xfId="37919"/>
    <cellStyle name="Porcentaje 7 11 6 3" xfId="27516"/>
    <cellStyle name="Porcentaje 7 11 7" xfId="11943"/>
    <cellStyle name="Porcentaje 7 11 7 2" xfId="32762"/>
    <cellStyle name="Porcentaje 7 11 8" xfId="22359"/>
    <cellStyle name="Porcentaje 7 11 9" xfId="42216"/>
    <cellStyle name="Porcentaje 7 12" xfId="1812"/>
    <cellStyle name="Porcentaje 7 12 2" xfId="4388"/>
    <cellStyle name="Porcentaje 7 12 2 2" xfId="9548"/>
    <cellStyle name="Porcentaje 7 12 2 2 2" xfId="19953"/>
    <cellStyle name="Porcentaje 7 12 2 2 2 2" xfId="40772"/>
    <cellStyle name="Porcentaje 7 12 2 2 3" xfId="30369"/>
    <cellStyle name="Porcentaje 7 12 2 3" xfId="14796"/>
    <cellStyle name="Porcentaje 7 12 2 3 2" xfId="35615"/>
    <cellStyle name="Porcentaje 7 12 2 4" xfId="25212"/>
    <cellStyle name="Porcentaje 7 12 3" xfId="6975"/>
    <cellStyle name="Porcentaje 7 12 3 2" xfId="17380"/>
    <cellStyle name="Porcentaje 7 12 3 2 2" xfId="38199"/>
    <cellStyle name="Porcentaje 7 12 3 3" xfId="27796"/>
    <cellStyle name="Porcentaje 7 12 4" xfId="12223"/>
    <cellStyle name="Porcentaje 7 12 4 2" xfId="33042"/>
    <cellStyle name="Porcentaje 7 12 5" xfId="22639"/>
    <cellStyle name="Porcentaje 7 13" xfId="2262"/>
    <cellStyle name="Porcentaje 7 13 2" xfId="4838"/>
    <cellStyle name="Porcentaje 7 13 2 2" xfId="9998"/>
    <cellStyle name="Porcentaje 7 13 2 2 2" xfId="20403"/>
    <cellStyle name="Porcentaje 7 13 2 2 2 2" xfId="41222"/>
    <cellStyle name="Porcentaje 7 13 2 2 3" xfId="30819"/>
    <cellStyle name="Porcentaje 7 13 2 3" xfId="15246"/>
    <cellStyle name="Porcentaje 7 13 2 3 2" xfId="36065"/>
    <cellStyle name="Porcentaje 7 13 2 4" xfId="25662"/>
    <cellStyle name="Porcentaje 7 13 3" xfId="7425"/>
    <cellStyle name="Porcentaje 7 13 3 2" xfId="17830"/>
    <cellStyle name="Porcentaje 7 13 3 2 2" xfId="38649"/>
    <cellStyle name="Porcentaje 7 13 3 3" xfId="28246"/>
    <cellStyle name="Porcentaje 7 13 4" xfId="12673"/>
    <cellStyle name="Porcentaje 7 13 4 2" xfId="33492"/>
    <cellStyle name="Porcentaje 7 13 5" xfId="23089"/>
    <cellStyle name="Porcentaje 7 14" xfId="3938"/>
    <cellStyle name="Porcentaje 7 14 2" xfId="9098"/>
    <cellStyle name="Porcentaje 7 14 2 2" xfId="19503"/>
    <cellStyle name="Porcentaje 7 14 2 2 2" xfId="40322"/>
    <cellStyle name="Porcentaje 7 14 2 3" xfId="29919"/>
    <cellStyle name="Porcentaje 7 14 3" xfId="14346"/>
    <cellStyle name="Porcentaje 7 14 3 2" xfId="35165"/>
    <cellStyle name="Porcentaje 7 14 4" xfId="24762"/>
    <cellStyle name="Porcentaje 7 15" xfId="6525"/>
    <cellStyle name="Porcentaje 7 15 2" xfId="16930"/>
    <cellStyle name="Porcentaje 7 15 2 2" xfId="37749"/>
    <cellStyle name="Porcentaje 7 15 3" xfId="27346"/>
    <cellStyle name="Porcentaje 7 16" xfId="11773"/>
    <cellStyle name="Porcentaje 7 16 2" xfId="32592"/>
    <cellStyle name="Porcentaje 7 17" xfId="22189"/>
    <cellStyle name="Porcentaje 7 18" xfId="42193"/>
    <cellStyle name="Porcentaje 7 2" xfId="1372"/>
    <cellStyle name="Porcentaje 7 2 2" xfId="1824"/>
    <cellStyle name="Porcentaje 7 2 2 2" xfId="4400"/>
    <cellStyle name="Porcentaje 7 2 2 2 2" xfId="9560"/>
    <cellStyle name="Porcentaje 7 2 2 2 2 2" xfId="19965"/>
    <cellStyle name="Porcentaje 7 2 2 2 2 2 2" xfId="40784"/>
    <cellStyle name="Porcentaje 7 2 2 2 2 3" xfId="30381"/>
    <cellStyle name="Porcentaje 7 2 2 2 3" xfId="14808"/>
    <cellStyle name="Porcentaje 7 2 2 2 3 2" xfId="35627"/>
    <cellStyle name="Porcentaje 7 2 2 2 4" xfId="25224"/>
    <cellStyle name="Porcentaje 7 2 2 3" xfId="6987"/>
    <cellStyle name="Porcentaje 7 2 2 3 2" xfId="17392"/>
    <cellStyle name="Porcentaje 7 2 2 3 2 2" xfId="38211"/>
    <cellStyle name="Porcentaje 7 2 2 3 3" xfId="27808"/>
    <cellStyle name="Porcentaje 7 2 2 4" xfId="12235"/>
    <cellStyle name="Porcentaje 7 2 2 4 2" xfId="33054"/>
    <cellStyle name="Porcentaje 7 2 2 5" xfId="22651"/>
    <cellStyle name="Porcentaje 7 2 3" xfId="2274"/>
    <cellStyle name="Porcentaje 7 2 3 2" xfId="4850"/>
    <cellStyle name="Porcentaje 7 2 3 2 2" xfId="10010"/>
    <cellStyle name="Porcentaje 7 2 3 2 2 2" xfId="20415"/>
    <cellStyle name="Porcentaje 7 2 3 2 2 2 2" xfId="41234"/>
    <cellStyle name="Porcentaje 7 2 3 2 2 3" xfId="30831"/>
    <cellStyle name="Porcentaje 7 2 3 2 3" xfId="15258"/>
    <cellStyle name="Porcentaje 7 2 3 2 3 2" xfId="36077"/>
    <cellStyle name="Porcentaje 7 2 3 2 4" xfId="25674"/>
    <cellStyle name="Porcentaje 7 2 3 3" xfId="7437"/>
    <cellStyle name="Porcentaje 7 2 3 3 2" xfId="17842"/>
    <cellStyle name="Porcentaje 7 2 3 3 2 2" xfId="38661"/>
    <cellStyle name="Porcentaje 7 2 3 3 3" xfId="28258"/>
    <cellStyle name="Porcentaje 7 2 3 4" xfId="12685"/>
    <cellStyle name="Porcentaje 7 2 3 4 2" xfId="33504"/>
    <cellStyle name="Porcentaje 7 2 3 5" xfId="23101"/>
    <cellStyle name="Porcentaje 7 2 4" xfId="3950"/>
    <cellStyle name="Porcentaje 7 2 4 2" xfId="9110"/>
    <cellStyle name="Porcentaje 7 2 4 2 2" xfId="19515"/>
    <cellStyle name="Porcentaje 7 2 4 2 2 2" xfId="40334"/>
    <cellStyle name="Porcentaje 7 2 4 2 3" xfId="29931"/>
    <cellStyle name="Porcentaje 7 2 4 3" xfId="14358"/>
    <cellStyle name="Porcentaje 7 2 4 3 2" xfId="35177"/>
    <cellStyle name="Porcentaje 7 2 4 4" xfId="24774"/>
    <cellStyle name="Porcentaje 7 2 5" xfId="6537"/>
    <cellStyle name="Porcentaje 7 2 5 2" xfId="16942"/>
    <cellStyle name="Porcentaje 7 2 5 2 2" xfId="37761"/>
    <cellStyle name="Porcentaje 7 2 5 3" xfId="27358"/>
    <cellStyle name="Porcentaje 7 2 6" xfId="11785"/>
    <cellStyle name="Porcentaje 7 2 6 2" xfId="32604"/>
    <cellStyle name="Porcentaje 7 2 7" xfId="22201"/>
    <cellStyle name="Porcentaje 7 2 8" xfId="42227"/>
    <cellStyle name="Porcentaje 7 3" xfId="1380"/>
    <cellStyle name="Porcentaje 7 3 2" xfId="1832"/>
    <cellStyle name="Porcentaje 7 3 2 2" xfId="4408"/>
    <cellStyle name="Porcentaje 7 3 2 2 2" xfId="9568"/>
    <cellStyle name="Porcentaje 7 3 2 2 2 2" xfId="19973"/>
    <cellStyle name="Porcentaje 7 3 2 2 2 2 2" xfId="40792"/>
    <cellStyle name="Porcentaje 7 3 2 2 2 3" xfId="30389"/>
    <cellStyle name="Porcentaje 7 3 2 2 3" xfId="14816"/>
    <cellStyle name="Porcentaje 7 3 2 2 3 2" xfId="35635"/>
    <cellStyle name="Porcentaje 7 3 2 2 4" xfId="25232"/>
    <cellStyle name="Porcentaje 7 3 2 3" xfId="6995"/>
    <cellStyle name="Porcentaje 7 3 2 3 2" xfId="17400"/>
    <cellStyle name="Porcentaje 7 3 2 3 2 2" xfId="38219"/>
    <cellStyle name="Porcentaje 7 3 2 3 3" xfId="27816"/>
    <cellStyle name="Porcentaje 7 3 2 4" xfId="12243"/>
    <cellStyle name="Porcentaje 7 3 2 4 2" xfId="33062"/>
    <cellStyle name="Porcentaje 7 3 2 5" xfId="22659"/>
    <cellStyle name="Porcentaje 7 3 3" xfId="2282"/>
    <cellStyle name="Porcentaje 7 3 3 2" xfId="4858"/>
    <cellStyle name="Porcentaje 7 3 3 2 2" xfId="10018"/>
    <cellStyle name="Porcentaje 7 3 3 2 2 2" xfId="20423"/>
    <cellStyle name="Porcentaje 7 3 3 2 2 2 2" xfId="41242"/>
    <cellStyle name="Porcentaje 7 3 3 2 2 3" xfId="30839"/>
    <cellStyle name="Porcentaje 7 3 3 2 3" xfId="15266"/>
    <cellStyle name="Porcentaje 7 3 3 2 3 2" xfId="36085"/>
    <cellStyle name="Porcentaje 7 3 3 2 4" xfId="25682"/>
    <cellStyle name="Porcentaje 7 3 3 3" xfId="7445"/>
    <cellStyle name="Porcentaje 7 3 3 3 2" xfId="17850"/>
    <cellStyle name="Porcentaje 7 3 3 3 2 2" xfId="38669"/>
    <cellStyle name="Porcentaje 7 3 3 3 3" xfId="28266"/>
    <cellStyle name="Porcentaje 7 3 3 4" xfId="12693"/>
    <cellStyle name="Porcentaje 7 3 3 4 2" xfId="33512"/>
    <cellStyle name="Porcentaje 7 3 3 5" xfId="23109"/>
    <cellStyle name="Porcentaje 7 3 4" xfId="3958"/>
    <cellStyle name="Porcentaje 7 3 4 2" xfId="9118"/>
    <cellStyle name="Porcentaje 7 3 4 2 2" xfId="19523"/>
    <cellStyle name="Porcentaje 7 3 4 2 2 2" xfId="40342"/>
    <cellStyle name="Porcentaje 7 3 4 2 3" xfId="29939"/>
    <cellStyle name="Porcentaje 7 3 4 3" xfId="14366"/>
    <cellStyle name="Porcentaje 7 3 4 3 2" xfId="35185"/>
    <cellStyle name="Porcentaje 7 3 4 4" xfId="24782"/>
    <cellStyle name="Porcentaje 7 3 5" xfId="6545"/>
    <cellStyle name="Porcentaje 7 3 5 2" xfId="16950"/>
    <cellStyle name="Porcentaje 7 3 5 2 2" xfId="37769"/>
    <cellStyle name="Porcentaje 7 3 5 3" xfId="27366"/>
    <cellStyle name="Porcentaje 7 3 6" xfId="11793"/>
    <cellStyle name="Porcentaje 7 3 6 2" xfId="32612"/>
    <cellStyle name="Porcentaje 7 3 7" xfId="22209"/>
    <cellStyle name="Porcentaje 7 3 8" xfId="42228"/>
    <cellStyle name="Porcentaje 7 4" xfId="1388"/>
    <cellStyle name="Porcentaje 7 4 2" xfId="1840"/>
    <cellStyle name="Porcentaje 7 4 2 2" xfId="4416"/>
    <cellStyle name="Porcentaje 7 4 2 2 2" xfId="9576"/>
    <cellStyle name="Porcentaje 7 4 2 2 2 2" xfId="19981"/>
    <cellStyle name="Porcentaje 7 4 2 2 2 2 2" xfId="40800"/>
    <cellStyle name="Porcentaje 7 4 2 2 2 3" xfId="30397"/>
    <cellStyle name="Porcentaje 7 4 2 2 3" xfId="14824"/>
    <cellStyle name="Porcentaje 7 4 2 2 3 2" xfId="35643"/>
    <cellStyle name="Porcentaje 7 4 2 2 4" xfId="25240"/>
    <cellStyle name="Porcentaje 7 4 2 3" xfId="7003"/>
    <cellStyle name="Porcentaje 7 4 2 3 2" xfId="17408"/>
    <cellStyle name="Porcentaje 7 4 2 3 2 2" xfId="38227"/>
    <cellStyle name="Porcentaje 7 4 2 3 3" xfId="27824"/>
    <cellStyle name="Porcentaje 7 4 2 4" xfId="12251"/>
    <cellStyle name="Porcentaje 7 4 2 4 2" xfId="33070"/>
    <cellStyle name="Porcentaje 7 4 2 5" xfId="22667"/>
    <cellStyle name="Porcentaje 7 4 3" xfId="2290"/>
    <cellStyle name="Porcentaje 7 4 3 2" xfId="4866"/>
    <cellStyle name="Porcentaje 7 4 3 2 2" xfId="10026"/>
    <cellStyle name="Porcentaje 7 4 3 2 2 2" xfId="20431"/>
    <cellStyle name="Porcentaje 7 4 3 2 2 2 2" xfId="41250"/>
    <cellStyle name="Porcentaje 7 4 3 2 2 3" xfId="30847"/>
    <cellStyle name="Porcentaje 7 4 3 2 3" xfId="15274"/>
    <cellStyle name="Porcentaje 7 4 3 2 3 2" xfId="36093"/>
    <cellStyle name="Porcentaje 7 4 3 2 4" xfId="25690"/>
    <cellStyle name="Porcentaje 7 4 3 3" xfId="7453"/>
    <cellStyle name="Porcentaje 7 4 3 3 2" xfId="17858"/>
    <cellStyle name="Porcentaje 7 4 3 3 2 2" xfId="38677"/>
    <cellStyle name="Porcentaje 7 4 3 3 3" xfId="28274"/>
    <cellStyle name="Porcentaje 7 4 3 4" xfId="12701"/>
    <cellStyle name="Porcentaje 7 4 3 4 2" xfId="33520"/>
    <cellStyle name="Porcentaje 7 4 3 5" xfId="23117"/>
    <cellStyle name="Porcentaje 7 4 4" xfId="3966"/>
    <cellStyle name="Porcentaje 7 4 4 2" xfId="9126"/>
    <cellStyle name="Porcentaje 7 4 4 2 2" xfId="19531"/>
    <cellStyle name="Porcentaje 7 4 4 2 2 2" xfId="40350"/>
    <cellStyle name="Porcentaje 7 4 4 2 3" xfId="29947"/>
    <cellStyle name="Porcentaje 7 4 4 3" xfId="14374"/>
    <cellStyle name="Porcentaje 7 4 4 3 2" xfId="35193"/>
    <cellStyle name="Porcentaje 7 4 4 4" xfId="24790"/>
    <cellStyle name="Porcentaje 7 4 5" xfId="6553"/>
    <cellStyle name="Porcentaje 7 4 5 2" xfId="16958"/>
    <cellStyle name="Porcentaje 7 4 5 2 2" xfId="37777"/>
    <cellStyle name="Porcentaje 7 4 5 3" xfId="27374"/>
    <cellStyle name="Porcentaje 7 4 6" xfId="11801"/>
    <cellStyle name="Porcentaje 7 4 6 2" xfId="32620"/>
    <cellStyle name="Porcentaje 7 4 7" xfId="22217"/>
    <cellStyle name="Porcentaje 7 4 8" xfId="42229"/>
    <cellStyle name="Porcentaje 7 5" xfId="1398"/>
    <cellStyle name="Porcentaje 7 5 2" xfId="1850"/>
    <cellStyle name="Porcentaje 7 5 2 2" xfId="4426"/>
    <cellStyle name="Porcentaje 7 5 2 2 2" xfId="9586"/>
    <cellStyle name="Porcentaje 7 5 2 2 2 2" xfId="19991"/>
    <cellStyle name="Porcentaje 7 5 2 2 2 2 2" xfId="40810"/>
    <cellStyle name="Porcentaje 7 5 2 2 2 3" xfId="30407"/>
    <cellStyle name="Porcentaje 7 5 2 2 3" xfId="14834"/>
    <cellStyle name="Porcentaje 7 5 2 2 3 2" xfId="35653"/>
    <cellStyle name="Porcentaje 7 5 2 2 4" xfId="25250"/>
    <cellStyle name="Porcentaje 7 5 2 3" xfId="7013"/>
    <cellStyle name="Porcentaje 7 5 2 3 2" xfId="17418"/>
    <cellStyle name="Porcentaje 7 5 2 3 2 2" xfId="38237"/>
    <cellStyle name="Porcentaje 7 5 2 3 3" xfId="27834"/>
    <cellStyle name="Porcentaje 7 5 2 4" xfId="12261"/>
    <cellStyle name="Porcentaje 7 5 2 4 2" xfId="33080"/>
    <cellStyle name="Porcentaje 7 5 2 5" xfId="22677"/>
    <cellStyle name="Porcentaje 7 5 3" xfId="2300"/>
    <cellStyle name="Porcentaje 7 5 3 2" xfId="4876"/>
    <cellStyle name="Porcentaje 7 5 3 2 2" xfId="10036"/>
    <cellStyle name="Porcentaje 7 5 3 2 2 2" xfId="20441"/>
    <cellStyle name="Porcentaje 7 5 3 2 2 2 2" xfId="41260"/>
    <cellStyle name="Porcentaje 7 5 3 2 2 3" xfId="30857"/>
    <cellStyle name="Porcentaje 7 5 3 2 3" xfId="15284"/>
    <cellStyle name="Porcentaje 7 5 3 2 3 2" xfId="36103"/>
    <cellStyle name="Porcentaje 7 5 3 2 4" xfId="25700"/>
    <cellStyle name="Porcentaje 7 5 3 3" xfId="7463"/>
    <cellStyle name="Porcentaje 7 5 3 3 2" xfId="17868"/>
    <cellStyle name="Porcentaje 7 5 3 3 2 2" xfId="38687"/>
    <cellStyle name="Porcentaje 7 5 3 3 3" xfId="28284"/>
    <cellStyle name="Porcentaje 7 5 3 4" xfId="12711"/>
    <cellStyle name="Porcentaje 7 5 3 4 2" xfId="33530"/>
    <cellStyle name="Porcentaje 7 5 3 5" xfId="23127"/>
    <cellStyle name="Porcentaje 7 5 4" xfId="3976"/>
    <cellStyle name="Porcentaje 7 5 4 2" xfId="9136"/>
    <cellStyle name="Porcentaje 7 5 4 2 2" xfId="19541"/>
    <cellStyle name="Porcentaje 7 5 4 2 2 2" xfId="40360"/>
    <cellStyle name="Porcentaje 7 5 4 2 3" xfId="29957"/>
    <cellStyle name="Porcentaje 7 5 4 3" xfId="14384"/>
    <cellStyle name="Porcentaje 7 5 4 3 2" xfId="35203"/>
    <cellStyle name="Porcentaje 7 5 4 4" xfId="24800"/>
    <cellStyle name="Porcentaje 7 5 5" xfId="6563"/>
    <cellStyle name="Porcentaje 7 5 5 2" xfId="16968"/>
    <cellStyle name="Porcentaje 7 5 5 2 2" xfId="37787"/>
    <cellStyle name="Porcentaje 7 5 5 3" xfId="27384"/>
    <cellStyle name="Porcentaje 7 5 6" xfId="11811"/>
    <cellStyle name="Porcentaje 7 5 6 2" xfId="32630"/>
    <cellStyle name="Porcentaje 7 5 7" xfId="22227"/>
    <cellStyle name="Porcentaje 7 5 8" xfId="42230"/>
    <cellStyle name="Porcentaje 7 6" xfId="1409"/>
    <cellStyle name="Porcentaje 7 6 2" xfId="1861"/>
    <cellStyle name="Porcentaje 7 6 2 2" xfId="4437"/>
    <cellStyle name="Porcentaje 7 6 2 2 2" xfId="9597"/>
    <cellStyle name="Porcentaje 7 6 2 2 2 2" xfId="20002"/>
    <cellStyle name="Porcentaje 7 6 2 2 2 2 2" xfId="40821"/>
    <cellStyle name="Porcentaje 7 6 2 2 2 3" xfId="30418"/>
    <cellStyle name="Porcentaje 7 6 2 2 3" xfId="14845"/>
    <cellStyle name="Porcentaje 7 6 2 2 3 2" xfId="35664"/>
    <cellStyle name="Porcentaje 7 6 2 2 4" xfId="25261"/>
    <cellStyle name="Porcentaje 7 6 2 3" xfId="7024"/>
    <cellStyle name="Porcentaje 7 6 2 3 2" xfId="17429"/>
    <cellStyle name="Porcentaje 7 6 2 3 2 2" xfId="38248"/>
    <cellStyle name="Porcentaje 7 6 2 3 3" xfId="27845"/>
    <cellStyle name="Porcentaje 7 6 2 4" xfId="12272"/>
    <cellStyle name="Porcentaje 7 6 2 4 2" xfId="33091"/>
    <cellStyle name="Porcentaje 7 6 2 5" xfId="22688"/>
    <cellStyle name="Porcentaje 7 6 3" xfId="2311"/>
    <cellStyle name="Porcentaje 7 6 3 2" xfId="4887"/>
    <cellStyle name="Porcentaje 7 6 3 2 2" xfId="10047"/>
    <cellStyle name="Porcentaje 7 6 3 2 2 2" xfId="20452"/>
    <cellStyle name="Porcentaje 7 6 3 2 2 2 2" xfId="41271"/>
    <cellStyle name="Porcentaje 7 6 3 2 2 3" xfId="30868"/>
    <cellStyle name="Porcentaje 7 6 3 2 3" xfId="15295"/>
    <cellStyle name="Porcentaje 7 6 3 2 3 2" xfId="36114"/>
    <cellStyle name="Porcentaje 7 6 3 2 4" xfId="25711"/>
    <cellStyle name="Porcentaje 7 6 3 3" xfId="7474"/>
    <cellStyle name="Porcentaje 7 6 3 3 2" xfId="17879"/>
    <cellStyle name="Porcentaje 7 6 3 3 2 2" xfId="38698"/>
    <cellStyle name="Porcentaje 7 6 3 3 3" xfId="28295"/>
    <cellStyle name="Porcentaje 7 6 3 4" xfId="12722"/>
    <cellStyle name="Porcentaje 7 6 3 4 2" xfId="33541"/>
    <cellStyle name="Porcentaje 7 6 3 5" xfId="23138"/>
    <cellStyle name="Porcentaje 7 6 4" xfId="3987"/>
    <cellStyle name="Porcentaje 7 6 4 2" xfId="9147"/>
    <cellStyle name="Porcentaje 7 6 4 2 2" xfId="19552"/>
    <cellStyle name="Porcentaje 7 6 4 2 2 2" xfId="40371"/>
    <cellStyle name="Porcentaje 7 6 4 2 3" xfId="29968"/>
    <cellStyle name="Porcentaje 7 6 4 3" xfId="14395"/>
    <cellStyle name="Porcentaje 7 6 4 3 2" xfId="35214"/>
    <cellStyle name="Porcentaje 7 6 4 4" xfId="24811"/>
    <cellStyle name="Porcentaje 7 6 5" xfId="6574"/>
    <cellStyle name="Porcentaje 7 6 5 2" xfId="16979"/>
    <cellStyle name="Porcentaje 7 6 5 2 2" xfId="37798"/>
    <cellStyle name="Porcentaje 7 6 5 3" xfId="27395"/>
    <cellStyle name="Porcentaje 7 6 6" xfId="11822"/>
    <cellStyle name="Porcentaje 7 6 6 2" xfId="32641"/>
    <cellStyle name="Porcentaje 7 6 7" xfId="22238"/>
    <cellStyle name="Porcentaje 7 6 8" xfId="42231"/>
    <cellStyle name="Porcentaje 7 7" xfId="1419"/>
    <cellStyle name="Porcentaje 7 7 2" xfId="1871"/>
    <cellStyle name="Porcentaje 7 7 2 2" xfId="4447"/>
    <cellStyle name="Porcentaje 7 7 2 2 2" xfId="9607"/>
    <cellStyle name="Porcentaje 7 7 2 2 2 2" xfId="20012"/>
    <cellStyle name="Porcentaje 7 7 2 2 2 2 2" xfId="40831"/>
    <cellStyle name="Porcentaje 7 7 2 2 2 3" xfId="30428"/>
    <cellStyle name="Porcentaje 7 7 2 2 3" xfId="14855"/>
    <cellStyle name="Porcentaje 7 7 2 2 3 2" xfId="35674"/>
    <cellStyle name="Porcentaje 7 7 2 2 4" xfId="25271"/>
    <cellStyle name="Porcentaje 7 7 2 3" xfId="7034"/>
    <cellStyle name="Porcentaje 7 7 2 3 2" xfId="17439"/>
    <cellStyle name="Porcentaje 7 7 2 3 2 2" xfId="38258"/>
    <cellStyle name="Porcentaje 7 7 2 3 3" xfId="27855"/>
    <cellStyle name="Porcentaje 7 7 2 4" xfId="12282"/>
    <cellStyle name="Porcentaje 7 7 2 4 2" xfId="33101"/>
    <cellStyle name="Porcentaje 7 7 2 5" xfId="22698"/>
    <cellStyle name="Porcentaje 7 7 3" xfId="2321"/>
    <cellStyle name="Porcentaje 7 7 3 2" xfId="4897"/>
    <cellStyle name="Porcentaje 7 7 3 2 2" xfId="10057"/>
    <cellStyle name="Porcentaje 7 7 3 2 2 2" xfId="20462"/>
    <cellStyle name="Porcentaje 7 7 3 2 2 2 2" xfId="41281"/>
    <cellStyle name="Porcentaje 7 7 3 2 2 3" xfId="30878"/>
    <cellStyle name="Porcentaje 7 7 3 2 3" xfId="15305"/>
    <cellStyle name="Porcentaje 7 7 3 2 3 2" xfId="36124"/>
    <cellStyle name="Porcentaje 7 7 3 2 4" xfId="25721"/>
    <cellStyle name="Porcentaje 7 7 3 3" xfId="7484"/>
    <cellStyle name="Porcentaje 7 7 3 3 2" xfId="17889"/>
    <cellStyle name="Porcentaje 7 7 3 3 2 2" xfId="38708"/>
    <cellStyle name="Porcentaje 7 7 3 3 3" xfId="28305"/>
    <cellStyle name="Porcentaje 7 7 3 4" xfId="12732"/>
    <cellStyle name="Porcentaje 7 7 3 4 2" xfId="33551"/>
    <cellStyle name="Porcentaje 7 7 3 5" xfId="23148"/>
    <cellStyle name="Porcentaje 7 7 4" xfId="3997"/>
    <cellStyle name="Porcentaje 7 7 4 2" xfId="9157"/>
    <cellStyle name="Porcentaje 7 7 4 2 2" xfId="19562"/>
    <cellStyle name="Porcentaje 7 7 4 2 2 2" xfId="40381"/>
    <cellStyle name="Porcentaje 7 7 4 2 3" xfId="29978"/>
    <cellStyle name="Porcentaje 7 7 4 3" xfId="14405"/>
    <cellStyle name="Porcentaje 7 7 4 3 2" xfId="35224"/>
    <cellStyle name="Porcentaje 7 7 4 4" xfId="24821"/>
    <cellStyle name="Porcentaje 7 7 5" xfId="6584"/>
    <cellStyle name="Porcentaje 7 7 5 2" xfId="16989"/>
    <cellStyle name="Porcentaje 7 7 5 2 2" xfId="37808"/>
    <cellStyle name="Porcentaje 7 7 5 3" xfId="27405"/>
    <cellStyle name="Porcentaje 7 7 6" xfId="11832"/>
    <cellStyle name="Porcentaje 7 7 6 2" xfId="32651"/>
    <cellStyle name="Porcentaje 7 7 7" xfId="22248"/>
    <cellStyle name="Porcentaje 7 7 8" xfId="42232"/>
    <cellStyle name="Porcentaje 7 8" xfId="1429"/>
    <cellStyle name="Porcentaje 7 8 2" xfId="1881"/>
    <cellStyle name="Porcentaje 7 8 2 2" xfId="4457"/>
    <cellStyle name="Porcentaje 7 8 2 2 2" xfId="9617"/>
    <cellStyle name="Porcentaje 7 8 2 2 2 2" xfId="20022"/>
    <cellStyle name="Porcentaje 7 8 2 2 2 2 2" xfId="40841"/>
    <cellStyle name="Porcentaje 7 8 2 2 2 3" xfId="30438"/>
    <cellStyle name="Porcentaje 7 8 2 2 3" xfId="14865"/>
    <cellStyle name="Porcentaje 7 8 2 2 3 2" xfId="35684"/>
    <cellStyle name="Porcentaje 7 8 2 2 4" xfId="25281"/>
    <cellStyle name="Porcentaje 7 8 2 3" xfId="7044"/>
    <cellStyle name="Porcentaje 7 8 2 3 2" xfId="17449"/>
    <cellStyle name="Porcentaje 7 8 2 3 2 2" xfId="38268"/>
    <cellStyle name="Porcentaje 7 8 2 3 3" xfId="27865"/>
    <cellStyle name="Porcentaje 7 8 2 4" xfId="12292"/>
    <cellStyle name="Porcentaje 7 8 2 4 2" xfId="33111"/>
    <cellStyle name="Porcentaje 7 8 2 5" xfId="22708"/>
    <cellStyle name="Porcentaje 7 8 3" xfId="2331"/>
    <cellStyle name="Porcentaje 7 8 3 2" xfId="4907"/>
    <cellStyle name="Porcentaje 7 8 3 2 2" xfId="10067"/>
    <cellStyle name="Porcentaje 7 8 3 2 2 2" xfId="20472"/>
    <cellStyle name="Porcentaje 7 8 3 2 2 2 2" xfId="41291"/>
    <cellStyle name="Porcentaje 7 8 3 2 2 3" xfId="30888"/>
    <cellStyle name="Porcentaje 7 8 3 2 3" xfId="15315"/>
    <cellStyle name="Porcentaje 7 8 3 2 3 2" xfId="36134"/>
    <cellStyle name="Porcentaje 7 8 3 2 4" xfId="25731"/>
    <cellStyle name="Porcentaje 7 8 3 3" xfId="7494"/>
    <cellStyle name="Porcentaje 7 8 3 3 2" xfId="17899"/>
    <cellStyle name="Porcentaje 7 8 3 3 2 2" xfId="38718"/>
    <cellStyle name="Porcentaje 7 8 3 3 3" xfId="28315"/>
    <cellStyle name="Porcentaje 7 8 3 4" xfId="12742"/>
    <cellStyle name="Porcentaje 7 8 3 4 2" xfId="33561"/>
    <cellStyle name="Porcentaje 7 8 3 5" xfId="23158"/>
    <cellStyle name="Porcentaje 7 8 4" xfId="4007"/>
    <cellStyle name="Porcentaje 7 8 4 2" xfId="9167"/>
    <cellStyle name="Porcentaje 7 8 4 2 2" xfId="19572"/>
    <cellStyle name="Porcentaje 7 8 4 2 2 2" xfId="40391"/>
    <cellStyle name="Porcentaje 7 8 4 2 3" xfId="29988"/>
    <cellStyle name="Porcentaje 7 8 4 3" xfId="14415"/>
    <cellStyle name="Porcentaje 7 8 4 3 2" xfId="35234"/>
    <cellStyle name="Porcentaje 7 8 4 4" xfId="24831"/>
    <cellStyle name="Porcentaje 7 8 5" xfId="6594"/>
    <cellStyle name="Porcentaje 7 8 5 2" xfId="16999"/>
    <cellStyle name="Porcentaje 7 8 5 2 2" xfId="37818"/>
    <cellStyle name="Porcentaje 7 8 5 3" xfId="27415"/>
    <cellStyle name="Porcentaje 7 8 6" xfId="11842"/>
    <cellStyle name="Porcentaje 7 8 6 2" xfId="32661"/>
    <cellStyle name="Porcentaje 7 8 7" xfId="22258"/>
    <cellStyle name="Porcentaje 7 8 8" xfId="42233"/>
    <cellStyle name="Porcentaje 7 9" xfId="1439"/>
    <cellStyle name="Porcentaje 7 9 2" xfId="1891"/>
    <cellStyle name="Porcentaje 7 9 2 2" xfId="4467"/>
    <cellStyle name="Porcentaje 7 9 2 2 2" xfId="9627"/>
    <cellStyle name="Porcentaje 7 9 2 2 2 2" xfId="20032"/>
    <cellStyle name="Porcentaje 7 9 2 2 2 2 2" xfId="40851"/>
    <cellStyle name="Porcentaje 7 9 2 2 2 3" xfId="30448"/>
    <cellStyle name="Porcentaje 7 9 2 2 3" xfId="14875"/>
    <cellStyle name="Porcentaje 7 9 2 2 3 2" xfId="35694"/>
    <cellStyle name="Porcentaje 7 9 2 2 4" xfId="25291"/>
    <cellStyle name="Porcentaje 7 9 2 3" xfId="7054"/>
    <cellStyle name="Porcentaje 7 9 2 3 2" xfId="17459"/>
    <cellStyle name="Porcentaje 7 9 2 3 2 2" xfId="38278"/>
    <cellStyle name="Porcentaje 7 9 2 3 3" xfId="27875"/>
    <cellStyle name="Porcentaje 7 9 2 4" xfId="12302"/>
    <cellStyle name="Porcentaje 7 9 2 4 2" xfId="33121"/>
    <cellStyle name="Porcentaje 7 9 2 5" xfId="22718"/>
    <cellStyle name="Porcentaje 7 9 3" xfId="2341"/>
    <cellStyle name="Porcentaje 7 9 3 2" xfId="4917"/>
    <cellStyle name="Porcentaje 7 9 3 2 2" xfId="10077"/>
    <cellStyle name="Porcentaje 7 9 3 2 2 2" xfId="20482"/>
    <cellStyle name="Porcentaje 7 9 3 2 2 2 2" xfId="41301"/>
    <cellStyle name="Porcentaje 7 9 3 2 2 3" xfId="30898"/>
    <cellStyle name="Porcentaje 7 9 3 2 3" xfId="15325"/>
    <cellStyle name="Porcentaje 7 9 3 2 3 2" xfId="36144"/>
    <cellStyle name="Porcentaje 7 9 3 2 4" xfId="25741"/>
    <cellStyle name="Porcentaje 7 9 3 3" xfId="7504"/>
    <cellStyle name="Porcentaje 7 9 3 3 2" xfId="17909"/>
    <cellStyle name="Porcentaje 7 9 3 3 2 2" xfId="38728"/>
    <cellStyle name="Porcentaje 7 9 3 3 3" xfId="28325"/>
    <cellStyle name="Porcentaje 7 9 3 4" xfId="12752"/>
    <cellStyle name="Porcentaje 7 9 3 4 2" xfId="33571"/>
    <cellStyle name="Porcentaje 7 9 3 5" xfId="23168"/>
    <cellStyle name="Porcentaje 7 9 4" xfId="4017"/>
    <cellStyle name="Porcentaje 7 9 4 2" xfId="9177"/>
    <cellStyle name="Porcentaje 7 9 4 2 2" xfId="19582"/>
    <cellStyle name="Porcentaje 7 9 4 2 2 2" xfId="40401"/>
    <cellStyle name="Porcentaje 7 9 4 2 3" xfId="29998"/>
    <cellStyle name="Porcentaje 7 9 4 3" xfId="14425"/>
    <cellStyle name="Porcentaje 7 9 4 3 2" xfId="35244"/>
    <cellStyle name="Porcentaje 7 9 4 4" xfId="24841"/>
    <cellStyle name="Porcentaje 7 9 5" xfId="6604"/>
    <cellStyle name="Porcentaje 7 9 5 2" xfId="17009"/>
    <cellStyle name="Porcentaje 7 9 5 2 2" xfId="37828"/>
    <cellStyle name="Porcentaje 7 9 5 3" xfId="27425"/>
    <cellStyle name="Porcentaje 7 9 6" xfId="11852"/>
    <cellStyle name="Porcentaje 7 9 6 2" xfId="32671"/>
    <cellStyle name="Porcentaje 7 9 7" xfId="22268"/>
    <cellStyle name="Porcentaje 7 9 8" xfId="42234"/>
    <cellStyle name="Porcentaje 8" xfId="20803"/>
    <cellStyle name="Porcentaje 8 2" xfId="42235"/>
    <cellStyle name="Porcentaje 9" xfId="31219"/>
    <cellStyle name="Porcentaje 9 2" xfId="42236"/>
    <cellStyle name="Salida 2" xfId="43"/>
    <cellStyle name="Texto de advertencia 2" xfId="44"/>
    <cellStyle name="Texto explicativo 2" xfId="45"/>
    <cellStyle name="Título 1 2" xfId="46"/>
    <cellStyle name="Título 2 2" xfId="47"/>
    <cellStyle name="Título 3 2" xfId="48"/>
    <cellStyle name="Título 4" xfId="49"/>
    <cellStyle name="Total 2" xfId="50"/>
    <cellStyle name="常规 10" xfId="1248"/>
    <cellStyle name="常规 10 2" xfId="3828"/>
    <cellStyle name="常规 10 2 2" xfId="8988"/>
    <cellStyle name="常规 10 2 2 2" xfId="19393"/>
    <cellStyle name="常规 10 2 2 2 2" xfId="40212"/>
    <cellStyle name="常规 10 2 2 3" xfId="29809"/>
    <cellStyle name="常规 10 2 3" xfId="14236"/>
    <cellStyle name="常规 10 2 3 2" xfId="35055"/>
    <cellStyle name="常规 10 2 4" xfId="24652"/>
    <cellStyle name="常规 10 3" xfId="6415"/>
    <cellStyle name="常规 10 3 2" xfId="16820"/>
    <cellStyle name="常规 10 3 2 2" xfId="37639"/>
    <cellStyle name="常规 10 3 3" xfId="27236"/>
    <cellStyle name="常规 10 4" xfId="11663"/>
    <cellStyle name="常规 10 4 2" xfId="32482"/>
    <cellStyle name="常规 10 5" xfId="22079"/>
    <cellStyle name="常规 2" xfId="142"/>
    <cellStyle name="常规 8" xfId="1249"/>
    <cellStyle name="常规_PI_1" xfId="633"/>
  </cellStyles>
  <dxfs count="0"/>
  <tableStyles count="0" defaultTableStyle="TableStyleMedium9" defaultPivotStyle="PivotStyleLight16"/>
  <colors>
    <mruColors>
      <color rgb="FF99CC00"/>
      <color rgb="FF4EA4D8"/>
      <color rgb="FFFFC000"/>
      <color rgb="FFFFCC00"/>
      <color rgb="FF66FF33"/>
      <color rgb="FFFF00FF"/>
      <color rgb="FFD60093"/>
      <color rgb="FF0066FF"/>
      <color rgb="FF6600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2.jpg"/></Relationships>
</file>

<file path=xl/drawings/_rels/drawing10.xml.rels><?xml version="1.0" encoding="UTF-8" standalone="yes"?>
<Relationships xmlns="http://schemas.openxmlformats.org/package/2006/relationships"><Relationship Id="rId13" Type="http://schemas.openxmlformats.org/officeDocument/2006/relationships/image" Target="../media/image261.jpg"/><Relationship Id="rId18" Type="http://schemas.openxmlformats.org/officeDocument/2006/relationships/image" Target="../media/image266.jpg"/><Relationship Id="rId26" Type="http://schemas.openxmlformats.org/officeDocument/2006/relationships/image" Target="../media/image274.jfif"/><Relationship Id="rId39" Type="http://schemas.openxmlformats.org/officeDocument/2006/relationships/image" Target="../media/image286.jfif"/><Relationship Id="rId21" Type="http://schemas.openxmlformats.org/officeDocument/2006/relationships/image" Target="../media/image269.jpg"/><Relationship Id="rId34" Type="http://schemas.openxmlformats.org/officeDocument/2006/relationships/image" Target="../media/image281.jpeg"/><Relationship Id="rId42" Type="http://schemas.openxmlformats.org/officeDocument/2006/relationships/image" Target="../media/image289.jpg"/><Relationship Id="rId7" Type="http://schemas.openxmlformats.org/officeDocument/2006/relationships/image" Target="../media/image255.jpg"/><Relationship Id="rId2" Type="http://schemas.openxmlformats.org/officeDocument/2006/relationships/image" Target="../media/image250.jpg"/><Relationship Id="rId16" Type="http://schemas.openxmlformats.org/officeDocument/2006/relationships/image" Target="../media/image264.jpg"/><Relationship Id="rId20" Type="http://schemas.openxmlformats.org/officeDocument/2006/relationships/image" Target="../media/image268.png"/><Relationship Id="rId29" Type="http://schemas.openxmlformats.org/officeDocument/2006/relationships/image" Target="../media/image276.jpg"/><Relationship Id="rId41" Type="http://schemas.openxmlformats.org/officeDocument/2006/relationships/image" Target="../media/image288.jfif"/><Relationship Id="rId1" Type="http://schemas.openxmlformats.org/officeDocument/2006/relationships/image" Target="../media/image249.jpg"/><Relationship Id="rId6" Type="http://schemas.openxmlformats.org/officeDocument/2006/relationships/image" Target="../media/image254.jpg"/><Relationship Id="rId11" Type="http://schemas.openxmlformats.org/officeDocument/2006/relationships/image" Target="../media/image259.jpeg"/><Relationship Id="rId24" Type="http://schemas.openxmlformats.org/officeDocument/2006/relationships/image" Target="../media/image272.jpg"/><Relationship Id="rId32" Type="http://schemas.openxmlformats.org/officeDocument/2006/relationships/image" Target="../media/image279.jpeg"/><Relationship Id="rId37" Type="http://schemas.openxmlformats.org/officeDocument/2006/relationships/image" Target="../media/image284.gif"/><Relationship Id="rId40" Type="http://schemas.openxmlformats.org/officeDocument/2006/relationships/image" Target="../media/image287.jfif"/><Relationship Id="rId5" Type="http://schemas.openxmlformats.org/officeDocument/2006/relationships/image" Target="../media/image253.jpg"/><Relationship Id="rId15" Type="http://schemas.openxmlformats.org/officeDocument/2006/relationships/image" Target="../media/image263.jpg"/><Relationship Id="rId23" Type="http://schemas.openxmlformats.org/officeDocument/2006/relationships/image" Target="../media/image271.jpg"/><Relationship Id="rId28" Type="http://schemas.openxmlformats.org/officeDocument/2006/relationships/image" Target="../media/image275.jpg"/><Relationship Id="rId36" Type="http://schemas.openxmlformats.org/officeDocument/2006/relationships/image" Target="../media/image283.jpg"/><Relationship Id="rId10" Type="http://schemas.openxmlformats.org/officeDocument/2006/relationships/image" Target="../media/image258.jpeg"/><Relationship Id="rId19" Type="http://schemas.openxmlformats.org/officeDocument/2006/relationships/image" Target="../media/image267.jpg"/><Relationship Id="rId31" Type="http://schemas.openxmlformats.org/officeDocument/2006/relationships/image" Target="../media/image278.jpeg"/><Relationship Id="rId44" Type="http://schemas.openxmlformats.org/officeDocument/2006/relationships/image" Target="../media/image291.jpeg"/><Relationship Id="rId4" Type="http://schemas.openxmlformats.org/officeDocument/2006/relationships/image" Target="../media/image252.jpeg"/><Relationship Id="rId9" Type="http://schemas.openxmlformats.org/officeDocument/2006/relationships/image" Target="../media/image257.jpg"/><Relationship Id="rId14" Type="http://schemas.openxmlformats.org/officeDocument/2006/relationships/image" Target="../media/image262.jpg"/><Relationship Id="rId22" Type="http://schemas.openxmlformats.org/officeDocument/2006/relationships/image" Target="../media/image270.jpg"/><Relationship Id="rId27" Type="http://schemas.openxmlformats.org/officeDocument/2006/relationships/image" Target="../media/image173.png"/><Relationship Id="rId30" Type="http://schemas.openxmlformats.org/officeDocument/2006/relationships/image" Target="../media/image277.jpeg"/><Relationship Id="rId35" Type="http://schemas.openxmlformats.org/officeDocument/2006/relationships/image" Target="../media/image282.jpeg"/><Relationship Id="rId43" Type="http://schemas.openxmlformats.org/officeDocument/2006/relationships/image" Target="../media/image290.jpg"/><Relationship Id="rId8" Type="http://schemas.openxmlformats.org/officeDocument/2006/relationships/image" Target="../media/image256.jpg"/><Relationship Id="rId3" Type="http://schemas.openxmlformats.org/officeDocument/2006/relationships/image" Target="../media/image251.jpg"/><Relationship Id="rId12" Type="http://schemas.openxmlformats.org/officeDocument/2006/relationships/image" Target="../media/image260.png"/><Relationship Id="rId17" Type="http://schemas.openxmlformats.org/officeDocument/2006/relationships/image" Target="../media/image265.jpg"/><Relationship Id="rId25" Type="http://schemas.openxmlformats.org/officeDocument/2006/relationships/image" Target="../media/image273.jpg"/><Relationship Id="rId33" Type="http://schemas.openxmlformats.org/officeDocument/2006/relationships/image" Target="../media/image280.jpeg"/><Relationship Id="rId38" Type="http://schemas.openxmlformats.org/officeDocument/2006/relationships/image" Target="../media/image285.jpg"/></Relationships>
</file>

<file path=xl/drawings/_rels/drawing11.xml.rels><?xml version="1.0" encoding="UTF-8" standalone="yes"?>
<Relationships xmlns="http://schemas.openxmlformats.org/package/2006/relationships"><Relationship Id="rId3" Type="http://schemas.openxmlformats.org/officeDocument/2006/relationships/image" Target="../media/image294.jpeg"/><Relationship Id="rId2" Type="http://schemas.openxmlformats.org/officeDocument/2006/relationships/image" Target="../media/image293.jpg"/><Relationship Id="rId1" Type="http://schemas.openxmlformats.org/officeDocument/2006/relationships/image" Target="../media/image292.jpeg"/><Relationship Id="rId6" Type="http://schemas.openxmlformats.org/officeDocument/2006/relationships/image" Target="../media/image297.jpg"/><Relationship Id="rId5" Type="http://schemas.openxmlformats.org/officeDocument/2006/relationships/image" Target="../media/image296.jpg"/><Relationship Id="rId4" Type="http://schemas.openxmlformats.org/officeDocument/2006/relationships/image" Target="../media/image295.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3" Type="http://schemas.openxmlformats.org/officeDocument/2006/relationships/image" Target="../media/image17.jpg"/><Relationship Id="rId18" Type="http://schemas.openxmlformats.org/officeDocument/2006/relationships/image" Target="../media/image22.jpg"/><Relationship Id="rId26" Type="http://schemas.openxmlformats.org/officeDocument/2006/relationships/image" Target="../media/image30.jpg"/><Relationship Id="rId39" Type="http://schemas.openxmlformats.org/officeDocument/2006/relationships/image" Target="../media/image43.jpg"/><Relationship Id="rId21" Type="http://schemas.openxmlformats.org/officeDocument/2006/relationships/image" Target="../media/image25.jpg"/><Relationship Id="rId34" Type="http://schemas.openxmlformats.org/officeDocument/2006/relationships/image" Target="../media/image38.jpeg"/><Relationship Id="rId42" Type="http://schemas.openxmlformats.org/officeDocument/2006/relationships/image" Target="../media/image46.jpg"/><Relationship Id="rId47" Type="http://schemas.openxmlformats.org/officeDocument/2006/relationships/image" Target="../media/image51.jpeg"/><Relationship Id="rId7" Type="http://schemas.openxmlformats.org/officeDocument/2006/relationships/image" Target="../media/image11.jpg"/><Relationship Id="rId2" Type="http://schemas.openxmlformats.org/officeDocument/2006/relationships/image" Target="../media/image6.jpg"/><Relationship Id="rId16" Type="http://schemas.openxmlformats.org/officeDocument/2006/relationships/image" Target="../media/image20.jpg"/><Relationship Id="rId29" Type="http://schemas.openxmlformats.org/officeDocument/2006/relationships/image" Target="../media/image33.jpeg"/><Relationship Id="rId1" Type="http://schemas.openxmlformats.org/officeDocument/2006/relationships/image" Target="../media/image5.jpg"/><Relationship Id="rId6" Type="http://schemas.openxmlformats.org/officeDocument/2006/relationships/image" Target="../media/image10.jpg"/><Relationship Id="rId11" Type="http://schemas.openxmlformats.org/officeDocument/2006/relationships/image" Target="../media/image15.jpg"/><Relationship Id="rId24" Type="http://schemas.openxmlformats.org/officeDocument/2006/relationships/image" Target="../media/image28.jpg"/><Relationship Id="rId32" Type="http://schemas.openxmlformats.org/officeDocument/2006/relationships/image" Target="../media/image36.jpg"/><Relationship Id="rId37" Type="http://schemas.openxmlformats.org/officeDocument/2006/relationships/image" Target="../media/image41.jpeg"/><Relationship Id="rId40" Type="http://schemas.openxmlformats.org/officeDocument/2006/relationships/image" Target="../media/image44.jpg"/><Relationship Id="rId45" Type="http://schemas.openxmlformats.org/officeDocument/2006/relationships/image" Target="../media/image49.png"/><Relationship Id="rId5" Type="http://schemas.openxmlformats.org/officeDocument/2006/relationships/image" Target="../media/image9.jfif"/><Relationship Id="rId15" Type="http://schemas.openxmlformats.org/officeDocument/2006/relationships/image" Target="../media/image19.jpg"/><Relationship Id="rId23" Type="http://schemas.openxmlformats.org/officeDocument/2006/relationships/image" Target="../media/image27.jpg"/><Relationship Id="rId28" Type="http://schemas.openxmlformats.org/officeDocument/2006/relationships/image" Target="../media/image32.jpg"/><Relationship Id="rId36" Type="http://schemas.openxmlformats.org/officeDocument/2006/relationships/image" Target="../media/image40.jpeg"/><Relationship Id="rId10" Type="http://schemas.openxmlformats.org/officeDocument/2006/relationships/image" Target="../media/image14.jpg"/><Relationship Id="rId19" Type="http://schemas.openxmlformats.org/officeDocument/2006/relationships/image" Target="../media/image23.jpg"/><Relationship Id="rId31" Type="http://schemas.openxmlformats.org/officeDocument/2006/relationships/image" Target="../media/image35.jpeg"/><Relationship Id="rId44" Type="http://schemas.openxmlformats.org/officeDocument/2006/relationships/image" Target="../media/image48.jpeg"/><Relationship Id="rId4" Type="http://schemas.openxmlformats.org/officeDocument/2006/relationships/image" Target="../media/image8.jpg"/><Relationship Id="rId9" Type="http://schemas.openxmlformats.org/officeDocument/2006/relationships/image" Target="../media/image13.jpeg"/><Relationship Id="rId14" Type="http://schemas.openxmlformats.org/officeDocument/2006/relationships/image" Target="../media/image18.jpg"/><Relationship Id="rId22" Type="http://schemas.openxmlformats.org/officeDocument/2006/relationships/image" Target="../media/image26.jpg"/><Relationship Id="rId27" Type="http://schemas.openxmlformats.org/officeDocument/2006/relationships/image" Target="../media/image31.jpg"/><Relationship Id="rId30" Type="http://schemas.openxmlformats.org/officeDocument/2006/relationships/image" Target="../media/image34.jpeg"/><Relationship Id="rId35" Type="http://schemas.openxmlformats.org/officeDocument/2006/relationships/image" Target="../media/image39.jpeg"/><Relationship Id="rId43" Type="http://schemas.openxmlformats.org/officeDocument/2006/relationships/image" Target="../media/image47.jfif"/><Relationship Id="rId48" Type="http://schemas.openxmlformats.org/officeDocument/2006/relationships/image" Target="../media/image52.jpeg"/><Relationship Id="rId8" Type="http://schemas.openxmlformats.org/officeDocument/2006/relationships/image" Target="../media/image12.jpg"/><Relationship Id="rId3" Type="http://schemas.openxmlformats.org/officeDocument/2006/relationships/image" Target="../media/image7.jpg"/><Relationship Id="rId12" Type="http://schemas.openxmlformats.org/officeDocument/2006/relationships/image" Target="../media/image16.jpg"/><Relationship Id="rId17" Type="http://schemas.openxmlformats.org/officeDocument/2006/relationships/image" Target="../media/image21.jpg"/><Relationship Id="rId25" Type="http://schemas.openxmlformats.org/officeDocument/2006/relationships/image" Target="../media/image29.jpg"/><Relationship Id="rId33" Type="http://schemas.openxmlformats.org/officeDocument/2006/relationships/image" Target="../media/image37.jpeg"/><Relationship Id="rId38" Type="http://schemas.openxmlformats.org/officeDocument/2006/relationships/image" Target="../media/image42.jpeg"/><Relationship Id="rId46" Type="http://schemas.openxmlformats.org/officeDocument/2006/relationships/image" Target="../media/image50.jpg"/><Relationship Id="rId20" Type="http://schemas.openxmlformats.org/officeDocument/2006/relationships/image" Target="../media/image24.jpg"/><Relationship Id="rId41" Type="http://schemas.openxmlformats.org/officeDocument/2006/relationships/image" Target="../media/image45.jpg"/></Relationships>
</file>

<file path=xl/drawings/_rels/drawing5.xml.rels><?xml version="1.0" encoding="UTF-8" standalone="yes"?>
<Relationships xmlns="http://schemas.openxmlformats.org/package/2006/relationships"><Relationship Id="rId13" Type="http://schemas.openxmlformats.org/officeDocument/2006/relationships/image" Target="../media/image65.jpg"/><Relationship Id="rId18" Type="http://schemas.openxmlformats.org/officeDocument/2006/relationships/image" Target="../media/image70.jpg"/><Relationship Id="rId26" Type="http://schemas.openxmlformats.org/officeDocument/2006/relationships/image" Target="../media/image78.jpg"/><Relationship Id="rId39" Type="http://schemas.openxmlformats.org/officeDocument/2006/relationships/image" Target="../media/image91.jpg"/><Relationship Id="rId21" Type="http://schemas.openxmlformats.org/officeDocument/2006/relationships/image" Target="../media/image73.jpg"/><Relationship Id="rId34" Type="http://schemas.openxmlformats.org/officeDocument/2006/relationships/image" Target="../media/image86.jpeg"/><Relationship Id="rId42" Type="http://schemas.openxmlformats.org/officeDocument/2006/relationships/image" Target="../media/image94.png"/><Relationship Id="rId47" Type="http://schemas.openxmlformats.org/officeDocument/2006/relationships/image" Target="../media/image99.jpg"/><Relationship Id="rId7" Type="http://schemas.openxmlformats.org/officeDocument/2006/relationships/image" Target="../media/image59.jpeg"/><Relationship Id="rId2" Type="http://schemas.openxmlformats.org/officeDocument/2006/relationships/image" Target="../media/image54.jpeg"/><Relationship Id="rId16" Type="http://schemas.openxmlformats.org/officeDocument/2006/relationships/image" Target="../media/image68.jpg"/><Relationship Id="rId29" Type="http://schemas.openxmlformats.org/officeDocument/2006/relationships/image" Target="../media/image81.jpg"/><Relationship Id="rId11" Type="http://schemas.openxmlformats.org/officeDocument/2006/relationships/image" Target="../media/image63.jpg"/><Relationship Id="rId24" Type="http://schemas.openxmlformats.org/officeDocument/2006/relationships/image" Target="../media/image76.jpg"/><Relationship Id="rId32" Type="http://schemas.openxmlformats.org/officeDocument/2006/relationships/image" Target="../media/image84.png"/><Relationship Id="rId37" Type="http://schemas.openxmlformats.org/officeDocument/2006/relationships/image" Target="../media/image89.jpg"/><Relationship Id="rId40" Type="http://schemas.openxmlformats.org/officeDocument/2006/relationships/image" Target="../media/image92.jpg"/><Relationship Id="rId45" Type="http://schemas.openxmlformats.org/officeDocument/2006/relationships/image" Target="../media/image97.png"/><Relationship Id="rId5" Type="http://schemas.openxmlformats.org/officeDocument/2006/relationships/image" Target="../media/image57.jpg"/><Relationship Id="rId15" Type="http://schemas.openxmlformats.org/officeDocument/2006/relationships/image" Target="../media/image67.jpg"/><Relationship Id="rId23" Type="http://schemas.openxmlformats.org/officeDocument/2006/relationships/image" Target="../media/image75.jpg"/><Relationship Id="rId28" Type="http://schemas.openxmlformats.org/officeDocument/2006/relationships/image" Target="../media/image80.jpeg"/><Relationship Id="rId36" Type="http://schemas.openxmlformats.org/officeDocument/2006/relationships/image" Target="../media/image88.jpeg"/><Relationship Id="rId49" Type="http://schemas.openxmlformats.org/officeDocument/2006/relationships/image" Target="../media/image101.jpeg"/><Relationship Id="rId10" Type="http://schemas.openxmlformats.org/officeDocument/2006/relationships/image" Target="../media/image62.jpeg"/><Relationship Id="rId19" Type="http://schemas.openxmlformats.org/officeDocument/2006/relationships/image" Target="../media/image71.png"/><Relationship Id="rId31" Type="http://schemas.openxmlformats.org/officeDocument/2006/relationships/image" Target="../media/image83.jpg"/><Relationship Id="rId44" Type="http://schemas.openxmlformats.org/officeDocument/2006/relationships/image" Target="../media/image96.png"/><Relationship Id="rId4" Type="http://schemas.openxmlformats.org/officeDocument/2006/relationships/image" Target="../media/image56.jpeg"/><Relationship Id="rId9" Type="http://schemas.openxmlformats.org/officeDocument/2006/relationships/image" Target="../media/image61.jpg"/><Relationship Id="rId14" Type="http://schemas.openxmlformats.org/officeDocument/2006/relationships/image" Target="../media/image66.jpg"/><Relationship Id="rId22" Type="http://schemas.openxmlformats.org/officeDocument/2006/relationships/image" Target="../media/image74.png"/><Relationship Id="rId27" Type="http://schemas.openxmlformats.org/officeDocument/2006/relationships/image" Target="../media/image79.jpg"/><Relationship Id="rId30" Type="http://schemas.openxmlformats.org/officeDocument/2006/relationships/image" Target="../media/image82.jpg"/><Relationship Id="rId35" Type="http://schemas.openxmlformats.org/officeDocument/2006/relationships/image" Target="../media/image87.jpeg"/><Relationship Id="rId43" Type="http://schemas.openxmlformats.org/officeDocument/2006/relationships/image" Target="../media/image95.png"/><Relationship Id="rId48" Type="http://schemas.openxmlformats.org/officeDocument/2006/relationships/image" Target="../media/image100.jpeg"/><Relationship Id="rId8" Type="http://schemas.openxmlformats.org/officeDocument/2006/relationships/image" Target="../media/image60.jpeg"/><Relationship Id="rId3" Type="http://schemas.openxmlformats.org/officeDocument/2006/relationships/image" Target="../media/image55.jpg"/><Relationship Id="rId12" Type="http://schemas.openxmlformats.org/officeDocument/2006/relationships/image" Target="../media/image64.jpg"/><Relationship Id="rId17" Type="http://schemas.openxmlformats.org/officeDocument/2006/relationships/image" Target="../media/image69.jpg"/><Relationship Id="rId25" Type="http://schemas.openxmlformats.org/officeDocument/2006/relationships/image" Target="../media/image77.jpg"/><Relationship Id="rId33" Type="http://schemas.openxmlformats.org/officeDocument/2006/relationships/image" Target="../media/image85.jpeg"/><Relationship Id="rId38" Type="http://schemas.openxmlformats.org/officeDocument/2006/relationships/image" Target="../media/image90.jpg"/><Relationship Id="rId46" Type="http://schemas.openxmlformats.org/officeDocument/2006/relationships/image" Target="../media/image98.png"/><Relationship Id="rId20" Type="http://schemas.openxmlformats.org/officeDocument/2006/relationships/image" Target="../media/image72.jpg"/><Relationship Id="rId41" Type="http://schemas.openxmlformats.org/officeDocument/2006/relationships/image" Target="../media/image93.jpg"/><Relationship Id="rId1" Type="http://schemas.openxmlformats.org/officeDocument/2006/relationships/image" Target="../media/image53.jfif"/><Relationship Id="rId6" Type="http://schemas.openxmlformats.org/officeDocument/2006/relationships/image" Target="../media/image58.jpeg"/></Relationships>
</file>

<file path=xl/drawings/_rels/drawing6.xml.rels><?xml version="1.0" encoding="UTF-8" standalone="yes"?>
<Relationships xmlns="http://schemas.openxmlformats.org/package/2006/relationships"><Relationship Id="rId13" Type="http://schemas.openxmlformats.org/officeDocument/2006/relationships/image" Target="../media/image114.jpg"/><Relationship Id="rId18" Type="http://schemas.openxmlformats.org/officeDocument/2006/relationships/image" Target="../media/image119.jpg"/><Relationship Id="rId26" Type="http://schemas.openxmlformats.org/officeDocument/2006/relationships/image" Target="../media/image84.png"/><Relationship Id="rId39" Type="http://schemas.openxmlformats.org/officeDocument/2006/relationships/image" Target="../media/image139.jpg"/><Relationship Id="rId21" Type="http://schemas.openxmlformats.org/officeDocument/2006/relationships/image" Target="../media/image122.jpg"/><Relationship Id="rId34" Type="http://schemas.openxmlformats.org/officeDocument/2006/relationships/image" Target="../media/image134.jpg"/><Relationship Id="rId42" Type="http://schemas.openxmlformats.org/officeDocument/2006/relationships/image" Target="../media/image142.jpeg"/><Relationship Id="rId7" Type="http://schemas.openxmlformats.org/officeDocument/2006/relationships/image" Target="../media/image108.jpg"/><Relationship Id="rId2" Type="http://schemas.openxmlformats.org/officeDocument/2006/relationships/image" Target="../media/image103.jpg"/><Relationship Id="rId16" Type="http://schemas.openxmlformats.org/officeDocument/2006/relationships/image" Target="../media/image117.jpg"/><Relationship Id="rId29" Type="http://schemas.openxmlformats.org/officeDocument/2006/relationships/image" Target="../media/image129.jpg"/><Relationship Id="rId1" Type="http://schemas.openxmlformats.org/officeDocument/2006/relationships/image" Target="../media/image102.jpg"/><Relationship Id="rId6" Type="http://schemas.openxmlformats.org/officeDocument/2006/relationships/image" Target="../media/image107.jpg"/><Relationship Id="rId11" Type="http://schemas.openxmlformats.org/officeDocument/2006/relationships/image" Target="../media/image112.jpg"/><Relationship Id="rId24" Type="http://schemas.openxmlformats.org/officeDocument/2006/relationships/image" Target="../media/image125.jpg"/><Relationship Id="rId32" Type="http://schemas.openxmlformats.org/officeDocument/2006/relationships/image" Target="../media/image132.png"/><Relationship Id="rId37" Type="http://schemas.openxmlformats.org/officeDocument/2006/relationships/image" Target="../media/image137.jpg"/><Relationship Id="rId40" Type="http://schemas.openxmlformats.org/officeDocument/2006/relationships/image" Target="../media/image140.jpeg"/><Relationship Id="rId45" Type="http://schemas.openxmlformats.org/officeDocument/2006/relationships/image" Target="../media/image145.jpg"/><Relationship Id="rId5" Type="http://schemas.openxmlformats.org/officeDocument/2006/relationships/image" Target="../media/image106.jpeg"/><Relationship Id="rId15" Type="http://schemas.openxmlformats.org/officeDocument/2006/relationships/image" Target="../media/image116.png"/><Relationship Id="rId23" Type="http://schemas.openxmlformats.org/officeDocument/2006/relationships/image" Target="../media/image124.jpg"/><Relationship Id="rId28" Type="http://schemas.openxmlformats.org/officeDocument/2006/relationships/image" Target="../media/image128.gif"/><Relationship Id="rId36" Type="http://schemas.openxmlformats.org/officeDocument/2006/relationships/image" Target="../media/image136.jpg"/><Relationship Id="rId10" Type="http://schemas.openxmlformats.org/officeDocument/2006/relationships/image" Target="../media/image111.jpg"/><Relationship Id="rId19" Type="http://schemas.openxmlformats.org/officeDocument/2006/relationships/image" Target="../media/image120.jpg"/><Relationship Id="rId31" Type="http://schemas.openxmlformats.org/officeDocument/2006/relationships/image" Target="../media/image131.png"/><Relationship Id="rId44" Type="http://schemas.openxmlformats.org/officeDocument/2006/relationships/image" Target="../media/image144.jfif"/><Relationship Id="rId4" Type="http://schemas.openxmlformats.org/officeDocument/2006/relationships/image" Target="../media/image105.jpg"/><Relationship Id="rId9" Type="http://schemas.openxmlformats.org/officeDocument/2006/relationships/image" Target="../media/image110.jpg"/><Relationship Id="rId14" Type="http://schemas.openxmlformats.org/officeDocument/2006/relationships/image" Target="../media/image115.png"/><Relationship Id="rId22" Type="http://schemas.openxmlformats.org/officeDocument/2006/relationships/image" Target="../media/image123.jpg"/><Relationship Id="rId27" Type="http://schemas.openxmlformats.org/officeDocument/2006/relationships/image" Target="../media/image127.jpg"/><Relationship Id="rId30" Type="http://schemas.openxmlformats.org/officeDocument/2006/relationships/image" Target="../media/image130.jpeg"/><Relationship Id="rId35" Type="http://schemas.openxmlformats.org/officeDocument/2006/relationships/image" Target="../media/image135.jpg"/><Relationship Id="rId43" Type="http://schemas.openxmlformats.org/officeDocument/2006/relationships/image" Target="../media/image143.jpeg"/><Relationship Id="rId8" Type="http://schemas.openxmlformats.org/officeDocument/2006/relationships/image" Target="../media/image109.jpg"/><Relationship Id="rId3" Type="http://schemas.openxmlformats.org/officeDocument/2006/relationships/image" Target="../media/image104.jpg"/><Relationship Id="rId12" Type="http://schemas.openxmlformats.org/officeDocument/2006/relationships/image" Target="../media/image113.jfif"/><Relationship Id="rId17" Type="http://schemas.openxmlformats.org/officeDocument/2006/relationships/image" Target="../media/image118.jpg"/><Relationship Id="rId25" Type="http://schemas.openxmlformats.org/officeDocument/2006/relationships/image" Target="../media/image126.jpg"/><Relationship Id="rId33" Type="http://schemas.openxmlformats.org/officeDocument/2006/relationships/image" Target="../media/image133.jpg"/><Relationship Id="rId38" Type="http://schemas.openxmlformats.org/officeDocument/2006/relationships/image" Target="../media/image138.jpg"/><Relationship Id="rId46" Type="http://schemas.openxmlformats.org/officeDocument/2006/relationships/image" Target="../media/image146.jpg"/><Relationship Id="rId20" Type="http://schemas.openxmlformats.org/officeDocument/2006/relationships/image" Target="../media/image121.jpg"/><Relationship Id="rId41" Type="http://schemas.openxmlformats.org/officeDocument/2006/relationships/image" Target="../media/image141.jpg"/></Relationships>
</file>

<file path=xl/drawings/_rels/drawing7.xml.rels><?xml version="1.0" encoding="UTF-8" standalone="yes"?>
<Relationships xmlns="http://schemas.openxmlformats.org/package/2006/relationships"><Relationship Id="rId13" Type="http://schemas.openxmlformats.org/officeDocument/2006/relationships/image" Target="../media/image156.jpg"/><Relationship Id="rId18" Type="http://schemas.openxmlformats.org/officeDocument/2006/relationships/image" Target="../media/image160.png"/><Relationship Id="rId26" Type="http://schemas.openxmlformats.org/officeDocument/2006/relationships/image" Target="../media/image168.jpg"/><Relationship Id="rId39" Type="http://schemas.openxmlformats.org/officeDocument/2006/relationships/image" Target="../media/image181.jpeg"/><Relationship Id="rId21" Type="http://schemas.openxmlformats.org/officeDocument/2006/relationships/image" Target="../media/image163.jpeg"/><Relationship Id="rId34" Type="http://schemas.openxmlformats.org/officeDocument/2006/relationships/image" Target="../media/image176.jpeg"/><Relationship Id="rId42" Type="http://schemas.openxmlformats.org/officeDocument/2006/relationships/image" Target="../media/image184.png"/><Relationship Id="rId47" Type="http://schemas.openxmlformats.org/officeDocument/2006/relationships/image" Target="../media/image189.jpeg"/><Relationship Id="rId50" Type="http://schemas.openxmlformats.org/officeDocument/2006/relationships/image" Target="../media/image192.jpg"/><Relationship Id="rId7" Type="http://schemas.openxmlformats.org/officeDocument/2006/relationships/image" Target="../media/image67.jpg"/><Relationship Id="rId2" Type="http://schemas.openxmlformats.org/officeDocument/2006/relationships/image" Target="../media/image148.jpg"/><Relationship Id="rId16" Type="http://schemas.openxmlformats.org/officeDocument/2006/relationships/image" Target="../media/image158.jpg"/><Relationship Id="rId29" Type="http://schemas.openxmlformats.org/officeDocument/2006/relationships/image" Target="../media/image171.png"/><Relationship Id="rId11" Type="http://schemas.openxmlformats.org/officeDocument/2006/relationships/image" Target="../media/image154.jpg"/><Relationship Id="rId24" Type="http://schemas.openxmlformats.org/officeDocument/2006/relationships/image" Target="../media/image166.jpg"/><Relationship Id="rId32" Type="http://schemas.openxmlformats.org/officeDocument/2006/relationships/image" Target="../media/image174.jpg"/><Relationship Id="rId37" Type="http://schemas.openxmlformats.org/officeDocument/2006/relationships/image" Target="../media/image179.jpg"/><Relationship Id="rId40" Type="http://schemas.openxmlformats.org/officeDocument/2006/relationships/image" Target="../media/image182.jpeg"/><Relationship Id="rId45" Type="http://schemas.openxmlformats.org/officeDocument/2006/relationships/image" Target="../media/image187.jpg"/><Relationship Id="rId53" Type="http://schemas.openxmlformats.org/officeDocument/2006/relationships/image" Target="../media/image195.png"/><Relationship Id="rId5" Type="http://schemas.openxmlformats.org/officeDocument/2006/relationships/image" Target="../media/image151.jpg"/><Relationship Id="rId10" Type="http://schemas.openxmlformats.org/officeDocument/2006/relationships/image" Target="../media/image153.jpg"/><Relationship Id="rId19" Type="http://schemas.openxmlformats.org/officeDocument/2006/relationships/image" Target="../media/image161.png"/><Relationship Id="rId31" Type="http://schemas.openxmlformats.org/officeDocument/2006/relationships/image" Target="../media/image173.png"/><Relationship Id="rId44" Type="http://schemas.openxmlformats.org/officeDocument/2006/relationships/image" Target="../media/image186.jpg"/><Relationship Id="rId52" Type="http://schemas.openxmlformats.org/officeDocument/2006/relationships/image" Target="../media/image194.jpg"/><Relationship Id="rId4" Type="http://schemas.openxmlformats.org/officeDocument/2006/relationships/image" Target="../media/image150.png"/><Relationship Id="rId9" Type="http://schemas.openxmlformats.org/officeDocument/2006/relationships/image" Target="../media/image69.jpg"/><Relationship Id="rId14" Type="http://schemas.openxmlformats.org/officeDocument/2006/relationships/image" Target="../media/image157.jpg"/><Relationship Id="rId22" Type="http://schemas.openxmlformats.org/officeDocument/2006/relationships/image" Target="../media/image164.jpeg"/><Relationship Id="rId27" Type="http://schemas.openxmlformats.org/officeDocument/2006/relationships/image" Target="../media/image169.jpg"/><Relationship Id="rId30" Type="http://schemas.openxmlformats.org/officeDocument/2006/relationships/image" Target="../media/image172.png"/><Relationship Id="rId35" Type="http://schemas.openxmlformats.org/officeDocument/2006/relationships/image" Target="../media/image177.jpg"/><Relationship Id="rId43" Type="http://schemas.openxmlformats.org/officeDocument/2006/relationships/image" Target="../media/image185.png"/><Relationship Id="rId48" Type="http://schemas.openxmlformats.org/officeDocument/2006/relationships/image" Target="../media/image190.jpeg"/><Relationship Id="rId8" Type="http://schemas.openxmlformats.org/officeDocument/2006/relationships/image" Target="../media/image152.jpeg"/><Relationship Id="rId51" Type="http://schemas.openxmlformats.org/officeDocument/2006/relationships/image" Target="../media/image193.jpg"/><Relationship Id="rId3" Type="http://schemas.openxmlformats.org/officeDocument/2006/relationships/image" Target="../media/image149.jpg"/><Relationship Id="rId12" Type="http://schemas.openxmlformats.org/officeDocument/2006/relationships/image" Target="../media/image155.jpg"/><Relationship Id="rId17" Type="http://schemas.openxmlformats.org/officeDocument/2006/relationships/image" Target="../media/image159.png"/><Relationship Id="rId25" Type="http://schemas.openxmlformats.org/officeDocument/2006/relationships/image" Target="../media/image167.png"/><Relationship Id="rId33" Type="http://schemas.openxmlformats.org/officeDocument/2006/relationships/image" Target="../media/image175.jpeg"/><Relationship Id="rId38" Type="http://schemas.openxmlformats.org/officeDocument/2006/relationships/image" Target="../media/image180.jpeg"/><Relationship Id="rId46" Type="http://schemas.openxmlformats.org/officeDocument/2006/relationships/image" Target="../media/image188.jpg"/><Relationship Id="rId20" Type="http://schemas.openxmlformats.org/officeDocument/2006/relationships/image" Target="../media/image162.gif"/><Relationship Id="rId41" Type="http://schemas.openxmlformats.org/officeDocument/2006/relationships/image" Target="../media/image183.jpeg"/><Relationship Id="rId1" Type="http://schemas.openxmlformats.org/officeDocument/2006/relationships/image" Target="../media/image147.jpg"/><Relationship Id="rId6" Type="http://schemas.openxmlformats.org/officeDocument/2006/relationships/image" Target="../media/image66.jpg"/><Relationship Id="rId15" Type="http://schemas.openxmlformats.org/officeDocument/2006/relationships/image" Target="../media/image24.jpg"/><Relationship Id="rId23" Type="http://schemas.openxmlformats.org/officeDocument/2006/relationships/image" Target="../media/image165.jpg"/><Relationship Id="rId28" Type="http://schemas.openxmlformats.org/officeDocument/2006/relationships/image" Target="../media/image170.jpg"/><Relationship Id="rId36" Type="http://schemas.openxmlformats.org/officeDocument/2006/relationships/image" Target="../media/image178.jpeg"/><Relationship Id="rId49" Type="http://schemas.openxmlformats.org/officeDocument/2006/relationships/image" Target="../media/image191.jpg"/></Relationships>
</file>

<file path=xl/drawings/_rels/drawing8.xml.rels><?xml version="1.0" encoding="UTF-8" standalone="yes"?>
<Relationships xmlns="http://schemas.openxmlformats.org/package/2006/relationships"><Relationship Id="rId8" Type="http://schemas.openxmlformats.org/officeDocument/2006/relationships/image" Target="../media/image202.jpg"/><Relationship Id="rId13" Type="http://schemas.openxmlformats.org/officeDocument/2006/relationships/image" Target="../media/image207.jpg"/><Relationship Id="rId3" Type="http://schemas.openxmlformats.org/officeDocument/2006/relationships/image" Target="../media/image159.png"/><Relationship Id="rId7" Type="http://schemas.openxmlformats.org/officeDocument/2006/relationships/image" Target="../media/image201.jpeg"/><Relationship Id="rId12" Type="http://schemas.openxmlformats.org/officeDocument/2006/relationships/image" Target="../media/image206.jpg"/><Relationship Id="rId2" Type="http://schemas.openxmlformats.org/officeDocument/2006/relationships/image" Target="../media/image197.png"/><Relationship Id="rId1" Type="http://schemas.openxmlformats.org/officeDocument/2006/relationships/image" Target="../media/image196.gif"/><Relationship Id="rId6" Type="http://schemas.openxmlformats.org/officeDocument/2006/relationships/image" Target="../media/image200.jpg"/><Relationship Id="rId11" Type="http://schemas.openxmlformats.org/officeDocument/2006/relationships/image" Target="../media/image205.jpg"/><Relationship Id="rId5" Type="http://schemas.openxmlformats.org/officeDocument/2006/relationships/image" Target="../media/image199.jpg"/><Relationship Id="rId10" Type="http://schemas.openxmlformats.org/officeDocument/2006/relationships/image" Target="../media/image204.png"/><Relationship Id="rId4" Type="http://schemas.openxmlformats.org/officeDocument/2006/relationships/image" Target="../media/image198.png"/><Relationship Id="rId9" Type="http://schemas.openxmlformats.org/officeDocument/2006/relationships/image" Target="../media/image203.jpg"/></Relationships>
</file>

<file path=xl/drawings/_rels/drawing9.xml.rels><?xml version="1.0" encoding="UTF-8" standalone="yes"?>
<Relationships xmlns="http://schemas.openxmlformats.org/package/2006/relationships"><Relationship Id="rId13" Type="http://schemas.openxmlformats.org/officeDocument/2006/relationships/image" Target="../media/image220.jpg"/><Relationship Id="rId18" Type="http://schemas.openxmlformats.org/officeDocument/2006/relationships/image" Target="../media/image225.jpg"/><Relationship Id="rId26" Type="http://schemas.openxmlformats.org/officeDocument/2006/relationships/image" Target="../media/image233.jpg"/><Relationship Id="rId39" Type="http://schemas.openxmlformats.org/officeDocument/2006/relationships/image" Target="../media/image246.jpeg"/><Relationship Id="rId21" Type="http://schemas.openxmlformats.org/officeDocument/2006/relationships/image" Target="../media/image228.jpg"/><Relationship Id="rId34" Type="http://schemas.openxmlformats.org/officeDocument/2006/relationships/image" Target="../media/image241.jpg"/><Relationship Id="rId7" Type="http://schemas.openxmlformats.org/officeDocument/2006/relationships/image" Target="../media/image214.jpg"/><Relationship Id="rId2" Type="http://schemas.openxmlformats.org/officeDocument/2006/relationships/image" Target="../media/image209.jpg"/><Relationship Id="rId16" Type="http://schemas.openxmlformats.org/officeDocument/2006/relationships/image" Target="../media/image223.jpg"/><Relationship Id="rId20" Type="http://schemas.openxmlformats.org/officeDocument/2006/relationships/image" Target="../media/image227.jpg"/><Relationship Id="rId29" Type="http://schemas.openxmlformats.org/officeDocument/2006/relationships/image" Target="../media/image236.jpg"/><Relationship Id="rId41" Type="http://schemas.openxmlformats.org/officeDocument/2006/relationships/image" Target="../media/image248.jpeg"/><Relationship Id="rId1" Type="http://schemas.openxmlformats.org/officeDocument/2006/relationships/image" Target="../media/image208.jpg"/><Relationship Id="rId6" Type="http://schemas.openxmlformats.org/officeDocument/2006/relationships/image" Target="../media/image213.jpeg"/><Relationship Id="rId11" Type="http://schemas.openxmlformats.org/officeDocument/2006/relationships/image" Target="../media/image218.jpg"/><Relationship Id="rId24" Type="http://schemas.openxmlformats.org/officeDocument/2006/relationships/image" Target="../media/image231.jpg"/><Relationship Id="rId32" Type="http://schemas.openxmlformats.org/officeDocument/2006/relationships/image" Target="../media/image239.jpg"/><Relationship Id="rId37" Type="http://schemas.openxmlformats.org/officeDocument/2006/relationships/image" Target="../media/image244.jpg"/><Relationship Id="rId40" Type="http://schemas.openxmlformats.org/officeDocument/2006/relationships/image" Target="../media/image247.jpeg"/><Relationship Id="rId5" Type="http://schemas.openxmlformats.org/officeDocument/2006/relationships/image" Target="../media/image212.jpg"/><Relationship Id="rId15" Type="http://schemas.openxmlformats.org/officeDocument/2006/relationships/image" Target="../media/image222.jpg"/><Relationship Id="rId23" Type="http://schemas.openxmlformats.org/officeDocument/2006/relationships/image" Target="../media/image230.jpg"/><Relationship Id="rId28" Type="http://schemas.openxmlformats.org/officeDocument/2006/relationships/image" Target="../media/image235.jpg"/><Relationship Id="rId36" Type="http://schemas.openxmlformats.org/officeDocument/2006/relationships/image" Target="../media/image243.jpg"/><Relationship Id="rId10" Type="http://schemas.openxmlformats.org/officeDocument/2006/relationships/image" Target="../media/image217.jpg"/><Relationship Id="rId19" Type="http://schemas.openxmlformats.org/officeDocument/2006/relationships/image" Target="../media/image226.jpg"/><Relationship Id="rId31" Type="http://schemas.openxmlformats.org/officeDocument/2006/relationships/image" Target="../media/image238.jpg"/><Relationship Id="rId4" Type="http://schemas.openxmlformats.org/officeDocument/2006/relationships/image" Target="../media/image211.jpg"/><Relationship Id="rId9" Type="http://schemas.openxmlformats.org/officeDocument/2006/relationships/image" Target="../media/image216.jpg"/><Relationship Id="rId14" Type="http://schemas.openxmlformats.org/officeDocument/2006/relationships/image" Target="../media/image221.jpg"/><Relationship Id="rId22" Type="http://schemas.openxmlformats.org/officeDocument/2006/relationships/image" Target="../media/image229.jpg"/><Relationship Id="rId27" Type="http://schemas.openxmlformats.org/officeDocument/2006/relationships/image" Target="../media/image234.jpg"/><Relationship Id="rId30" Type="http://schemas.openxmlformats.org/officeDocument/2006/relationships/image" Target="../media/image237.jpg"/><Relationship Id="rId35" Type="http://schemas.openxmlformats.org/officeDocument/2006/relationships/image" Target="../media/image242.jpg"/><Relationship Id="rId8" Type="http://schemas.openxmlformats.org/officeDocument/2006/relationships/image" Target="../media/image215.jpg"/><Relationship Id="rId3" Type="http://schemas.openxmlformats.org/officeDocument/2006/relationships/image" Target="../media/image210.jpg"/><Relationship Id="rId12" Type="http://schemas.openxmlformats.org/officeDocument/2006/relationships/image" Target="../media/image219.jpg"/><Relationship Id="rId17" Type="http://schemas.openxmlformats.org/officeDocument/2006/relationships/image" Target="../media/image224.jpg"/><Relationship Id="rId25" Type="http://schemas.openxmlformats.org/officeDocument/2006/relationships/image" Target="../media/image232.jpg"/><Relationship Id="rId33" Type="http://schemas.openxmlformats.org/officeDocument/2006/relationships/image" Target="../media/image240.jpg"/><Relationship Id="rId38" Type="http://schemas.openxmlformats.org/officeDocument/2006/relationships/image" Target="../media/image245.jpg"/></Relationships>
</file>

<file path=xl/drawings/drawing1.xml><?xml version="1.0" encoding="utf-8"?>
<xdr:wsDr xmlns:xdr="http://schemas.openxmlformats.org/drawingml/2006/spreadsheetDrawing" xmlns:a="http://schemas.openxmlformats.org/drawingml/2006/main">
  <xdr:oneCellAnchor>
    <xdr:from>
      <xdr:col>4</xdr:col>
      <xdr:colOff>23812</xdr:colOff>
      <xdr:row>25</xdr:row>
      <xdr:rowOff>166688</xdr:rowOff>
    </xdr:from>
    <xdr:ext cx="560294" cy="506931"/>
    <xdr:pic>
      <xdr:nvPicPr>
        <xdr:cNvPr id="2" name="Imagen 1">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6593" y="5738813"/>
          <a:ext cx="560294" cy="506931"/>
        </a:xfrm>
        <a:prstGeom prst="rect">
          <a:avLst/>
        </a:prstGeom>
      </xdr:spPr>
    </xdr:pic>
    <xdr:clientData/>
  </xdr:oneCellAnchor>
  <xdr:twoCellAnchor editAs="oneCell">
    <xdr:from>
      <xdr:col>3</xdr:col>
      <xdr:colOff>0</xdr:colOff>
      <xdr:row>3</xdr:row>
      <xdr:rowOff>0</xdr:rowOff>
    </xdr:from>
    <xdr:to>
      <xdr:col>3</xdr:col>
      <xdr:colOff>2387600</xdr:colOff>
      <xdr:row>10</xdr:row>
      <xdr:rowOff>21711</xdr:rowOff>
    </xdr:to>
    <xdr:pic>
      <xdr:nvPicPr>
        <xdr:cNvPr id="5"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0094" y="250031"/>
          <a:ext cx="2387600" cy="177193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190500</xdr:colOff>
      <xdr:row>22</xdr:row>
      <xdr:rowOff>42334</xdr:rowOff>
    </xdr:from>
    <xdr:to>
      <xdr:col>4</xdr:col>
      <xdr:colOff>1814512</xdr:colOff>
      <xdr:row>28</xdr:row>
      <xdr:rowOff>173749</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88000" y="1312334"/>
          <a:ext cx="1624012" cy="1168582"/>
        </a:xfrm>
        <a:prstGeom prst="rect">
          <a:avLst/>
        </a:prstGeom>
      </xdr:spPr>
    </xdr:pic>
    <xdr:clientData/>
  </xdr:twoCellAnchor>
  <xdr:twoCellAnchor editAs="oneCell">
    <xdr:from>
      <xdr:col>4</xdr:col>
      <xdr:colOff>996156</xdr:colOff>
      <xdr:row>30</xdr:row>
      <xdr:rowOff>10583</xdr:rowOff>
    </xdr:from>
    <xdr:to>
      <xdr:col>4</xdr:col>
      <xdr:colOff>1848775</xdr:colOff>
      <xdr:row>37</xdr:row>
      <xdr:rowOff>70014</xdr:rowOff>
    </xdr:to>
    <xdr:pic>
      <xdr:nvPicPr>
        <xdr:cNvPr id="5"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93656" y="3079750"/>
          <a:ext cx="852619" cy="1276514"/>
        </a:xfrm>
        <a:prstGeom prst="rect">
          <a:avLst/>
        </a:prstGeom>
      </xdr:spPr>
    </xdr:pic>
    <xdr:clientData/>
  </xdr:twoCellAnchor>
  <xdr:twoCellAnchor editAs="oneCell">
    <xdr:from>
      <xdr:col>4</xdr:col>
      <xdr:colOff>38365</xdr:colOff>
      <xdr:row>30</xdr:row>
      <xdr:rowOff>26458</xdr:rowOff>
    </xdr:from>
    <xdr:to>
      <xdr:col>4</xdr:col>
      <xdr:colOff>1065280</xdr:colOff>
      <xdr:row>37</xdr:row>
      <xdr:rowOff>64559</xdr:rowOff>
    </xdr:to>
    <xdr:pic>
      <xdr:nvPicPr>
        <xdr:cNvPr id="6" name="Imagen 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435865" y="3095625"/>
          <a:ext cx="1026915" cy="1255184"/>
        </a:xfrm>
        <a:prstGeom prst="rect">
          <a:avLst/>
        </a:prstGeom>
      </xdr:spPr>
    </xdr:pic>
    <xdr:clientData/>
  </xdr:twoCellAnchor>
  <xdr:twoCellAnchor editAs="oneCell">
    <xdr:from>
      <xdr:col>4</xdr:col>
      <xdr:colOff>1180042</xdr:colOff>
      <xdr:row>37</xdr:row>
      <xdr:rowOff>68792</xdr:rowOff>
    </xdr:from>
    <xdr:to>
      <xdr:col>4</xdr:col>
      <xdr:colOff>1841523</xdr:colOff>
      <xdr:row>40</xdr:row>
      <xdr:rowOff>144992</xdr:rowOff>
    </xdr:to>
    <xdr:pic>
      <xdr:nvPicPr>
        <xdr:cNvPr id="8" name="Imagen 7"/>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577542" y="4355042"/>
          <a:ext cx="661481" cy="647700"/>
        </a:xfrm>
        <a:prstGeom prst="rect">
          <a:avLst/>
        </a:prstGeom>
      </xdr:spPr>
    </xdr:pic>
    <xdr:clientData/>
  </xdr:twoCellAnchor>
  <xdr:twoCellAnchor editAs="oneCell">
    <xdr:from>
      <xdr:col>4</xdr:col>
      <xdr:colOff>119063</xdr:colOff>
      <xdr:row>36</xdr:row>
      <xdr:rowOff>97896</xdr:rowOff>
    </xdr:from>
    <xdr:to>
      <xdr:col>4</xdr:col>
      <xdr:colOff>1112976</xdr:colOff>
      <xdr:row>41</xdr:row>
      <xdr:rowOff>2646</xdr:rowOff>
    </xdr:to>
    <xdr:pic>
      <xdr:nvPicPr>
        <xdr:cNvPr id="9" name="Imagen 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516563" y="4193646"/>
          <a:ext cx="993913" cy="857250"/>
        </a:xfrm>
        <a:prstGeom prst="rect">
          <a:avLst/>
        </a:prstGeom>
      </xdr:spPr>
    </xdr:pic>
    <xdr:clientData/>
  </xdr:twoCellAnchor>
  <xdr:twoCellAnchor editAs="oneCell">
    <xdr:from>
      <xdr:col>3</xdr:col>
      <xdr:colOff>3500438</xdr:colOff>
      <xdr:row>42</xdr:row>
      <xdr:rowOff>11907</xdr:rowOff>
    </xdr:from>
    <xdr:to>
      <xdr:col>4</xdr:col>
      <xdr:colOff>321469</xdr:colOff>
      <xdr:row>50</xdr:row>
      <xdr:rowOff>27492</xdr:rowOff>
    </xdr:to>
    <xdr:pic>
      <xdr:nvPicPr>
        <xdr:cNvPr id="10" name="Imagen 9"/>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250532" y="5643563"/>
          <a:ext cx="1488281" cy="1444336"/>
        </a:xfrm>
        <a:prstGeom prst="rect">
          <a:avLst/>
        </a:prstGeom>
      </xdr:spPr>
    </xdr:pic>
    <xdr:clientData/>
  </xdr:twoCellAnchor>
  <xdr:twoCellAnchor editAs="oneCell">
    <xdr:from>
      <xdr:col>4</xdr:col>
      <xdr:colOff>690562</xdr:colOff>
      <xdr:row>41</xdr:row>
      <xdr:rowOff>369094</xdr:rowOff>
    </xdr:from>
    <xdr:to>
      <xdr:col>4</xdr:col>
      <xdr:colOff>1857375</xdr:colOff>
      <xdr:row>50</xdr:row>
      <xdr:rowOff>2891</xdr:rowOff>
    </xdr:to>
    <xdr:pic>
      <xdr:nvPicPr>
        <xdr:cNvPr id="11" name="Imagen 10"/>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726906" y="5619750"/>
          <a:ext cx="1173956" cy="1443548"/>
        </a:xfrm>
        <a:prstGeom prst="rect">
          <a:avLst/>
        </a:prstGeom>
      </xdr:spPr>
    </xdr:pic>
    <xdr:clientData/>
  </xdr:twoCellAnchor>
  <xdr:twoCellAnchor editAs="oneCell">
    <xdr:from>
      <xdr:col>4</xdr:col>
      <xdr:colOff>333375</xdr:colOff>
      <xdr:row>50</xdr:row>
      <xdr:rowOff>11907</xdr:rowOff>
    </xdr:from>
    <xdr:to>
      <xdr:col>4</xdr:col>
      <xdr:colOff>1857375</xdr:colOff>
      <xdr:row>54</xdr:row>
      <xdr:rowOff>183357</xdr:rowOff>
    </xdr:to>
    <xdr:pic>
      <xdr:nvPicPr>
        <xdr:cNvPr id="12" name="Imagen 11"/>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369719" y="7072313"/>
          <a:ext cx="1526381" cy="933450"/>
        </a:xfrm>
        <a:prstGeom prst="rect">
          <a:avLst/>
        </a:prstGeom>
      </xdr:spPr>
    </xdr:pic>
    <xdr:clientData/>
  </xdr:twoCellAnchor>
  <xdr:twoCellAnchor editAs="oneCell">
    <xdr:from>
      <xdr:col>4</xdr:col>
      <xdr:colOff>130969</xdr:colOff>
      <xdr:row>56</xdr:row>
      <xdr:rowOff>23813</xdr:rowOff>
    </xdr:from>
    <xdr:to>
      <xdr:col>4</xdr:col>
      <xdr:colOff>1792013</xdr:colOff>
      <xdr:row>63</xdr:row>
      <xdr:rowOff>95252</xdr:rowOff>
    </xdr:to>
    <xdr:pic>
      <xdr:nvPicPr>
        <xdr:cNvPr id="13" name="Imagen 12"/>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5167313" y="8417719"/>
          <a:ext cx="1661044" cy="1309688"/>
        </a:xfrm>
        <a:prstGeom prst="rect">
          <a:avLst/>
        </a:prstGeom>
      </xdr:spPr>
    </xdr:pic>
    <xdr:clientData/>
  </xdr:twoCellAnchor>
  <xdr:oneCellAnchor>
    <xdr:from>
      <xdr:col>4</xdr:col>
      <xdr:colOff>428625</xdr:colOff>
      <xdr:row>69</xdr:row>
      <xdr:rowOff>59531</xdr:rowOff>
    </xdr:from>
    <xdr:ext cx="1162049" cy="860505"/>
    <xdr:pic>
      <xdr:nvPicPr>
        <xdr:cNvPr id="15" name="15 Imagen" descr="enrollador_de_cables.jpg"/>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464969" y="12549187"/>
          <a:ext cx="1162049" cy="860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464344</xdr:colOff>
      <xdr:row>74</xdr:row>
      <xdr:rowOff>59531</xdr:rowOff>
    </xdr:from>
    <xdr:ext cx="1028699" cy="856323"/>
    <xdr:pic>
      <xdr:nvPicPr>
        <xdr:cNvPr id="16" name="13 Imagen" descr="enrolla_cable_cargador.jpg"/>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500688" y="13501687"/>
          <a:ext cx="1028699" cy="856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2797969</xdr:colOff>
      <xdr:row>70</xdr:row>
      <xdr:rowOff>0</xdr:rowOff>
    </xdr:from>
    <xdr:ext cx="1638300" cy="885825"/>
    <xdr:pic>
      <xdr:nvPicPr>
        <xdr:cNvPr id="17" name="8 Imagen" descr="!cid_part2_07050305_07090502@gmail.gif"/>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548063" y="12680156"/>
          <a:ext cx="16383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80</xdr:row>
      <xdr:rowOff>0</xdr:rowOff>
    </xdr:from>
    <xdr:ext cx="1839686" cy="1809750"/>
    <xdr:pic>
      <xdr:nvPicPr>
        <xdr:cNvPr id="18" name="Imagen 17"/>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5036344" y="14775656"/>
          <a:ext cx="1839686" cy="1809750"/>
        </a:xfrm>
        <a:prstGeom prst="rect">
          <a:avLst/>
        </a:prstGeom>
      </xdr:spPr>
    </xdr:pic>
    <xdr:clientData/>
  </xdr:oneCellAnchor>
  <xdr:oneCellAnchor>
    <xdr:from>
      <xdr:col>4</xdr:col>
      <xdr:colOff>47625</xdr:colOff>
      <xdr:row>91</xdr:row>
      <xdr:rowOff>23813</xdr:rowOff>
    </xdr:from>
    <xdr:ext cx="1800226" cy="1393032"/>
    <xdr:pic>
      <xdr:nvPicPr>
        <xdr:cNvPr id="19" name="Imagen 18">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5083969" y="16990219"/>
          <a:ext cx="1800226" cy="1393032"/>
        </a:xfrm>
        <a:prstGeom prst="rect">
          <a:avLst/>
        </a:prstGeom>
      </xdr:spPr>
    </xdr:pic>
    <xdr:clientData/>
  </xdr:oneCellAnchor>
  <xdr:twoCellAnchor editAs="oneCell">
    <xdr:from>
      <xdr:col>4</xdr:col>
      <xdr:colOff>47625</xdr:colOff>
      <xdr:row>109</xdr:row>
      <xdr:rowOff>23813</xdr:rowOff>
    </xdr:from>
    <xdr:to>
      <xdr:col>4</xdr:col>
      <xdr:colOff>1833563</xdr:colOff>
      <xdr:row>114</xdr:row>
      <xdr:rowOff>183358</xdr:rowOff>
    </xdr:to>
    <xdr:pic>
      <xdr:nvPicPr>
        <xdr:cNvPr id="21" name="Imagen 20">
          <a:extLst>
            <a:ext uri="{FF2B5EF4-FFF2-40B4-BE49-F238E27FC236}">
              <a16:creationId xmlns:a16="http://schemas.microsoft.com/office/drawing/2014/main" id="{00000000-0008-0000-0D00-00009601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5083969" y="20419219"/>
          <a:ext cx="1785938" cy="1112045"/>
        </a:xfrm>
        <a:prstGeom prst="rect">
          <a:avLst/>
        </a:prstGeom>
      </xdr:spPr>
    </xdr:pic>
    <xdr:clientData/>
  </xdr:twoCellAnchor>
  <xdr:twoCellAnchor editAs="oneCell">
    <xdr:from>
      <xdr:col>4</xdr:col>
      <xdr:colOff>476250</xdr:colOff>
      <xdr:row>120</xdr:row>
      <xdr:rowOff>35719</xdr:rowOff>
    </xdr:from>
    <xdr:to>
      <xdr:col>4</xdr:col>
      <xdr:colOff>1676400</xdr:colOff>
      <xdr:row>127</xdr:row>
      <xdr:rowOff>188119</xdr:rowOff>
    </xdr:to>
    <xdr:pic>
      <xdr:nvPicPr>
        <xdr:cNvPr id="23" name="Imagen 22"/>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5512594" y="22621875"/>
          <a:ext cx="1200150" cy="1473994"/>
        </a:xfrm>
        <a:prstGeom prst="rect">
          <a:avLst/>
        </a:prstGeom>
      </xdr:spPr>
    </xdr:pic>
    <xdr:clientData/>
  </xdr:twoCellAnchor>
  <xdr:twoCellAnchor editAs="oneCell">
    <xdr:from>
      <xdr:col>4</xdr:col>
      <xdr:colOff>440531</xdr:colOff>
      <xdr:row>128</xdr:row>
      <xdr:rowOff>23813</xdr:rowOff>
    </xdr:from>
    <xdr:to>
      <xdr:col>4</xdr:col>
      <xdr:colOff>1631156</xdr:colOff>
      <xdr:row>135</xdr:row>
      <xdr:rowOff>166687</xdr:rowOff>
    </xdr:to>
    <xdr:pic>
      <xdr:nvPicPr>
        <xdr:cNvPr id="24" name="Imagen 23"/>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5476875" y="24122063"/>
          <a:ext cx="1190625" cy="1464469"/>
        </a:xfrm>
        <a:prstGeom prst="rect">
          <a:avLst/>
        </a:prstGeom>
      </xdr:spPr>
    </xdr:pic>
    <xdr:clientData/>
  </xdr:twoCellAnchor>
  <xdr:twoCellAnchor editAs="oneCell">
    <xdr:from>
      <xdr:col>4</xdr:col>
      <xdr:colOff>416719</xdr:colOff>
      <xdr:row>136</xdr:row>
      <xdr:rowOff>35719</xdr:rowOff>
    </xdr:from>
    <xdr:to>
      <xdr:col>4</xdr:col>
      <xdr:colOff>1620612</xdr:colOff>
      <xdr:row>142</xdr:row>
      <xdr:rowOff>155354</xdr:rowOff>
    </xdr:to>
    <xdr:pic>
      <xdr:nvPicPr>
        <xdr:cNvPr id="25" name="Imagen 24"/>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5453063" y="25646063"/>
          <a:ext cx="1203893" cy="1250728"/>
        </a:xfrm>
        <a:prstGeom prst="rect">
          <a:avLst/>
        </a:prstGeom>
      </xdr:spPr>
    </xdr:pic>
    <xdr:clientData/>
  </xdr:twoCellAnchor>
  <xdr:twoCellAnchor editAs="oneCell">
    <xdr:from>
      <xdr:col>4</xdr:col>
      <xdr:colOff>250032</xdr:colOff>
      <xdr:row>143</xdr:row>
      <xdr:rowOff>59531</xdr:rowOff>
    </xdr:from>
    <xdr:to>
      <xdr:col>4</xdr:col>
      <xdr:colOff>1716882</xdr:colOff>
      <xdr:row>150</xdr:row>
      <xdr:rowOff>183016</xdr:rowOff>
    </xdr:to>
    <xdr:pic>
      <xdr:nvPicPr>
        <xdr:cNvPr id="26" name="Imagen 25"/>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5286376" y="26991469"/>
          <a:ext cx="1466850" cy="1445078"/>
        </a:xfrm>
        <a:prstGeom prst="rect">
          <a:avLst/>
        </a:prstGeom>
      </xdr:spPr>
    </xdr:pic>
    <xdr:clientData/>
  </xdr:twoCellAnchor>
  <xdr:twoCellAnchor editAs="oneCell">
    <xdr:from>
      <xdr:col>4</xdr:col>
      <xdr:colOff>190500</xdr:colOff>
      <xdr:row>206</xdr:row>
      <xdr:rowOff>47625</xdr:rowOff>
    </xdr:from>
    <xdr:to>
      <xdr:col>4</xdr:col>
      <xdr:colOff>1715051</xdr:colOff>
      <xdr:row>213</xdr:row>
      <xdr:rowOff>159501</xdr:rowOff>
    </xdr:to>
    <xdr:pic>
      <xdr:nvPicPr>
        <xdr:cNvPr id="33" name="Imagen 32"/>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369719" y="38552438"/>
          <a:ext cx="1524551" cy="1445376"/>
        </a:xfrm>
        <a:prstGeom prst="rect">
          <a:avLst/>
        </a:prstGeom>
      </xdr:spPr>
    </xdr:pic>
    <xdr:clientData/>
  </xdr:twoCellAnchor>
  <xdr:twoCellAnchor editAs="oneCell">
    <xdr:from>
      <xdr:col>4</xdr:col>
      <xdr:colOff>333375</xdr:colOff>
      <xdr:row>228</xdr:row>
      <xdr:rowOff>47625</xdr:rowOff>
    </xdr:from>
    <xdr:to>
      <xdr:col>4</xdr:col>
      <xdr:colOff>1663643</xdr:colOff>
      <xdr:row>234</xdr:row>
      <xdr:rowOff>161925</xdr:rowOff>
    </xdr:to>
    <xdr:pic>
      <xdr:nvPicPr>
        <xdr:cNvPr id="34" name="Imagen 33"/>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5512594" y="40076438"/>
          <a:ext cx="1330268" cy="1257300"/>
        </a:xfrm>
        <a:prstGeom prst="rect">
          <a:avLst/>
        </a:prstGeom>
      </xdr:spPr>
    </xdr:pic>
    <xdr:clientData/>
  </xdr:twoCellAnchor>
  <xdr:oneCellAnchor>
    <xdr:from>
      <xdr:col>4</xdr:col>
      <xdr:colOff>71437</xdr:colOff>
      <xdr:row>290</xdr:row>
      <xdr:rowOff>11906</xdr:rowOff>
    </xdr:from>
    <xdr:ext cx="1771651" cy="1581591"/>
    <xdr:pic>
      <xdr:nvPicPr>
        <xdr:cNvPr id="42" name="Imagen 41">
          <a:extLst>
            <a:ext uri="{FF2B5EF4-FFF2-40B4-BE49-F238E27FC236}">
              <a16:creationId xmlns:a16="http://schemas.microsoft.com/office/drawing/2014/main" id="{00000000-0008-0000-0D00-000011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5488781" y="51161156"/>
          <a:ext cx="1771651" cy="1581591"/>
        </a:xfrm>
        <a:prstGeom prst="rect">
          <a:avLst/>
        </a:prstGeom>
      </xdr:spPr>
    </xdr:pic>
    <xdr:clientData/>
  </xdr:oneCellAnchor>
  <xdr:oneCellAnchor>
    <xdr:from>
      <xdr:col>4</xdr:col>
      <xdr:colOff>580985</xdr:colOff>
      <xdr:row>300</xdr:row>
      <xdr:rowOff>35719</xdr:rowOff>
    </xdr:from>
    <xdr:ext cx="895389" cy="1043781"/>
    <xdr:pic>
      <xdr:nvPicPr>
        <xdr:cNvPr id="43" name="Imagen 42">
          <a:extLst>
            <a:ext uri="{FF2B5EF4-FFF2-40B4-BE49-F238E27FC236}">
              <a16:creationId xmlns:a16="http://schemas.microsoft.com/office/drawing/2014/main" id="{00000000-0008-0000-0D00-0000D9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5978485" y="57143386"/>
          <a:ext cx="895389" cy="1043781"/>
        </a:xfrm>
        <a:prstGeom prst="rect">
          <a:avLst/>
        </a:prstGeom>
      </xdr:spPr>
    </xdr:pic>
    <xdr:clientData/>
  </xdr:oneCellAnchor>
  <xdr:twoCellAnchor editAs="oneCell">
    <xdr:from>
      <xdr:col>4</xdr:col>
      <xdr:colOff>357189</xdr:colOff>
      <xdr:row>313</xdr:row>
      <xdr:rowOff>83346</xdr:rowOff>
    </xdr:from>
    <xdr:to>
      <xdr:col>4</xdr:col>
      <xdr:colOff>1714501</xdr:colOff>
      <xdr:row>324</xdr:row>
      <xdr:rowOff>69159</xdr:rowOff>
    </xdr:to>
    <xdr:pic>
      <xdr:nvPicPr>
        <xdr:cNvPr id="44" name="Imagen 43">
          <a:extLst>
            <a:ext uri="{FF2B5EF4-FFF2-40B4-BE49-F238E27FC236}">
              <a16:creationId xmlns:a16="http://schemas.microsoft.com/office/drawing/2014/main" id="{00000000-0008-0000-0D00-0000D001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5774533" y="64436627"/>
          <a:ext cx="1357312" cy="1819376"/>
        </a:xfrm>
        <a:prstGeom prst="rect">
          <a:avLst/>
        </a:prstGeom>
      </xdr:spPr>
    </xdr:pic>
    <xdr:clientData/>
  </xdr:twoCellAnchor>
  <xdr:twoCellAnchor editAs="oneCell">
    <xdr:from>
      <xdr:col>4</xdr:col>
      <xdr:colOff>523875</xdr:colOff>
      <xdr:row>241</xdr:row>
      <xdr:rowOff>59531</xdr:rowOff>
    </xdr:from>
    <xdr:to>
      <xdr:col>4</xdr:col>
      <xdr:colOff>1583531</xdr:colOff>
      <xdr:row>246</xdr:row>
      <xdr:rowOff>71437</xdr:rowOff>
    </xdr:to>
    <xdr:pic>
      <xdr:nvPicPr>
        <xdr:cNvPr id="46" name="Imagen 45"/>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5941219" y="53518594"/>
          <a:ext cx="1059656" cy="964406"/>
        </a:xfrm>
        <a:prstGeom prst="rect">
          <a:avLst/>
        </a:prstGeom>
      </xdr:spPr>
    </xdr:pic>
    <xdr:clientData/>
  </xdr:twoCellAnchor>
  <xdr:twoCellAnchor editAs="oneCell">
    <xdr:from>
      <xdr:col>4</xdr:col>
      <xdr:colOff>95249</xdr:colOff>
      <xdr:row>174</xdr:row>
      <xdr:rowOff>0</xdr:rowOff>
    </xdr:from>
    <xdr:to>
      <xdr:col>4</xdr:col>
      <xdr:colOff>1947333</xdr:colOff>
      <xdr:row>178</xdr:row>
      <xdr:rowOff>147355</xdr:rowOff>
    </xdr:to>
    <xdr:pic>
      <xdr:nvPicPr>
        <xdr:cNvPr id="37" name="Imagen 36"/>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505449" y="36185475"/>
          <a:ext cx="1857375" cy="795055"/>
        </a:xfrm>
        <a:prstGeom prst="rect">
          <a:avLst/>
        </a:prstGeom>
      </xdr:spPr>
    </xdr:pic>
    <xdr:clientData/>
  </xdr:twoCellAnchor>
  <xdr:twoCellAnchor editAs="oneCell">
    <xdr:from>
      <xdr:col>4</xdr:col>
      <xdr:colOff>370416</xdr:colOff>
      <xdr:row>248</xdr:row>
      <xdr:rowOff>74083</xdr:rowOff>
    </xdr:from>
    <xdr:to>
      <xdr:col>4</xdr:col>
      <xdr:colOff>1411677</xdr:colOff>
      <xdr:row>253</xdr:row>
      <xdr:rowOff>101255</xdr:rowOff>
    </xdr:to>
    <xdr:pic>
      <xdr:nvPicPr>
        <xdr:cNvPr id="38" name="Imagen 37">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6056841" y="53490283"/>
          <a:ext cx="1041261" cy="979672"/>
        </a:xfrm>
        <a:prstGeom prst="rect">
          <a:avLst/>
        </a:prstGeom>
      </xdr:spPr>
    </xdr:pic>
    <xdr:clientData/>
  </xdr:twoCellAnchor>
  <xdr:twoCellAnchor editAs="oneCell">
    <xdr:from>
      <xdr:col>4</xdr:col>
      <xdr:colOff>59531</xdr:colOff>
      <xdr:row>165</xdr:row>
      <xdr:rowOff>95250</xdr:rowOff>
    </xdr:from>
    <xdr:to>
      <xdr:col>4</xdr:col>
      <xdr:colOff>1857375</xdr:colOff>
      <xdr:row>170</xdr:row>
      <xdr:rowOff>47256</xdr:rowOff>
    </xdr:to>
    <xdr:pic>
      <xdr:nvPicPr>
        <xdr:cNvPr id="39" name="Imagen 38"/>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5476875" y="31861125"/>
          <a:ext cx="1797844" cy="904506"/>
        </a:xfrm>
        <a:prstGeom prst="rect">
          <a:avLst/>
        </a:prstGeom>
      </xdr:spPr>
    </xdr:pic>
    <xdr:clientData/>
  </xdr:twoCellAnchor>
  <xdr:twoCellAnchor editAs="oneCell">
    <xdr:from>
      <xdr:col>4</xdr:col>
      <xdr:colOff>95250</xdr:colOff>
      <xdr:row>198</xdr:row>
      <xdr:rowOff>47625</xdr:rowOff>
    </xdr:from>
    <xdr:to>
      <xdr:col>4</xdr:col>
      <xdr:colOff>1764359</xdr:colOff>
      <xdr:row>205</xdr:row>
      <xdr:rowOff>152400</xdr:rowOff>
    </xdr:to>
    <xdr:pic>
      <xdr:nvPicPr>
        <xdr:cNvPr id="45" name="Imagen 44"/>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5505450" y="39671625"/>
          <a:ext cx="1669109" cy="1438275"/>
        </a:xfrm>
        <a:prstGeom prst="rect">
          <a:avLst/>
        </a:prstGeom>
      </xdr:spPr>
    </xdr:pic>
    <xdr:clientData/>
  </xdr:twoCellAnchor>
  <xdr:twoCellAnchor editAs="oneCell">
    <xdr:from>
      <xdr:col>4</xdr:col>
      <xdr:colOff>416718</xdr:colOff>
      <xdr:row>214</xdr:row>
      <xdr:rowOff>72390</xdr:rowOff>
    </xdr:from>
    <xdr:to>
      <xdr:col>4</xdr:col>
      <xdr:colOff>1643062</xdr:colOff>
      <xdr:row>220</xdr:row>
      <xdr:rowOff>155734</xdr:rowOff>
    </xdr:to>
    <xdr:pic>
      <xdr:nvPicPr>
        <xdr:cNvPr id="4" name="Imagen 3"/>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834062" y="41172765"/>
          <a:ext cx="1226344" cy="1226344"/>
        </a:xfrm>
        <a:prstGeom prst="rect">
          <a:avLst/>
        </a:prstGeom>
      </xdr:spPr>
    </xdr:pic>
    <xdr:clientData/>
  </xdr:twoCellAnchor>
  <xdr:twoCellAnchor editAs="oneCell">
    <xdr:from>
      <xdr:col>4</xdr:col>
      <xdr:colOff>617266</xdr:colOff>
      <xdr:row>221</xdr:row>
      <xdr:rowOff>95934</xdr:rowOff>
    </xdr:from>
    <xdr:to>
      <xdr:col>4</xdr:col>
      <xdr:colOff>1571623</xdr:colOff>
      <xdr:row>227</xdr:row>
      <xdr:rowOff>130969</xdr:rowOff>
    </xdr:to>
    <xdr:pic>
      <xdr:nvPicPr>
        <xdr:cNvPr id="14" name="Imagen 13"/>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6034610" y="42529809"/>
          <a:ext cx="954357" cy="1178035"/>
        </a:xfrm>
        <a:prstGeom prst="rect">
          <a:avLst/>
        </a:prstGeom>
      </xdr:spPr>
    </xdr:pic>
    <xdr:clientData/>
  </xdr:twoCellAnchor>
  <xdr:twoCellAnchor editAs="oneCell">
    <xdr:from>
      <xdr:col>4</xdr:col>
      <xdr:colOff>202405</xdr:colOff>
      <xdr:row>259</xdr:row>
      <xdr:rowOff>83533</xdr:rowOff>
    </xdr:from>
    <xdr:to>
      <xdr:col>4</xdr:col>
      <xdr:colOff>1774030</xdr:colOff>
      <xdr:row>265</xdr:row>
      <xdr:rowOff>160211</xdr:rowOff>
    </xdr:to>
    <xdr:pic>
      <xdr:nvPicPr>
        <xdr:cNvPr id="3" name="Imagen 2"/>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619749" y="53614033"/>
          <a:ext cx="1571625" cy="1219678"/>
        </a:xfrm>
        <a:prstGeom prst="rect">
          <a:avLst/>
        </a:prstGeom>
      </xdr:spPr>
    </xdr:pic>
    <xdr:clientData/>
  </xdr:twoCellAnchor>
  <xdr:twoCellAnchor editAs="oneCell">
    <xdr:from>
      <xdr:col>4</xdr:col>
      <xdr:colOff>202406</xdr:colOff>
      <xdr:row>266</xdr:row>
      <xdr:rowOff>66396</xdr:rowOff>
    </xdr:from>
    <xdr:to>
      <xdr:col>4</xdr:col>
      <xdr:colOff>1845467</xdr:colOff>
      <xdr:row>273</xdr:row>
      <xdr:rowOff>108267</xdr:rowOff>
    </xdr:to>
    <xdr:pic>
      <xdr:nvPicPr>
        <xdr:cNvPr id="28" name="Imagen 27"/>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5619750" y="54930396"/>
          <a:ext cx="1643061" cy="1375371"/>
        </a:xfrm>
        <a:prstGeom prst="rect">
          <a:avLst/>
        </a:prstGeom>
      </xdr:spPr>
    </xdr:pic>
    <xdr:clientData/>
  </xdr:twoCellAnchor>
  <xdr:twoCellAnchor editAs="oneCell">
    <xdr:from>
      <xdr:col>4</xdr:col>
      <xdr:colOff>547687</xdr:colOff>
      <xdr:row>274</xdr:row>
      <xdr:rowOff>92936</xdr:rowOff>
    </xdr:from>
    <xdr:to>
      <xdr:col>4</xdr:col>
      <xdr:colOff>1404938</xdr:colOff>
      <xdr:row>280</xdr:row>
      <xdr:rowOff>97334</xdr:rowOff>
    </xdr:to>
    <xdr:pic>
      <xdr:nvPicPr>
        <xdr:cNvPr id="31" name="Imagen 30"/>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5965031" y="57814436"/>
          <a:ext cx="857251" cy="1147398"/>
        </a:xfrm>
        <a:prstGeom prst="rect">
          <a:avLst/>
        </a:prstGeom>
      </xdr:spPr>
    </xdr:pic>
    <xdr:clientData/>
  </xdr:twoCellAnchor>
  <xdr:twoCellAnchor editAs="oneCell">
    <xdr:from>
      <xdr:col>4</xdr:col>
      <xdr:colOff>428625</xdr:colOff>
      <xdr:row>281</xdr:row>
      <xdr:rowOff>87336</xdr:rowOff>
    </xdr:from>
    <xdr:to>
      <xdr:col>4</xdr:col>
      <xdr:colOff>1702593</xdr:colOff>
      <xdr:row>287</xdr:row>
      <xdr:rowOff>109727</xdr:rowOff>
    </xdr:to>
    <xdr:pic>
      <xdr:nvPicPr>
        <xdr:cNvPr id="40" name="Imagen 39"/>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5845969" y="59142336"/>
          <a:ext cx="1273968" cy="1165391"/>
        </a:xfrm>
        <a:prstGeom prst="rect">
          <a:avLst/>
        </a:prstGeom>
      </xdr:spPr>
    </xdr:pic>
    <xdr:clientData/>
  </xdr:twoCellAnchor>
  <xdr:twoCellAnchor editAs="oneCell">
    <xdr:from>
      <xdr:col>4</xdr:col>
      <xdr:colOff>222250</xdr:colOff>
      <xdr:row>156</xdr:row>
      <xdr:rowOff>105833</xdr:rowOff>
    </xdr:from>
    <xdr:to>
      <xdr:col>4</xdr:col>
      <xdr:colOff>1812412</xdr:colOff>
      <xdr:row>163</xdr:row>
      <xdr:rowOff>67733</xdr:rowOff>
    </xdr:to>
    <xdr:pic>
      <xdr:nvPicPr>
        <xdr:cNvPr id="30" name="Imagen 29"/>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5619750" y="28956000"/>
          <a:ext cx="1590162" cy="1295400"/>
        </a:xfrm>
        <a:prstGeom prst="rect">
          <a:avLst/>
        </a:prstGeom>
      </xdr:spPr>
    </xdr:pic>
    <xdr:clientData/>
  </xdr:twoCellAnchor>
  <xdr:oneCellAnchor>
    <xdr:from>
      <xdr:col>3</xdr:col>
      <xdr:colOff>3300677</xdr:colOff>
      <xdr:row>102</xdr:row>
      <xdr:rowOff>31751</xdr:rowOff>
    </xdr:from>
    <xdr:ext cx="975073" cy="1323975"/>
    <xdr:pic>
      <xdr:nvPicPr>
        <xdr:cNvPr id="49" name="2 Imagen">
          <a:extLst>
            <a:ext uri="{FF2B5EF4-FFF2-40B4-BE49-F238E27FC236}">
              <a16:creationId xmlns:a16="http://schemas.microsoft.com/office/drawing/2014/main" id="{00000000-0008-0000-0D00-0000CF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4030927" y="19886084"/>
          <a:ext cx="975073" cy="1323975"/>
        </a:xfrm>
        <a:prstGeom prst="rect">
          <a:avLst/>
        </a:prstGeom>
      </xdr:spPr>
    </xdr:pic>
    <xdr:clientData/>
  </xdr:oneCellAnchor>
  <xdr:oneCellAnchor>
    <xdr:from>
      <xdr:col>4</xdr:col>
      <xdr:colOff>84666</xdr:colOff>
      <xdr:row>99</xdr:row>
      <xdr:rowOff>370417</xdr:rowOff>
    </xdr:from>
    <xdr:ext cx="1835944" cy="1585913"/>
    <xdr:pic>
      <xdr:nvPicPr>
        <xdr:cNvPr id="50" name="Imagen 49">
          <a:extLst>
            <a:ext uri="{FF2B5EF4-FFF2-40B4-BE49-F238E27FC236}">
              <a16:creationId xmlns:a16="http://schemas.microsoft.com/office/drawing/2014/main" id="{00000000-0008-0000-0D00-0000D00000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5482166" y="19526250"/>
          <a:ext cx="1835944" cy="1585913"/>
        </a:xfrm>
        <a:prstGeom prst="rect">
          <a:avLst/>
        </a:prstGeom>
      </xdr:spPr>
    </xdr:pic>
    <xdr:clientData/>
  </xdr:oneCellAnchor>
  <xdr:twoCellAnchor editAs="oneCell">
    <xdr:from>
      <xdr:col>4</xdr:col>
      <xdr:colOff>59531</xdr:colOff>
      <xdr:row>186</xdr:row>
      <xdr:rowOff>172610</xdr:rowOff>
    </xdr:from>
    <xdr:to>
      <xdr:col>5</xdr:col>
      <xdr:colOff>0</xdr:colOff>
      <xdr:row>191</xdr:row>
      <xdr:rowOff>35551</xdr:rowOff>
    </xdr:to>
    <xdr:pic>
      <xdr:nvPicPr>
        <xdr:cNvPr id="47" name="Imagen 46"/>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5469731" y="34748360"/>
          <a:ext cx="1904999" cy="815441"/>
        </a:xfrm>
        <a:prstGeom prst="rect">
          <a:avLst/>
        </a:prstGeom>
      </xdr:spPr>
    </xdr:pic>
    <xdr:clientData/>
  </xdr:twoCellAnchor>
  <xdr:twoCellAnchor editAs="oneCell">
    <xdr:from>
      <xdr:col>4</xdr:col>
      <xdr:colOff>71437</xdr:colOff>
      <xdr:row>192</xdr:row>
      <xdr:rowOff>113869</xdr:rowOff>
    </xdr:from>
    <xdr:to>
      <xdr:col>4</xdr:col>
      <xdr:colOff>1940719</xdr:colOff>
      <xdr:row>196</xdr:row>
      <xdr:rowOff>178592</xdr:rowOff>
    </xdr:to>
    <xdr:pic>
      <xdr:nvPicPr>
        <xdr:cNvPr id="48" name="Imagen 47"/>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5481637" y="35832619"/>
          <a:ext cx="1869282" cy="826723"/>
        </a:xfrm>
        <a:prstGeom prst="rect">
          <a:avLst/>
        </a:prstGeom>
      </xdr:spPr>
    </xdr:pic>
    <xdr:clientData/>
  </xdr:twoCellAnchor>
  <xdr:twoCellAnchor editAs="oneCell">
    <xdr:from>
      <xdr:col>4</xdr:col>
      <xdr:colOff>47625</xdr:colOff>
      <xdr:row>180</xdr:row>
      <xdr:rowOff>145143</xdr:rowOff>
    </xdr:from>
    <xdr:to>
      <xdr:col>4</xdr:col>
      <xdr:colOff>1809750</xdr:colOff>
      <xdr:row>184</xdr:row>
      <xdr:rowOff>151869</xdr:rowOff>
    </xdr:to>
    <xdr:pic>
      <xdr:nvPicPr>
        <xdr:cNvPr id="51" name="Imagen 50"/>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5445125" y="34911393"/>
          <a:ext cx="1762125" cy="768726"/>
        </a:xfrm>
        <a:prstGeom prst="rect">
          <a:avLst/>
        </a:prstGeom>
      </xdr:spPr>
    </xdr:pic>
    <xdr:clientData/>
  </xdr:twoCellAnchor>
  <xdr:twoCellAnchor editAs="oneCell">
    <xdr:from>
      <xdr:col>4</xdr:col>
      <xdr:colOff>89902</xdr:colOff>
      <xdr:row>5</xdr:row>
      <xdr:rowOff>33811</xdr:rowOff>
    </xdr:from>
    <xdr:to>
      <xdr:col>4</xdr:col>
      <xdr:colOff>1836152</xdr:colOff>
      <xdr:row>12</xdr:row>
      <xdr:rowOff>61440</xdr:rowOff>
    </xdr:to>
    <xdr:pic>
      <xdr:nvPicPr>
        <xdr:cNvPr id="7" name="Imagen 6"/>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rot="5400000">
          <a:off x="5743462" y="963084"/>
          <a:ext cx="1234129" cy="1746250"/>
        </a:xfrm>
        <a:prstGeom prst="rect">
          <a:avLst/>
        </a:prstGeom>
      </xdr:spPr>
    </xdr:pic>
    <xdr:clientData/>
  </xdr:twoCellAnchor>
  <xdr:twoCellAnchor editAs="oneCell">
    <xdr:from>
      <xdr:col>4</xdr:col>
      <xdr:colOff>52916</xdr:colOff>
      <xdr:row>12</xdr:row>
      <xdr:rowOff>75349</xdr:rowOff>
    </xdr:from>
    <xdr:to>
      <xdr:col>4</xdr:col>
      <xdr:colOff>1873249</xdr:colOff>
      <xdr:row>20</xdr:row>
      <xdr:rowOff>177800</xdr:rowOff>
    </xdr:to>
    <xdr:pic>
      <xdr:nvPicPr>
        <xdr:cNvPr id="20" name="Imagen 19"/>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5450416" y="2477766"/>
          <a:ext cx="1820333" cy="1626451"/>
        </a:xfrm>
        <a:prstGeom prst="rect">
          <a:avLst/>
        </a:prstGeom>
      </xdr:spPr>
    </xdr:pic>
    <xdr:clientData/>
  </xdr:twoCellAnchor>
  <xdr:twoCellAnchor editAs="oneCell">
    <xdr:from>
      <xdr:col>4</xdr:col>
      <xdr:colOff>707776</xdr:colOff>
      <xdr:row>235</xdr:row>
      <xdr:rowOff>35718</xdr:rowOff>
    </xdr:from>
    <xdr:to>
      <xdr:col>4</xdr:col>
      <xdr:colOff>1416842</xdr:colOff>
      <xdr:row>240</xdr:row>
      <xdr:rowOff>95249</xdr:rowOff>
    </xdr:to>
    <xdr:pic>
      <xdr:nvPicPr>
        <xdr:cNvPr id="52" name="Imagen 51"/>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6117976" y="52299393"/>
          <a:ext cx="709066" cy="101203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42334</xdr:colOff>
      <xdr:row>282</xdr:row>
      <xdr:rowOff>0</xdr:rowOff>
    </xdr:from>
    <xdr:to>
      <xdr:col>4</xdr:col>
      <xdr:colOff>1362045</xdr:colOff>
      <xdr:row>296</xdr:row>
      <xdr:rowOff>84667</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5167" y="89069333"/>
          <a:ext cx="1319711" cy="2455333"/>
        </a:xfrm>
        <a:prstGeom prst="rect">
          <a:avLst/>
        </a:prstGeom>
      </xdr:spPr>
    </xdr:pic>
    <xdr:clientData/>
  </xdr:twoCellAnchor>
  <xdr:twoCellAnchor editAs="oneCell">
    <xdr:from>
      <xdr:col>4</xdr:col>
      <xdr:colOff>21167</xdr:colOff>
      <xdr:row>296</xdr:row>
      <xdr:rowOff>31751</xdr:rowOff>
    </xdr:from>
    <xdr:to>
      <xdr:col>4</xdr:col>
      <xdr:colOff>1410365</xdr:colOff>
      <xdr:row>307</xdr:row>
      <xdr:rowOff>63500</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34000" y="92096168"/>
          <a:ext cx="1389198" cy="1894416"/>
        </a:xfrm>
        <a:prstGeom prst="rect">
          <a:avLst/>
        </a:prstGeom>
      </xdr:spPr>
    </xdr:pic>
    <xdr:clientData/>
  </xdr:twoCellAnchor>
  <xdr:twoCellAnchor editAs="oneCell">
    <xdr:from>
      <xdr:col>4</xdr:col>
      <xdr:colOff>31750</xdr:colOff>
      <xdr:row>331</xdr:row>
      <xdr:rowOff>127000</xdr:rowOff>
    </xdr:from>
    <xdr:to>
      <xdr:col>4</xdr:col>
      <xdr:colOff>1524000</xdr:colOff>
      <xdr:row>336</xdr:row>
      <xdr:rowOff>15141</xdr:rowOff>
    </xdr:to>
    <xdr:pic>
      <xdr:nvPicPr>
        <xdr:cNvPr id="5" name="Imagen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44583" y="69966417"/>
          <a:ext cx="1492250" cy="681891"/>
        </a:xfrm>
        <a:prstGeom prst="rect">
          <a:avLst/>
        </a:prstGeom>
      </xdr:spPr>
    </xdr:pic>
    <xdr:clientData/>
  </xdr:twoCellAnchor>
  <xdr:oneCellAnchor>
    <xdr:from>
      <xdr:col>4</xdr:col>
      <xdr:colOff>71568</xdr:colOff>
      <xdr:row>343</xdr:row>
      <xdr:rowOff>95250</xdr:rowOff>
    </xdr:from>
    <xdr:ext cx="1441849" cy="1471083"/>
    <xdr:pic>
      <xdr:nvPicPr>
        <xdr:cNvPr id="6" name="Imagen 5">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384401" y="53467000"/>
          <a:ext cx="1441849" cy="1471083"/>
        </a:xfrm>
        <a:prstGeom prst="rect">
          <a:avLst/>
        </a:prstGeom>
      </xdr:spPr>
    </xdr:pic>
    <xdr:clientData/>
  </xdr:oneCellAnchor>
  <xdr:twoCellAnchor editAs="oneCell">
    <xdr:from>
      <xdr:col>4</xdr:col>
      <xdr:colOff>42334</xdr:colOff>
      <xdr:row>10</xdr:row>
      <xdr:rowOff>157290</xdr:rowOff>
    </xdr:from>
    <xdr:to>
      <xdr:col>4</xdr:col>
      <xdr:colOff>1407584</xdr:colOff>
      <xdr:row>20</xdr:row>
      <xdr:rowOff>174625</xdr:rowOff>
    </xdr:to>
    <xdr:pic>
      <xdr:nvPicPr>
        <xdr:cNvPr id="4" name="Imagen 3"/>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355167" y="2295123"/>
          <a:ext cx="1365250" cy="1922335"/>
        </a:xfrm>
        <a:prstGeom prst="rect">
          <a:avLst/>
        </a:prstGeom>
      </xdr:spPr>
    </xdr:pic>
    <xdr:clientData/>
  </xdr:twoCellAnchor>
  <xdr:twoCellAnchor editAs="oneCell">
    <xdr:from>
      <xdr:col>4</xdr:col>
      <xdr:colOff>82012</xdr:colOff>
      <xdr:row>96</xdr:row>
      <xdr:rowOff>31750</xdr:rowOff>
    </xdr:from>
    <xdr:to>
      <xdr:col>4</xdr:col>
      <xdr:colOff>1488366</xdr:colOff>
      <xdr:row>106</xdr:row>
      <xdr:rowOff>63500</xdr:rowOff>
    </xdr:to>
    <xdr:pic>
      <xdr:nvPicPr>
        <xdr:cNvPr id="7" name="Imagen 6"/>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394845" y="19695583"/>
          <a:ext cx="1406354" cy="193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9525</xdr:colOff>
      <xdr:row>3</xdr:row>
      <xdr:rowOff>57150</xdr:rowOff>
    </xdr:from>
    <xdr:to>
      <xdr:col>3</xdr:col>
      <xdr:colOff>2219325</xdr:colOff>
      <xdr:row>8</xdr:row>
      <xdr:rowOff>239949</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2475" y="314325"/>
          <a:ext cx="2209800" cy="15162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238125</xdr:colOff>
      <xdr:row>3</xdr:row>
      <xdr:rowOff>47625</xdr:rowOff>
    </xdr:from>
    <xdr:to>
      <xdr:col>3</xdr:col>
      <xdr:colOff>2076450</xdr:colOff>
      <xdr:row>8</xdr:row>
      <xdr:rowOff>240709</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3425" y="304800"/>
          <a:ext cx="2085975" cy="1431334"/>
        </a:xfrm>
        <a:prstGeom prst="rect">
          <a:avLst/>
        </a:prstGeom>
      </xdr:spPr>
    </xdr:pic>
    <xdr:clientData/>
  </xdr:twoCellAnchor>
  <xdr:twoCellAnchor editAs="oneCell">
    <xdr:from>
      <xdr:col>3</xdr:col>
      <xdr:colOff>0</xdr:colOff>
      <xdr:row>46</xdr:row>
      <xdr:rowOff>0</xdr:rowOff>
    </xdr:from>
    <xdr:to>
      <xdr:col>3</xdr:col>
      <xdr:colOff>1924050</xdr:colOff>
      <xdr:row>63</xdr:row>
      <xdr:rowOff>144668</xdr:rowOff>
    </xdr:to>
    <xdr:pic>
      <xdr:nvPicPr>
        <xdr:cNvPr id="3" name="Imagen 2">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2950" y="9715500"/>
          <a:ext cx="1924050" cy="28973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226219</xdr:colOff>
      <xdr:row>10</xdr:row>
      <xdr:rowOff>23812</xdr:rowOff>
    </xdr:from>
    <xdr:to>
      <xdr:col>4</xdr:col>
      <xdr:colOff>2226468</xdr:colOff>
      <xdr:row>18</xdr:row>
      <xdr:rowOff>8039</xdr:rowOff>
    </xdr:to>
    <xdr:pic>
      <xdr:nvPicPr>
        <xdr:cNvPr id="2" name="Imagen 1">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5400000">
          <a:off x="6163418" y="1992364"/>
          <a:ext cx="1508227" cy="2000249"/>
        </a:xfrm>
        <a:prstGeom prst="rect">
          <a:avLst/>
        </a:prstGeom>
      </xdr:spPr>
    </xdr:pic>
    <xdr:clientData/>
  </xdr:twoCellAnchor>
  <xdr:twoCellAnchor editAs="oneCell">
    <xdr:from>
      <xdr:col>4</xdr:col>
      <xdr:colOff>416719</xdr:colOff>
      <xdr:row>24</xdr:row>
      <xdr:rowOff>11906</xdr:rowOff>
    </xdr:from>
    <xdr:to>
      <xdr:col>4</xdr:col>
      <xdr:colOff>1974004</xdr:colOff>
      <xdr:row>31</xdr:row>
      <xdr:rowOff>149429</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12657" y="5179219"/>
          <a:ext cx="1557285" cy="1304335"/>
        </a:xfrm>
        <a:prstGeom prst="rect">
          <a:avLst/>
        </a:prstGeom>
      </xdr:spPr>
    </xdr:pic>
    <xdr:clientData/>
  </xdr:twoCellAnchor>
  <xdr:twoCellAnchor editAs="oneCell">
    <xdr:from>
      <xdr:col>4</xdr:col>
      <xdr:colOff>265509</xdr:colOff>
      <xdr:row>33</xdr:row>
      <xdr:rowOff>47626</xdr:rowOff>
    </xdr:from>
    <xdr:to>
      <xdr:col>4</xdr:col>
      <xdr:colOff>2209005</xdr:colOff>
      <xdr:row>42</xdr:row>
      <xdr:rowOff>154781</xdr:rowOff>
    </xdr:to>
    <xdr:pic>
      <xdr:nvPicPr>
        <xdr:cNvPr id="4" name="Imagen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56697" y="6929439"/>
          <a:ext cx="1943496" cy="1607342"/>
        </a:xfrm>
        <a:prstGeom prst="rect">
          <a:avLst/>
        </a:prstGeom>
      </xdr:spPr>
    </xdr:pic>
    <xdr:clientData/>
  </xdr:twoCellAnchor>
  <xdr:twoCellAnchor editAs="oneCell">
    <xdr:from>
      <xdr:col>4</xdr:col>
      <xdr:colOff>250030</xdr:colOff>
      <xdr:row>44</xdr:row>
      <xdr:rowOff>95248</xdr:rowOff>
    </xdr:from>
    <xdr:to>
      <xdr:col>4</xdr:col>
      <xdr:colOff>2035968</xdr:colOff>
      <xdr:row>53</xdr:row>
      <xdr:rowOff>166686</xdr:rowOff>
    </xdr:to>
    <xdr:pic>
      <xdr:nvPicPr>
        <xdr:cNvPr id="8" name="Imagen 7"/>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941218" y="11287123"/>
          <a:ext cx="1785938" cy="1785938"/>
        </a:xfrm>
        <a:prstGeom prst="rect">
          <a:avLst/>
        </a:prstGeom>
      </xdr:spPr>
    </xdr:pic>
    <xdr:clientData/>
  </xdr:twoCellAnchor>
  <xdr:twoCellAnchor editAs="oneCell">
    <xdr:from>
      <xdr:col>3</xdr:col>
      <xdr:colOff>4512469</xdr:colOff>
      <xdr:row>60</xdr:row>
      <xdr:rowOff>71437</xdr:rowOff>
    </xdr:from>
    <xdr:to>
      <xdr:col>5</xdr:col>
      <xdr:colOff>0</xdr:colOff>
      <xdr:row>67</xdr:row>
      <xdr:rowOff>88038</xdr:rowOff>
    </xdr:to>
    <xdr:pic>
      <xdr:nvPicPr>
        <xdr:cNvPr id="10" name="Imagen 9"/>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262563" y="12334875"/>
          <a:ext cx="2699318" cy="1183413"/>
        </a:xfrm>
        <a:prstGeom prst="rect">
          <a:avLst/>
        </a:prstGeom>
      </xdr:spPr>
    </xdr:pic>
    <xdr:clientData/>
  </xdr:twoCellAnchor>
  <xdr:twoCellAnchor editAs="oneCell">
    <xdr:from>
      <xdr:col>4</xdr:col>
      <xdr:colOff>527626</xdr:colOff>
      <xdr:row>90</xdr:row>
      <xdr:rowOff>0</xdr:rowOff>
    </xdr:from>
    <xdr:to>
      <xdr:col>4</xdr:col>
      <xdr:colOff>1921668</xdr:colOff>
      <xdr:row>96</xdr:row>
      <xdr:rowOff>130968</xdr:rowOff>
    </xdr:to>
    <xdr:pic>
      <xdr:nvPicPr>
        <xdr:cNvPr id="12" name="Imagen 11"/>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218814" y="18121313"/>
          <a:ext cx="1394042" cy="1131093"/>
        </a:xfrm>
        <a:prstGeom prst="rect">
          <a:avLst/>
        </a:prstGeom>
      </xdr:spPr>
    </xdr:pic>
    <xdr:clientData/>
  </xdr:twoCellAnchor>
  <xdr:twoCellAnchor editAs="oneCell">
    <xdr:from>
      <xdr:col>4</xdr:col>
      <xdr:colOff>214312</xdr:colOff>
      <xdr:row>98</xdr:row>
      <xdr:rowOff>11905</xdr:rowOff>
    </xdr:from>
    <xdr:to>
      <xdr:col>4</xdr:col>
      <xdr:colOff>1907381</xdr:colOff>
      <xdr:row>103</xdr:row>
      <xdr:rowOff>164130</xdr:rowOff>
    </xdr:to>
    <xdr:pic>
      <xdr:nvPicPr>
        <xdr:cNvPr id="14" name="Imagen 13">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905500" y="22729030"/>
          <a:ext cx="1693069" cy="985663"/>
        </a:xfrm>
        <a:prstGeom prst="rect">
          <a:avLst/>
        </a:prstGeom>
      </xdr:spPr>
    </xdr:pic>
    <xdr:clientData/>
  </xdr:twoCellAnchor>
  <xdr:twoCellAnchor editAs="oneCell">
    <xdr:from>
      <xdr:col>4</xdr:col>
      <xdr:colOff>666750</xdr:colOff>
      <xdr:row>105</xdr:row>
      <xdr:rowOff>59531</xdr:rowOff>
    </xdr:from>
    <xdr:to>
      <xdr:col>4</xdr:col>
      <xdr:colOff>1441450</xdr:colOff>
      <xdr:row>113</xdr:row>
      <xdr:rowOff>65881</xdr:rowOff>
    </xdr:to>
    <xdr:pic>
      <xdr:nvPicPr>
        <xdr:cNvPr id="15" name="Imagen 14"/>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357938" y="25800844"/>
          <a:ext cx="774700" cy="1339850"/>
        </a:xfrm>
        <a:prstGeom prst="rect">
          <a:avLst/>
        </a:prstGeom>
      </xdr:spPr>
    </xdr:pic>
    <xdr:clientData/>
  </xdr:twoCellAnchor>
  <xdr:twoCellAnchor editAs="oneCell">
    <xdr:from>
      <xdr:col>4</xdr:col>
      <xdr:colOff>549159</xdr:colOff>
      <xdr:row>115</xdr:row>
      <xdr:rowOff>1</xdr:rowOff>
    </xdr:from>
    <xdr:to>
      <xdr:col>4</xdr:col>
      <xdr:colOff>1719262</xdr:colOff>
      <xdr:row>123</xdr:row>
      <xdr:rowOff>107157</xdr:rowOff>
    </xdr:to>
    <xdr:pic>
      <xdr:nvPicPr>
        <xdr:cNvPr id="18" name="Imagen 17"/>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240347" y="25860376"/>
          <a:ext cx="1170103" cy="1440656"/>
        </a:xfrm>
        <a:prstGeom prst="rect">
          <a:avLst/>
        </a:prstGeom>
      </xdr:spPr>
    </xdr:pic>
    <xdr:clientData/>
  </xdr:twoCellAnchor>
  <xdr:twoCellAnchor editAs="oneCell">
    <xdr:from>
      <xdr:col>4</xdr:col>
      <xdr:colOff>513818</xdr:colOff>
      <xdr:row>141</xdr:row>
      <xdr:rowOff>35718</xdr:rowOff>
    </xdr:from>
    <xdr:to>
      <xdr:col>4</xdr:col>
      <xdr:colOff>1754982</xdr:colOff>
      <xdr:row>150</xdr:row>
      <xdr:rowOff>130968</xdr:rowOff>
    </xdr:to>
    <xdr:pic>
      <xdr:nvPicPr>
        <xdr:cNvPr id="22" name="Imagen 21"/>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205006" y="40481249"/>
          <a:ext cx="1241164" cy="1666875"/>
        </a:xfrm>
        <a:prstGeom prst="rect">
          <a:avLst/>
        </a:prstGeom>
      </xdr:spPr>
    </xdr:pic>
    <xdr:clientData/>
  </xdr:twoCellAnchor>
  <xdr:twoCellAnchor editAs="oneCell">
    <xdr:from>
      <xdr:col>4</xdr:col>
      <xdr:colOff>119062</xdr:colOff>
      <xdr:row>161</xdr:row>
      <xdr:rowOff>47625</xdr:rowOff>
    </xdr:from>
    <xdr:to>
      <xdr:col>4</xdr:col>
      <xdr:colOff>2238375</xdr:colOff>
      <xdr:row>169</xdr:row>
      <xdr:rowOff>15807</xdr:rowOff>
    </xdr:to>
    <xdr:pic>
      <xdr:nvPicPr>
        <xdr:cNvPr id="28" name="Imagen 27"/>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5810250" y="48994219"/>
          <a:ext cx="2124075" cy="1492182"/>
        </a:xfrm>
        <a:prstGeom prst="rect">
          <a:avLst/>
        </a:prstGeom>
      </xdr:spPr>
    </xdr:pic>
    <xdr:clientData/>
  </xdr:twoCellAnchor>
  <xdr:twoCellAnchor editAs="oneCell">
    <xdr:from>
      <xdr:col>4</xdr:col>
      <xdr:colOff>654844</xdr:colOff>
      <xdr:row>196</xdr:row>
      <xdr:rowOff>23812</xdr:rowOff>
    </xdr:from>
    <xdr:to>
      <xdr:col>4</xdr:col>
      <xdr:colOff>1457175</xdr:colOff>
      <xdr:row>204</xdr:row>
      <xdr:rowOff>119061</xdr:rowOff>
    </xdr:to>
    <xdr:pic>
      <xdr:nvPicPr>
        <xdr:cNvPr id="33" name="Imagen 32">
          <a:extLst>
            <a:ext uri="{FF2B5EF4-FFF2-40B4-BE49-F238E27FC236}">
              <a16:creationId xmlns:a16="http://schemas.microsoft.com/office/drawing/2014/main" id="{00000000-0008-0000-0400-000038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346032" y="60400406"/>
          <a:ext cx="802331" cy="1619249"/>
        </a:xfrm>
        <a:prstGeom prst="rect">
          <a:avLst/>
        </a:prstGeom>
      </xdr:spPr>
    </xdr:pic>
    <xdr:clientData/>
  </xdr:twoCellAnchor>
  <xdr:twoCellAnchor editAs="oneCell">
    <xdr:from>
      <xdr:col>4</xdr:col>
      <xdr:colOff>654844</xdr:colOff>
      <xdr:row>206</xdr:row>
      <xdr:rowOff>35718</xdr:rowOff>
    </xdr:from>
    <xdr:to>
      <xdr:col>4</xdr:col>
      <xdr:colOff>1490212</xdr:colOff>
      <xdr:row>215</xdr:row>
      <xdr:rowOff>7143</xdr:rowOff>
    </xdr:to>
    <xdr:pic>
      <xdr:nvPicPr>
        <xdr:cNvPr id="34" name="Imagen 33">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346032" y="62507812"/>
          <a:ext cx="835368" cy="1685925"/>
        </a:xfrm>
        <a:prstGeom prst="rect">
          <a:avLst/>
        </a:prstGeom>
      </xdr:spPr>
    </xdr:pic>
    <xdr:clientData/>
  </xdr:twoCellAnchor>
  <xdr:twoCellAnchor editAs="oneCell">
    <xdr:from>
      <xdr:col>4</xdr:col>
      <xdr:colOff>571500</xdr:colOff>
      <xdr:row>216</xdr:row>
      <xdr:rowOff>35719</xdr:rowOff>
    </xdr:from>
    <xdr:to>
      <xdr:col>4</xdr:col>
      <xdr:colOff>1714500</xdr:colOff>
      <xdr:row>223</xdr:row>
      <xdr:rowOff>140186</xdr:rowOff>
    </xdr:to>
    <xdr:pic>
      <xdr:nvPicPr>
        <xdr:cNvPr id="35" name="Imagen 34">
          <a:extLst>
            <a:ext uri="{FF2B5EF4-FFF2-40B4-BE49-F238E27FC236}">
              <a16:creationId xmlns:a16="http://schemas.microsoft.com/office/drawing/2014/main" id="{00000000-0008-0000-0400-00003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262688" y="64603313"/>
          <a:ext cx="1143000" cy="1437967"/>
        </a:xfrm>
        <a:prstGeom prst="rect">
          <a:avLst/>
        </a:prstGeom>
      </xdr:spPr>
    </xdr:pic>
    <xdr:clientData/>
  </xdr:twoCellAnchor>
  <xdr:twoCellAnchor editAs="oneCell">
    <xdr:from>
      <xdr:col>4</xdr:col>
      <xdr:colOff>547687</xdr:colOff>
      <xdr:row>230</xdr:row>
      <xdr:rowOff>35719</xdr:rowOff>
    </xdr:from>
    <xdr:to>
      <xdr:col>4</xdr:col>
      <xdr:colOff>1547812</xdr:colOff>
      <xdr:row>234</xdr:row>
      <xdr:rowOff>129380</xdr:rowOff>
    </xdr:to>
    <xdr:pic>
      <xdr:nvPicPr>
        <xdr:cNvPr id="36" name="Imagen 35"/>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6238875" y="67556063"/>
          <a:ext cx="1000125" cy="855661"/>
        </a:xfrm>
        <a:prstGeom prst="rect">
          <a:avLst/>
        </a:prstGeom>
      </xdr:spPr>
    </xdr:pic>
    <xdr:clientData/>
  </xdr:twoCellAnchor>
  <xdr:twoCellAnchor editAs="oneCell">
    <xdr:from>
      <xdr:col>4</xdr:col>
      <xdr:colOff>678656</xdr:colOff>
      <xdr:row>236</xdr:row>
      <xdr:rowOff>35719</xdr:rowOff>
    </xdr:from>
    <xdr:to>
      <xdr:col>4</xdr:col>
      <xdr:colOff>1440656</xdr:colOff>
      <xdr:row>240</xdr:row>
      <xdr:rowOff>146460</xdr:rowOff>
    </xdr:to>
    <xdr:pic>
      <xdr:nvPicPr>
        <xdr:cNvPr id="37" name="Imagen 36"/>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369844" y="68889563"/>
          <a:ext cx="762000" cy="872741"/>
        </a:xfrm>
        <a:prstGeom prst="rect">
          <a:avLst/>
        </a:prstGeom>
      </xdr:spPr>
    </xdr:pic>
    <xdr:clientData/>
  </xdr:twoCellAnchor>
  <xdr:oneCellAnchor>
    <xdr:from>
      <xdr:col>4</xdr:col>
      <xdr:colOff>428625</xdr:colOff>
      <xdr:row>242</xdr:row>
      <xdr:rowOff>59531</xdr:rowOff>
    </xdr:from>
    <xdr:ext cx="1283107" cy="1031282"/>
    <xdr:pic>
      <xdr:nvPicPr>
        <xdr:cNvPr id="38" name="Imagen 37"/>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6119813" y="70246875"/>
          <a:ext cx="1283107" cy="1031282"/>
        </a:xfrm>
        <a:prstGeom prst="rect">
          <a:avLst/>
        </a:prstGeom>
      </xdr:spPr>
    </xdr:pic>
    <xdr:clientData/>
  </xdr:oneCellAnchor>
  <xdr:twoCellAnchor editAs="oneCell">
    <xdr:from>
      <xdr:col>4</xdr:col>
      <xdr:colOff>583407</xdr:colOff>
      <xdr:row>249</xdr:row>
      <xdr:rowOff>59532</xdr:rowOff>
    </xdr:from>
    <xdr:to>
      <xdr:col>4</xdr:col>
      <xdr:colOff>1659826</xdr:colOff>
      <xdr:row>253</xdr:row>
      <xdr:rowOff>167280</xdr:rowOff>
    </xdr:to>
    <xdr:pic>
      <xdr:nvPicPr>
        <xdr:cNvPr id="39" name="Imagen 38">
          <a:extLst>
            <a:ext uri="{FF2B5EF4-FFF2-40B4-BE49-F238E27FC236}">
              <a16:creationId xmlns:a16="http://schemas.microsoft.com/office/drawing/2014/main" id="{00000000-0008-0000-0400-000030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6274595" y="71770876"/>
          <a:ext cx="1076419" cy="869748"/>
        </a:xfrm>
        <a:prstGeom prst="rect">
          <a:avLst/>
        </a:prstGeom>
      </xdr:spPr>
    </xdr:pic>
    <xdr:clientData/>
  </xdr:twoCellAnchor>
  <xdr:twoCellAnchor editAs="oneCell">
    <xdr:from>
      <xdr:col>4</xdr:col>
      <xdr:colOff>440532</xdr:colOff>
      <xdr:row>255</xdr:row>
      <xdr:rowOff>35719</xdr:rowOff>
    </xdr:from>
    <xdr:to>
      <xdr:col>4</xdr:col>
      <xdr:colOff>1669257</xdr:colOff>
      <xdr:row>259</xdr:row>
      <xdr:rowOff>90487</xdr:rowOff>
    </xdr:to>
    <xdr:pic>
      <xdr:nvPicPr>
        <xdr:cNvPr id="41" name="Imagen 40"/>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6131720" y="74414063"/>
          <a:ext cx="1228725" cy="816768"/>
        </a:xfrm>
        <a:prstGeom prst="rect">
          <a:avLst/>
        </a:prstGeom>
      </xdr:spPr>
    </xdr:pic>
    <xdr:clientData/>
  </xdr:twoCellAnchor>
  <xdr:twoCellAnchor editAs="oneCell">
    <xdr:from>
      <xdr:col>4</xdr:col>
      <xdr:colOff>345282</xdr:colOff>
      <xdr:row>261</xdr:row>
      <xdr:rowOff>23812</xdr:rowOff>
    </xdr:from>
    <xdr:to>
      <xdr:col>4</xdr:col>
      <xdr:colOff>1983583</xdr:colOff>
      <xdr:row>266</xdr:row>
      <xdr:rowOff>93743</xdr:rowOff>
    </xdr:to>
    <xdr:pic>
      <xdr:nvPicPr>
        <xdr:cNvPr id="43" name="Imagen 42"/>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6036470" y="75735656"/>
          <a:ext cx="1638301" cy="1046243"/>
        </a:xfrm>
        <a:prstGeom prst="rect">
          <a:avLst/>
        </a:prstGeom>
      </xdr:spPr>
    </xdr:pic>
    <xdr:clientData/>
  </xdr:twoCellAnchor>
  <xdr:twoCellAnchor editAs="oneCell">
    <xdr:from>
      <xdr:col>4</xdr:col>
      <xdr:colOff>127000</xdr:colOff>
      <xdr:row>272</xdr:row>
      <xdr:rowOff>42332</xdr:rowOff>
    </xdr:from>
    <xdr:to>
      <xdr:col>4</xdr:col>
      <xdr:colOff>2107960</xdr:colOff>
      <xdr:row>281</xdr:row>
      <xdr:rowOff>59530</xdr:rowOff>
    </xdr:to>
    <xdr:pic>
      <xdr:nvPicPr>
        <xdr:cNvPr id="45" name="Imagen 44">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818188" y="81278676"/>
          <a:ext cx="1980960" cy="1517385"/>
        </a:xfrm>
        <a:prstGeom prst="rect">
          <a:avLst/>
        </a:prstGeom>
      </xdr:spPr>
    </xdr:pic>
    <xdr:clientData/>
  </xdr:twoCellAnchor>
  <xdr:twoCellAnchor editAs="oneCell">
    <xdr:from>
      <xdr:col>4</xdr:col>
      <xdr:colOff>119063</xdr:colOff>
      <xdr:row>290</xdr:row>
      <xdr:rowOff>71437</xdr:rowOff>
    </xdr:from>
    <xdr:to>
      <xdr:col>4</xdr:col>
      <xdr:colOff>2138362</xdr:colOff>
      <xdr:row>301</xdr:row>
      <xdr:rowOff>180976</xdr:rowOff>
    </xdr:to>
    <xdr:pic>
      <xdr:nvPicPr>
        <xdr:cNvPr id="46" name="Imagen 45"/>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5810251" y="84736781"/>
          <a:ext cx="2019299" cy="2109789"/>
        </a:xfrm>
        <a:prstGeom prst="rect">
          <a:avLst/>
        </a:prstGeom>
      </xdr:spPr>
    </xdr:pic>
    <xdr:clientData/>
  </xdr:twoCellAnchor>
  <xdr:twoCellAnchor editAs="oneCell">
    <xdr:from>
      <xdr:col>4</xdr:col>
      <xdr:colOff>130969</xdr:colOff>
      <xdr:row>310</xdr:row>
      <xdr:rowOff>35719</xdr:rowOff>
    </xdr:from>
    <xdr:to>
      <xdr:col>4</xdr:col>
      <xdr:colOff>2188369</xdr:colOff>
      <xdr:row>321</xdr:row>
      <xdr:rowOff>88105</xdr:rowOff>
    </xdr:to>
    <xdr:pic>
      <xdr:nvPicPr>
        <xdr:cNvPr id="47" name="Imagen 46"/>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5822157" y="88534875"/>
          <a:ext cx="2057400" cy="2028824"/>
        </a:xfrm>
        <a:prstGeom prst="rect">
          <a:avLst/>
        </a:prstGeom>
      </xdr:spPr>
    </xdr:pic>
    <xdr:clientData/>
  </xdr:twoCellAnchor>
  <xdr:twoCellAnchor editAs="oneCell">
    <xdr:from>
      <xdr:col>4</xdr:col>
      <xdr:colOff>71437</xdr:colOff>
      <xdr:row>329</xdr:row>
      <xdr:rowOff>130969</xdr:rowOff>
    </xdr:from>
    <xdr:to>
      <xdr:col>4</xdr:col>
      <xdr:colOff>2233612</xdr:colOff>
      <xdr:row>341</xdr:row>
      <xdr:rowOff>178595</xdr:rowOff>
    </xdr:to>
    <xdr:pic>
      <xdr:nvPicPr>
        <xdr:cNvPr id="49" name="Imagen 48"/>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5762625" y="92297250"/>
          <a:ext cx="2162175" cy="2190751"/>
        </a:xfrm>
        <a:prstGeom prst="rect">
          <a:avLst/>
        </a:prstGeom>
      </xdr:spPr>
    </xdr:pic>
    <xdr:clientData/>
  </xdr:twoCellAnchor>
  <xdr:twoCellAnchor editAs="oneCell">
    <xdr:from>
      <xdr:col>4</xdr:col>
      <xdr:colOff>95250</xdr:colOff>
      <xdr:row>347</xdr:row>
      <xdr:rowOff>59532</xdr:rowOff>
    </xdr:from>
    <xdr:to>
      <xdr:col>5</xdr:col>
      <xdr:colOff>0</xdr:colOff>
      <xdr:row>354</xdr:row>
      <xdr:rowOff>96183</xdr:rowOff>
    </xdr:to>
    <xdr:pic>
      <xdr:nvPicPr>
        <xdr:cNvPr id="50" name="Imagen 49"/>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5786438" y="95821501"/>
          <a:ext cx="2171700" cy="1322526"/>
        </a:xfrm>
        <a:prstGeom prst="rect">
          <a:avLst/>
        </a:prstGeom>
      </xdr:spPr>
    </xdr:pic>
    <xdr:clientData/>
  </xdr:twoCellAnchor>
  <xdr:twoCellAnchor editAs="oneCell">
    <xdr:from>
      <xdr:col>4</xdr:col>
      <xdr:colOff>71437</xdr:colOff>
      <xdr:row>364</xdr:row>
      <xdr:rowOff>142874</xdr:rowOff>
    </xdr:from>
    <xdr:to>
      <xdr:col>4</xdr:col>
      <xdr:colOff>2214562</xdr:colOff>
      <xdr:row>373</xdr:row>
      <xdr:rowOff>161925</xdr:rowOff>
    </xdr:to>
    <xdr:pic>
      <xdr:nvPicPr>
        <xdr:cNvPr id="51" name="Imagen 50"/>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5762625" y="86522718"/>
          <a:ext cx="2143125" cy="1685926"/>
        </a:xfrm>
        <a:prstGeom prst="rect">
          <a:avLst/>
        </a:prstGeom>
      </xdr:spPr>
    </xdr:pic>
    <xdr:clientData/>
  </xdr:twoCellAnchor>
  <xdr:twoCellAnchor editAs="oneCell">
    <xdr:from>
      <xdr:col>4</xdr:col>
      <xdr:colOff>738187</xdr:colOff>
      <xdr:row>374</xdr:row>
      <xdr:rowOff>47623</xdr:rowOff>
    </xdr:from>
    <xdr:to>
      <xdr:col>4</xdr:col>
      <xdr:colOff>1687764</xdr:colOff>
      <xdr:row>381</xdr:row>
      <xdr:rowOff>58866</xdr:rowOff>
    </xdr:to>
    <xdr:pic>
      <xdr:nvPicPr>
        <xdr:cNvPr id="52" name="Imagen 51"/>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6429375" y="88284842"/>
          <a:ext cx="949577" cy="1344743"/>
        </a:xfrm>
        <a:prstGeom prst="rect">
          <a:avLst/>
        </a:prstGeom>
      </xdr:spPr>
    </xdr:pic>
    <xdr:clientData/>
  </xdr:twoCellAnchor>
  <xdr:oneCellAnchor>
    <xdr:from>
      <xdr:col>4</xdr:col>
      <xdr:colOff>59532</xdr:colOff>
      <xdr:row>383</xdr:row>
      <xdr:rowOff>71439</xdr:rowOff>
    </xdr:from>
    <xdr:ext cx="2209800" cy="2209800"/>
    <xdr:pic>
      <xdr:nvPicPr>
        <xdr:cNvPr id="53" name="Imagen 52"/>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5750720" y="103310533"/>
          <a:ext cx="2209800" cy="2209800"/>
        </a:xfrm>
        <a:prstGeom prst="rect">
          <a:avLst/>
        </a:prstGeom>
      </xdr:spPr>
    </xdr:pic>
    <xdr:clientData/>
  </xdr:oneCellAnchor>
  <xdr:oneCellAnchor>
    <xdr:from>
      <xdr:col>4</xdr:col>
      <xdr:colOff>71439</xdr:colOff>
      <xdr:row>391</xdr:row>
      <xdr:rowOff>166688</xdr:rowOff>
    </xdr:from>
    <xdr:ext cx="2131218" cy="2475894"/>
    <xdr:pic>
      <xdr:nvPicPr>
        <xdr:cNvPr id="54" name="Imagen 53"/>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5762627" y="104882157"/>
          <a:ext cx="2131218" cy="2475894"/>
        </a:xfrm>
        <a:prstGeom prst="rect">
          <a:avLst/>
        </a:prstGeom>
      </xdr:spPr>
    </xdr:pic>
    <xdr:clientData/>
  </xdr:oneCellAnchor>
  <xdr:twoCellAnchor editAs="oneCell">
    <xdr:from>
      <xdr:col>4</xdr:col>
      <xdr:colOff>119063</xdr:colOff>
      <xdr:row>408</xdr:row>
      <xdr:rowOff>107156</xdr:rowOff>
    </xdr:from>
    <xdr:to>
      <xdr:col>4</xdr:col>
      <xdr:colOff>2170907</xdr:colOff>
      <xdr:row>420</xdr:row>
      <xdr:rowOff>97631</xdr:rowOff>
    </xdr:to>
    <xdr:pic>
      <xdr:nvPicPr>
        <xdr:cNvPr id="55" name="Imagen 54"/>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810251" y="108251625"/>
          <a:ext cx="2051844" cy="2228850"/>
        </a:xfrm>
        <a:prstGeom prst="rect">
          <a:avLst/>
        </a:prstGeom>
      </xdr:spPr>
    </xdr:pic>
    <xdr:clientData/>
  </xdr:twoCellAnchor>
  <xdr:twoCellAnchor editAs="oneCell">
    <xdr:from>
      <xdr:col>4</xdr:col>
      <xdr:colOff>119062</xdr:colOff>
      <xdr:row>425</xdr:row>
      <xdr:rowOff>107155</xdr:rowOff>
    </xdr:from>
    <xdr:to>
      <xdr:col>4</xdr:col>
      <xdr:colOff>2142545</xdr:colOff>
      <xdr:row>438</xdr:row>
      <xdr:rowOff>145256</xdr:rowOff>
    </xdr:to>
    <xdr:pic>
      <xdr:nvPicPr>
        <xdr:cNvPr id="56" name="Imagen 55"/>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810250" y="111632999"/>
          <a:ext cx="2023483" cy="2466976"/>
        </a:xfrm>
        <a:prstGeom prst="rect">
          <a:avLst/>
        </a:prstGeom>
      </xdr:spPr>
    </xdr:pic>
    <xdr:clientData/>
  </xdr:twoCellAnchor>
  <xdr:twoCellAnchor editAs="oneCell">
    <xdr:from>
      <xdr:col>4</xdr:col>
      <xdr:colOff>357187</xdr:colOff>
      <xdr:row>443</xdr:row>
      <xdr:rowOff>83343</xdr:rowOff>
    </xdr:from>
    <xdr:to>
      <xdr:col>4</xdr:col>
      <xdr:colOff>1869281</xdr:colOff>
      <xdr:row>456</xdr:row>
      <xdr:rowOff>86078</xdr:rowOff>
    </xdr:to>
    <xdr:pic>
      <xdr:nvPicPr>
        <xdr:cNvPr id="57" name="Imagen 56"/>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6048375" y="115181062"/>
          <a:ext cx="1512094" cy="2431610"/>
        </a:xfrm>
        <a:prstGeom prst="rect">
          <a:avLst/>
        </a:prstGeom>
      </xdr:spPr>
    </xdr:pic>
    <xdr:clientData/>
  </xdr:twoCellAnchor>
  <xdr:twoCellAnchor editAs="oneCell">
    <xdr:from>
      <xdr:col>4</xdr:col>
      <xdr:colOff>114301</xdr:colOff>
      <xdr:row>171</xdr:row>
      <xdr:rowOff>102810</xdr:rowOff>
    </xdr:from>
    <xdr:to>
      <xdr:col>4</xdr:col>
      <xdr:colOff>2231232</xdr:colOff>
      <xdr:row>179</xdr:row>
      <xdr:rowOff>104774</xdr:rowOff>
    </xdr:to>
    <xdr:pic>
      <xdr:nvPicPr>
        <xdr:cNvPr id="60" name="Imagen 59"/>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4791076" y="48108810"/>
          <a:ext cx="2114550" cy="1525964"/>
        </a:xfrm>
        <a:prstGeom prst="rect">
          <a:avLst/>
        </a:prstGeom>
      </xdr:spPr>
    </xdr:pic>
    <xdr:clientData/>
  </xdr:twoCellAnchor>
  <xdr:twoCellAnchor editAs="oneCell">
    <xdr:from>
      <xdr:col>4</xdr:col>
      <xdr:colOff>297657</xdr:colOff>
      <xdr:row>513</xdr:row>
      <xdr:rowOff>83344</xdr:rowOff>
    </xdr:from>
    <xdr:to>
      <xdr:col>4</xdr:col>
      <xdr:colOff>2078832</xdr:colOff>
      <xdr:row>523</xdr:row>
      <xdr:rowOff>163720</xdr:rowOff>
    </xdr:to>
    <xdr:pic>
      <xdr:nvPicPr>
        <xdr:cNvPr id="68" name="Imagen 67"/>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5984082" y="111906844"/>
          <a:ext cx="1781175" cy="1985376"/>
        </a:xfrm>
        <a:prstGeom prst="rect">
          <a:avLst/>
        </a:prstGeom>
      </xdr:spPr>
    </xdr:pic>
    <xdr:clientData/>
  </xdr:twoCellAnchor>
  <xdr:twoCellAnchor editAs="oneCell">
    <xdr:from>
      <xdr:col>4</xdr:col>
      <xdr:colOff>171449</xdr:colOff>
      <xdr:row>531</xdr:row>
      <xdr:rowOff>161924</xdr:rowOff>
    </xdr:from>
    <xdr:to>
      <xdr:col>4</xdr:col>
      <xdr:colOff>2156894</xdr:colOff>
      <xdr:row>540</xdr:row>
      <xdr:rowOff>190498</xdr:rowOff>
    </xdr:to>
    <xdr:pic>
      <xdr:nvPicPr>
        <xdr:cNvPr id="71" name="Imagen 70"/>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4848224" y="123329699"/>
          <a:ext cx="1983064" cy="1743075"/>
        </a:xfrm>
        <a:prstGeom prst="rect">
          <a:avLst/>
        </a:prstGeom>
      </xdr:spPr>
    </xdr:pic>
    <xdr:clientData/>
  </xdr:twoCellAnchor>
  <xdr:twoCellAnchor editAs="oneCell">
    <xdr:from>
      <xdr:col>4</xdr:col>
      <xdr:colOff>76620</xdr:colOff>
      <xdr:row>548</xdr:row>
      <xdr:rowOff>114320</xdr:rowOff>
    </xdr:from>
    <xdr:to>
      <xdr:col>5</xdr:col>
      <xdr:colOff>0</xdr:colOff>
      <xdr:row>564</xdr:row>
      <xdr:rowOff>130969</xdr:rowOff>
    </xdr:to>
    <xdr:pic>
      <xdr:nvPicPr>
        <xdr:cNvPr id="73" name="Imagen 72"/>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5767808" y="124296508"/>
          <a:ext cx="2192712" cy="3040836"/>
        </a:xfrm>
        <a:prstGeom prst="rect">
          <a:avLst/>
        </a:prstGeom>
      </xdr:spPr>
    </xdr:pic>
    <xdr:clientData/>
  </xdr:twoCellAnchor>
  <xdr:twoCellAnchor editAs="oneCell">
    <xdr:from>
      <xdr:col>4</xdr:col>
      <xdr:colOff>130968</xdr:colOff>
      <xdr:row>568</xdr:row>
      <xdr:rowOff>70920</xdr:rowOff>
    </xdr:from>
    <xdr:to>
      <xdr:col>6</xdr:col>
      <xdr:colOff>59531</xdr:colOff>
      <xdr:row>581</xdr:row>
      <xdr:rowOff>168402</xdr:rowOff>
    </xdr:to>
    <xdr:pic>
      <xdr:nvPicPr>
        <xdr:cNvPr id="6" name="Imagen 5"/>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5822156" y="127813076"/>
          <a:ext cx="2190750" cy="2550170"/>
        </a:xfrm>
        <a:prstGeom prst="rect">
          <a:avLst/>
        </a:prstGeom>
      </xdr:spPr>
    </xdr:pic>
    <xdr:clientData/>
  </xdr:twoCellAnchor>
  <xdr:twoCellAnchor editAs="oneCell">
    <xdr:from>
      <xdr:col>4</xdr:col>
      <xdr:colOff>139956</xdr:colOff>
      <xdr:row>584</xdr:row>
      <xdr:rowOff>54863</xdr:rowOff>
    </xdr:from>
    <xdr:to>
      <xdr:col>6</xdr:col>
      <xdr:colOff>23812</xdr:colOff>
      <xdr:row>602</xdr:row>
      <xdr:rowOff>83344</xdr:rowOff>
    </xdr:to>
    <xdr:pic>
      <xdr:nvPicPr>
        <xdr:cNvPr id="23" name="Imagen 22"/>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831144" y="131011707"/>
          <a:ext cx="2146043" cy="3433668"/>
        </a:xfrm>
        <a:prstGeom prst="rect">
          <a:avLst/>
        </a:prstGeom>
      </xdr:spPr>
    </xdr:pic>
    <xdr:clientData/>
  </xdr:twoCellAnchor>
  <xdr:twoCellAnchor editAs="oneCell">
    <xdr:from>
      <xdr:col>4</xdr:col>
      <xdr:colOff>250031</xdr:colOff>
      <xdr:row>604</xdr:row>
      <xdr:rowOff>46401</xdr:rowOff>
    </xdr:from>
    <xdr:to>
      <xdr:col>4</xdr:col>
      <xdr:colOff>2083594</xdr:colOff>
      <xdr:row>619</xdr:row>
      <xdr:rowOff>55577</xdr:rowOff>
    </xdr:to>
    <xdr:pic>
      <xdr:nvPicPr>
        <xdr:cNvPr id="24" name="Imagen 23"/>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5941219" y="134979932"/>
          <a:ext cx="1833563" cy="2842864"/>
        </a:xfrm>
        <a:prstGeom prst="rect">
          <a:avLst/>
        </a:prstGeom>
      </xdr:spPr>
    </xdr:pic>
    <xdr:clientData/>
  </xdr:twoCellAnchor>
  <xdr:twoCellAnchor editAs="oneCell">
    <xdr:from>
      <xdr:col>4</xdr:col>
      <xdr:colOff>416719</xdr:colOff>
      <xdr:row>182</xdr:row>
      <xdr:rowOff>35719</xdr:rowOff>
    </xdr:from>
    <xdr:to>
      <xdr:col>4</xdr:col>
      <xdr:colOff>1762124</xdr:colOff>
      <xdr:row>189</xdr:row>
      <xdr:rowOff>153157</xdr:rowOff>
    </xdr:to>
    <xdr:pic>
      <xdr:nvPicPr>
        <xdr:cNvPr id="5" name="Imagen 4"/>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6107907" y="47434500"/>
          <a:ext cx="1345405" cy="1284250"/>
        </a:xfrm>
        <a:prstGeom prst="rect">
          <a:avLst/>
        </a:prstGeom>
      </xdr:spPr>
    </xdr:pic>
    <xdr:clientData/>
  </xdr:twoCellAnchor>
  <xdr:twoCellAnchor editAs="oneCell">
    <xdr:from>
      <xdr:col>4</xdr:col>
      <xdr:colOff>47625</xdr:colOff>
      <xdr:row>462</xdr:row>
      <xdr:rowOff>119062</xdr:rowOff>
    </xdr:from>
    <xdr:to>
      <xdr:col>5</xdr:col>
      <xdr:colOff>0</xdr:colOff>
      <xdr:row>469</xdr:row>
      <xdr:rowOff>29357</xdr:rowOff>
    </xdr:to>
    <xdr:pic>
      <xdr:nvPicPr>
        <xdr:cNvPr id="21" name="Imagen 20"/>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5738813" y="108751687"/>
          <a:ext cx="2214562" cy="1243795"/>
        </a:xfrm>
        <a:prstGeom prst="rect">
          <a:avLst/>
        </a:prstGeom>
      </xdr:spPr>
    </xdr:pic>
    <xdr:clientData/>
  </xdr:twoCellAnchor>
  <xdr:twoCellAnchor editAs="oneCell">
    <xdr:from>
      <xdr:col>4</xdr:col>
      <xdr:colOff>59531</xdr:colOff>
      <xdr:row>478</xdr:row>
      <xdr:rowOff>35718</xdr:rowOff>
    </xdr:from>
    <xdr:to>
      <xdr:col>6</xdr:col>
      <xdr:colOff>11906</xdr:colOff>
      <xdr:row>484</xdr:row>
      <xdr:rowOff>73818</xdr:rowOff>
    </xdr:to>
    <xdr:pic>
      <xdr:nvPicPr>
        <xdr:cNvPr id="25" name="Imagen 24"/>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5750719" y="112454531"/>
          <a:ext cx="2214562" cy="1181100"/>
        </a:xfrm>
        <a:prstGeom prst="rect">
          <a:avLst/>
        </a:prstGeom>
      </xdr:spPr>
    </xdr:pic>
    <xdr:clientData/>
  </xdr:twoCellAnchor>
  <xdr:twoCellAnchor editAs="oneCell">
    <xdr:from>
      <xdr:col>4</xdr:col>
      <xdr:colOff>71438</xdr:colOff>
      <xdr:row>498</xdr:row>
      <xdr:rowOff>11906</xdr:rowOff>
    </xdr:from>
    <xdr:to>
      <xdr:col>6</xdr:col>
      <xdr:colOff>47625</xdr:colOff>
      <xdr:row>504</xdr:row>
      <xdr:rowOff>125284</xdr:rowOff>
    </xdr:to>
    <xdr:pic>
      <xdr:nvPicPr>
        <xdr:cNvPr id="26" name="Imagen 25"/>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5762626" y="116788406"/>
          <a:ext cx="2238374" cy="1256378"/>
        </a:xfrm>
        <a:prstGeom prst="rect">
          <a:avLst/>
        </a:prstGeom>
      </xdr:spPr>
    </xdr:pic>
    <xdr:clientData/>
  </xdr:twoCellAnchor>
  <xdr:oneCellAnchor>
    <xdr:from>
      <xdr:col>4</xdr:col>
      <xdr:colOff>35718</xdr:colOff>
      <xdr:row>69</xdr:row>
      <xdr:rowOff>83345</xdr:rowOff>
    </xdr:from>
    <xdr:ext cx="2181225" cy="1167535"/>
    <xdr:pic>
      <xdr:nvPicPr>
        <xdr:cNvPr id="66" name="Imagen 65"/>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5726906" y="12346783"/>
          <a:ext cx="2181225" cy="1167535"/>
        </a:xfrm>
        <a:prstGeom prst="rect">
          <a:avLst/>
        </a:prstGeom>
      </xdr:spPr>
    </xdr:pic>
    <xdr:clientData/>
  </xdr:oneCellAnchor>
  <xdr:oneCellAnchor>
    <xdr:from>
      <xdr:col>4</xdr:col>
      <xdr:colOff>773905</xdr:colOff>
      <xdr:row>78</xdr:row>
      <xdr:rowOff>23814</xdr:rowOff>
    </xdr:from>
    <xdr:ext cx="680847" cy="781502"/>
    <xdr:pic>
      <xdr:nvPicPr>
        <xdr:cNvPr id="67" name="Imagen 66"/>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6465093" y="16930689"/>
          <a:ext cx="680847" cy="781502"/>
        </a:xfrm>
        <a:prstGeom prst="rect">
          <a:avLst/>
        </a:prstGeom>
      </xdr:spPr>
    </xdr:pic>
    <xdr:clientData/>
  </xdr:oneCellAnchor>
  <xdr:twoCellAnchor editAs="oneCell">
    <xdr:from>
      <xdr:col>4</xdr:col>
      <xdr:colOff>857245</xdr:colOff>
      <xdr:row>83</xdr:row>
      <xdr:rowOff>345280</xdr:rowOff>
    </xdr:from>
    <xdr:to>
      <xdr:col>4</xdr:col>
      <xdr:colOff>1643062</xdr:colOff>
      <xdr:row>89</xdr:row>
      <xdr:rowOff>371337</xdr:rowOff>
    </xdr:to>
    <xdr:pic>
      <xdr:nvPicPr>
        <xdr:cNvPr id="69" name="Imagen 2"/>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flipH="1">
          <a:off x="6548433" y="18418968"/>
          <a:ext cx="785817" cy="1240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229303</xdr:colOff>
      <xdr:row>152</xdr:row>
      <xdr:rowOff>47625</xdr:rowOff>
    </xdr:from>
    <xdr:ext cx="1747133" cy="1452562"/>
    <xdr:pic>
      <xdr:nvPicPr>
        <xdr:cNvPr id="63" name="Imagen 62"/>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5920491" y="35944969"/>
          <a:ext cx="1747133" cy="1452562"/>
        </a:xfrm>
        <a:prstGeom prst="rect">
          <a:avLst/>
        </a:prstGeom>
      </xdr:spPr>
    </xdr:pic>
    <xdr:clientData/>
  </xdr:oneCellAnchor>
  <xdr:twoCellAnchor editAs="oneCell">
    <xdr:from>
      <xdr:col>4</xdr:col>
      <xdr:colOff>452438</xdr:colOff>
      <xdr:row>125</xdr:row>
      <xdr:rowOff>20479</xdr:rowOff>
    </xdr:from>
    <xdr:to>
      <xdr:col>4</xdr:col>
      <xdr:colOff>1607344</xdr:colOff>
      <xdr:row>131</xdr:row>
      <xdr:rowOff>103822</xdr:rowOff>
    </xdr:to>
    <xdr:pic>
      <xdr:nvPicPr>
        <xdr:cNvPr id="16" name="Imagen 15"/>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6143626" y="27762042"/>
          <a:ext cx="1154906" cy="1154906"/>
        </a:xfrm>
        <a:prstGeom prst="rect">
          <a:avLst/>
        </a:prstGeom>
      </xdr:spPr>
    </xdr:pic>
    <xdr:clientData/>
  </xdr:twoCellAnchor>
  <xdr:twoCellAnchor editAs="oneCell">
    <xdr:from>
      <xdr:col>4</xdr:col>
      <xdr:colOff>535780</xdr:colOff>
      <xdr:row>132</xdr:row>
      <xdr:rowOff>357186</xdr:rowOff>
    </xdr:from>
    <xdr:to>
      <xdr:col>4</xdr:col>
      <xdr:colOff>1774029</xdr:colOff>
      <xdr:row>139</xdr:row>
      <xdr:rowOff>142873</xdr:rowOff>
    </xdr:to>
    <xdr:pic>
      <xdr:nvPicPr>
        <xdr:cNvPr id="17" name="Imagen 16"/>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6226968" y="29360811"/>
          <a:ext cx="1238249" cy="12382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74082</xdr:colOff>
      <xdr:row>9</xdr:row>
      <xdr:rowOff>137583</xdr:rowOff>
    </xdr:from>
    <xdr:to>
      <xdr:col>4</xdr:col>
      <xdr:colOff>2243666</xdr:colOff>
      <xdr:row>17</xdr:row>
      <xdr:rowOff>27517</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97499" y="1947333"/>
          <a:ext cx="2169584" cy="1170517"/>
        </a:xfrm>
        <a:prstGeom prst="rect">
          <a:avLst/>
        </a:prstGeom>
      </xdr:spPr>
    </xdr:pic>
    <xdr:clientData/>
  </xdr:twoCellAnchor>
  <xdr:twoCellAnchor editAs="oneCell">
    <xdr:from>
      <xdr:col>4</xdr:col>
      <xdr:colOff>63500</xdr:colOff>
      <xdr:row>25</xdr:row>
      <xdr:rowOff>52916</xdr:rowOff>
    </xdr:from>
    <xdr:to>
      <xdr:col>4</xdr:col>
      <xdr:colOff>2190749</xdr:colOff>
      <xdr:row>35</xdr:row>
      <xdr:rowOff>101762</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86917" y="4667249"/>
          <a:ext cx="2127249" cy="1636346"/>
        </a:xfrm>
        <a:prstGeom prst="rect">
          <a:avLst/>
        </a:prstGeom>
      </xdr:spPr>
    </xdr:pic>
    <xdr:clientData/>
  </xdr:twoCellAnchor>
  <xdr:twoCellAnchor editAs="oneCell">
    <xdr:from>
      <xdr:col>4</xdr:col>
      <xdr:colOff>211666</xdr:colOff>
      <xdr:row>42</xdr:row>
      <xdr:rowOff>31749</xdr:rowOff>
    </xdr:from>
    <xdr:to>
      <xdr:col>4</xdr:col>
      <xdr:colOff>1979083</xdr:colOff>
      <xdr:row>58</xdr:row>
      <xdr:rowOff>32778</xdr:rowOff>
    </xdr:to>
    <xdr:pic>
      <xdr:nvPicPr>
        <xdr:cNvPr id="4" name="Imagen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35083" y="7577666"/>
          <a:ext cx="1767417" cy="2562195"/>
        </a:xfrm>
        <a:prstGeom prst="rect">
          <a:avLst/>
        </a:prstGeom>
      </xdr:spPr>
    </xdr:pic>
    <xdr:clientData/>
  </xdr:twoCellAnchor>
  <xdr:twoCellAnchor editAs="oneCell">
    <xdr:from>
      <xdr:col>4</xdr:col>
      <xdr:colOff>1345545</xdr:colOff>
      <xdr:row>88</xdr:row>
      <xdr:rowOff>52918</xdr:rowOff>
    </xdr:from>
    <xdr:to>
      <xdr:col>4</xdr:col>
      <xdr:colOff>2129441</xdr:colOff>
      <xdr:row>97</xdr:row>
      <xdr:rowOff>52916</xdr:rowOff>
    </xdr:to>
    <xdr:pic>
      <xdr:nvPicPr>
        <xdr:cNvPr id="7" name="Imagen 6">
          <a:extLst>
            <a:ext uri="{FF2B5EF4-FFF2-40B4-BE49-F238E27FC236}">
              <a16:creationId xmlns:a16="http://schemas.microsoft.com/office/drawing/2014/main" id="{00000000-0008-0000-0700-00002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68962" y="15705668"/>
          <a:ext cx="783896" cy="1449915"/>
        </a:xfrm>
        <a:prstGeom prst="rect">
          <a:avLst/>
        </a:prstGeom>
      </xdr:spPr>
    </xdr:pic>
    <xdr:clientData/>
  </xdr:twoCellAnchor>
  <xdr:twoCellAnchor editAs="oneCell">
    <xdr:from>
      <xdr:col>4</xdr:col>
      <xdr:colOff>211666</xdr:colOff>
      <xdr:row>88</xdr:row>
      <xdr:rowOff>95251</xdr:rowOff>
    </xdr:from>
    <xdr:to>
      <xdr:col>4</xdr:col>
      <xdr:colOff>920750</xdr:colOff>
      <xdr:row>96</xdr:row>
      <xdr:rowOff>34476</xdr:rowOff>
    </xdr:to>
    <xdr:pic>
      <xdr:nvPicPr>
        <xdr:cNvPr id="8" name="Imagen 7">
          <a:extLst>
            <a:ext uri="{FF2B5EF4-FFF2-40B4-BE49-F238E27FC236}">
              <a16:creationId xmlns:a16="http://schemas.microsoft.com/office/drawing/2014/main" id="{00000000-0008-0000-0700-00002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535083" y="15748001"/>
          <a:ext cx="709084" cy="1230392"/>
        </a:xfrm>
        <a:prstGeom prst="rect">
          <a:avLst/>
        </a:prstGeom>
      </xdr:spPr>
    </xdr:pic>
    <xdr:clientData/>
  </xdr:twoCellAnchor>
  <xdr:twoCellAnchor editAs="oneCell">
    <xdr:from>
      <xdr:col>4</xdr:col>
      <xdr:colOff>573426</xdr:colOff>
      <xdr:row>99</xdr:row>
      <xdr:rowOff>42335</xdr:rowOff>
    </xdr:from>
    <xdr:to>
      <xdr:col>4</xdr:col>
      <xdr:colOff>1786109</xdr:colOff>
      <xdr:row>109</xdr:row>
      <xdr:rowOff>52919</xdr:rowOff>
    </xdr:to>
    <xdr:pic>
      <xdr:nvPicPr>
        <xdr:cNvPr id="12" name="Imagen 11">
          <a:extLst>
            <a:ext uri="{FF2B5EF4-FFF2-40B4-BE49-F238E27FC236}">
              <a16:creationId xmlns:a16="http://schemas.microsoft.com/office/drawing/2014/main" id="{00000000-0008-0000-0700-00004B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896843" y="15705668"/>
          <a:ext cx="1212683" cy="1619250"/>
        </a:xfrm>
        <a:prstGeom prst="rect">
          <a:avLst/>
        </a:prstGeom>
      </xdr:spPr>
    </xdr:pic>
    <xdr:clientData/>
  </xdr:twoCellAnchor>
  <xdr:twoCellAnchor editAs="oneCell">
    <xdr:from>
      <xdr:col>4</xdr:col>
      <xdr:colOff>224453</xdr:colOff>
      <xdr:row>111</xdr:row>
      <xdr:rowOff>42333</xdr:rowOff>
    </xdr:from>
    <xdr:to>
      <xdr:col>4</xdr:col>
      <xdr:colOff>1242484</xdr:colOff>
      <xdr:row>126</xdr:row>
      <xdr:rowOff>52917</xdr:rowOff>
    </xdr:to>
    <xdr:pic>
      <xdr:nvPicPr>
        <xdr:cNvPr id="13" name="Imagen 1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47870" y="19991916"/>
          <a:ext cx="1018031" cy="2413001"/>
        </a:xfrm>
        <a:prstGeom prst="rect">
          <a:avLst/>
        </a:prstGeom>
      </xdr:spPr>
    </xdr:pic>
    <xdr:clientData/>
  </xdr:twoCellAnchor>
  <xdr:twoCellAnchor editAs="oneCell">
    <xdr:from>
      <xdr:col>4</xdr:col>
      <xdr:colOff>1277183</xdr:colOff>
      <xdr:row>113</xdr:row>
      <xdr:rowOff>31750</xdr:rowOff>
    </xdr:from>
    <xdr:to>
      <xdr:col>4</xdr:col>
      <xdr:colOff>2217207</xdr:colOff>
      <xdr:row>125</xdr:row>
      <xdr:rowOff>74084</xdr:rowOff>
    </xdr:to>
    <xdr:pic>
      <xdr:nvPicPr>
        <xdr:cNvPr id="14" name="Imagen 13"/>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600600" y="20309417"/>
          <a:ext cx="940024" cy="1957917"/>
        </a:xfrm>
        <a:prstGeom prst="rect">
          <a:avLst/>
        </a:prstGeom>
      </xdr:spPr>
    </xdr:pic>
    <xdr:clientData/>
  </xdr:twoCellAnchor>
  <xdr:twoCellAnchor editAs="oneCell">
    <xdr:from>
      <xdr:col>4</xdr:col>
      <xdr:colOff>785088</xdr:colOff>
      <xdr:row>128</xdr:row>
      <xdr:rowOff>31750</xdr:rowOff>
    </xdr:from>
    <xdr:to>
      <xdr:col>4</xdr:col>
      <xdr:colOff>1685925</xdr:colOff>
      <xdr:row>138</xdr:row>
      <xdr:rowOff>116416</xdr:rowOff>
    </xdr:to>
    <xdr:pic>
      <xdr:nvPicPr>
        <xdr:cNvPr id="15" name="Imagen 14"/>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108505" y="24278167"/>
          <a:ext cx="900837" cy="1693333"/>
        </a:xfrm>
        <a:prstGeom prst="rect">
          <a:avLst/>
        </a:prstGeom>
      </xdr:spPr>
    </xdr:pic>
    <xdr:clientData/>
  </xdr:twoCellAnchor>
  <xdr:oneCellAnchor>
    <xdr:from>
      <xdr:col>4</xdr:col>
      <xdr:colOff>497417</xdr:colOff>
      <xdr:row>160</xdr:row>
      <xdr:rowOff>63500</xdr:rowOff>
    </xdr:from>
    <xdr:ext cx="1295400" cy="1062587"/>
    <xdr:pic>
      <xdr:nvPicPr>
        <xdr:cNvPr id="16" name="Imagen 15">
          <a:extLst>
            <a:ext uri="{FF2B5EF4-FFF2-40B4-BE49-F238E27FC236}">
              <a16:creationId xmlns:a16="http://schemas.microsoft.com/office/drawing/2014/main" id="{00000000-0008-0000-0700-00004E09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820834" y="26617083"/>
          <a:ext cx="1295400" cy="1062587"/>
        </a:xfrm>
        <a:prstGeom prst="rect">
          <a:avLst/>
        </a:prstGeom>
      </xdr:spPr>
    </xdr:pic>
    <xdr:clientData/>
  </xdr:oneCellAnchor>
  <xdr:twoCellAnchor editAs="oneCell">
    <xdr:from>
      <xdr:col>4</xdr:col>
      <xdr:colOff>624416</xdr:colOff>
      <xdr:row>230</xdr:row>
      <xdr:rowOff>31751</xdr:rowOff>
    </xdr:from>
    <xdr:to>
      <xdr:col>4</xdr:col>
      <xdr:colOff>1801027</xdr:colOff>
      <xdr:row>237</xdr:row>
      <xdr:rowOff>49743</xdr:rowOff>
    </xdr:to>
    <xdr:pic>
      <xdr:nvPicPr>
        <xdr:cNvPr id="20" name="Imagen 19"/>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5947833" y="31316084"/>
          <a:ext cx="1176611" cy="1160992"/>
        </a:xfrm>
        <a:prstGeom prst="rect">
          <a:avLst/>
        </a:prstGeom>
      </xdr:spPr>
    </xdr:pic>
    <xdr:clientData/>
  </xdr:twoCellAnchor>
  <xdr:twoCellAnchor editAs="oneCell">
    <xdr:from>
      <xdr:col>4</xdr:col>
      <xdr:colOff>137584</xdr:colOff>
      <xdr:row>240</xdr:row>
      <xdr:rowOff>10585</xdr:rowOff>
    </xdr:from>
    <xdr:to>
      <xdr:col>4</xdr:col>
      <xdr:colOff>994834</xdr:colOff>
      <xdr:row>246</xdr:row>
      <xdr:rowOff>48684</xdr:rowOff>
    </xdr:to>
    <xdr:pic>
      <xdr:nvPicPr>
        <xdr:cNvPr id="21" name="Imagen 20">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5461001" y="44947418"/>
          <a:ext cx="857250" cy="1022349"/>
        </a:xfrm>
        <a:prstGeom prst="rect">
          <a:avLst/>
        </a:prstGeom>
      </xdr:spPr>
    </xdr:pic>
    <xdr:clientData/>
  </xdr:twoCellAnchor>
  <xdr:twoCellAnchor editAs="oneCell">
    <xdr:from>
      <xdr:col>4</xdr:col>
      <xdr:colOff>1206499</xdr:colOff>
      <xdr:row>243</xdr:row>
      <xdr:rowOff>31748</xdr:rowOff>
    </xdr:from>
    <xdr:to>
      <xdr:col>4</xdr:col>
      <xdr:colOff>2233082</xdr:colOff>
      <xdr:row>249</xdr:row>
      <xdr:rowOff>60324</xdr:rowOff>
    </xdr:to>
    <xdr:pic>
      <xdr:nvPicPr>
        <xdr:cNvPr id="22" name="Imagen 2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529916" y="45455415"/>
          <a:ext cx="1026583" cy="1012826"/>
        </a:xfrm>
        <a:prstGeom prst="rect">
          <a:avLst/>
        </a:prstGeom>
      </xdr:spPr>
    </xdr:pic>
    <xdr:clientData/>
  </xdr:twoCellAnchor>
  <xdr:twoCellAnchor editAs="oneCell">
    <xdr:from>
      <xdr:col>4</xdr:col>
      <xdr:colOff>148166</xdr:colOff>
      <xdr:row>255</xdr:row>
      <xdr:rowOff>74083</xdr:rowOff>
    </xdr:from>
    <xdr:to>
      <xdr:col>4</xdr:col>
      <xdr:colOff>1033991</xdr:colOff>
      <xdr:row>260</xdr:row>
      <xdr:rowOff>119591</xdr:rowOff>
    </xdr:to>
    <xdr:pic>
      <xdr:nvPicPr>
        <xdr:cNvPr id="23" name="Imagen 22">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5471583" y="35221333"/>
          <a:ext cx="885825" cy="871008"/>
        </a:xfrm>
        <a:prstGeom prst="rect">
          <a:avLst/>
        </a:prstGeom>
      </xdr:spPr>
    </xdr:pic>
    <xdr:clientData/>
  </xdr:twoCellAnchor>
  <xdr:twoCellAnchor editAs="oneCell">
    <xdr:from>
      <xdr:col>4</xdr:col>
      <xdr:colOff>1238250</xdr:colOff>
      <xdr:row>255</xdr:row>
      <xdr:rowOff>148168</xdr:rowOff>
    </xdr:from>
    <xdr:to>
      <xdr:col>4</xdr:col>
      <xdr:colOff>2124076</xdr:colOff>
      <xdr:row>261</xdr:row>
      <xdr:rowOff>31752</xdr:rowOff>
    </xdr:to>
    <xdr:pic>
      <xdr:nvPicPr>
        <xdr:cNvPr id="24" name="Imagen 23">
          <a:extLst>
            <a:ext uri="{FF2B5EF4-FFF2-40B4-BE49-F238E27FC236}">
              <a16:creationId xmlns:a16="http://schemas.microsoft.com/office/drawing/2014/main" id="{00000000-0008-0000-0700-000044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rot="5400000">
          <a:off x="6570663" y="35170005"/>
          <a:ext cx="867834" cy="885826"/>
        </a:xfrm>
        <a:prstGeom prst="rect">
          <a:avLst/>
        </a:prstGeom>
      </xdr:spPr>
    </xdr:pic>
    <xdr:clientData/>
  </xdr:twoCellAnchor>
  <xdr:twoCellAnchor editAs="oneCell">
    <xdr:from>
      <xdr:col>4</xdr:col>
      <xdr:colOff>148167</xdr:colOff>
      <xdr:row>261</xdr:row>
      <xdr:rowOff>55786</xdr:rowOff>
    </xdr:from>
    <xdr:to>
      <xdr:col>4</xdr:col>
      <xdr:colOff>1047749</xdr:colOff>
      <xdr:row>265</xdr:row>
      <xdr:rowOff>95250</xdr:rowOff>
    </xdr:to>
    <xdr:pic>
      <xdr:nvPicPr>
        <xdr:cNvPr id="25" name="Imagen 24">
          <a:extLst>
            <a:ext uri="{FF2B5EF4-FFF2-40B4-BE49-F238E27FC236}">
              <a16:creationId xmlns:a16="http://schemas.microsoft.com/office/drawing/2014/main" id="{00000000-0008-0000-0700-00000308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5471584" y="38102869"/>
          <a:ext cx="899582" cy="674464"/>
        </a:xfrm>
        <a:prstGeom prst="rect">
          <a:avLst/>
        </a:prstGeom>
      </xdr:spPr>
    </xdr:pic>
    <xdr:clientData/>
  </xdr:twoCellAnchor>
  <xdr:twoCellAnchor editAs="oneCell">
    <xdr:from>
      <xdr:col>4</xdr:col>
      <xdr:colOff>1241530</xdr:colOff>
      <xdr:row>260</xdr:row>
      <xdr:rowOff>148167</xdr:rowOff>
    </xdr:from>
    <xdr:to>
      <xdr:col>4</xdr:col>
      <xdr:colOff>2211637</xdr:colOff>
      <xdr:row>265</xdr:row>
      <xdr:rowOff>116417</xdr:rowOff>
    </xdr:to>
    <xdr:pic>
      <xdr:nvPicPr>
        <xdr:cNvPr id="26" name="Imagen 25"/>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64947" y="38036500"/>
          <a:ext cx="970107" cy="762000"/>
        </a:xfrm>
        <a:prstGeom prst="rect">
          <a:avLst/>
        </a:prstGeom>
      </xdr:spPr>
    </xdr:pic>
    <xdr:clientData/>
  </xdr:twoCellAnchor>
  <xdr:twoCellAnchor editAs="oneCell">
    <xdr:from>
      <xdr:col>4</xdr:col>
      <xdr:colOff>338667</xdr:colOff>
      <xdr:row>267</xdr:row>
      <xdr:rowOff>8665</xdr:rowOff>
    </xdr:from>
    <xdr:to>
      <xdr:col>4</xdr:col>
      <xdr:colOff>1714501</xdr:colOff>
      <xdr:row>274</xdr:row>
      <xdr:rowOff>116950</xdr:rowOff>
    </xdr:to>
    <xdr:pic>
      <xdr:nvPicPr>
        <xdr:cNvPr id="27" name="Imagen 26">
          <a:extLst>
            <a:ext uri="{FF2B5EF4-FFF2-40B4-BE49-F238E27FC236}">
              <a16:creationId xmlns:a16="http://schemas.microsoft.com/office/drawing/2014/main" id="{00000000-0008-0000-0700-000015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662084" y="46331915"/>
          <a:ext cx="1375834" cy="1251285"/>
        </a:xfrm>
        <a:prstGeom prst="rect">
          <a:avLst/>
        </a:prstGeom>
      </xdr:spPr>
    </xdr:pic>
    <xdr:clientData/>
  </xdr:twoCellAnchor>
  <xdr:twoCellAnchor editAs="oneCell">
    <xdr:from>
      <xdr:col>4</xdr:col>
      <xdr:colOff>169334</xdr:colOff>
      <xdr:row>279</xdr:row>
      <xdr:rowOff>63500</xdr:rowOff>
    </xdr:from>
    <xdr:to>
      <xdr:col>4</xdr:col>
      <xdr:colOff>1047750</xdr:colOff>
      <xdr:row>283</xdr:row>
      <xdr:rowOff>134449</xdr:rowOff>
    </xdr:to>
    <xdr:pic>
      <xdr:nvPicPr>
        <xdr:cNvPr id="31" name="Imagen 30">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5492751" y="40280167"/>
          <a:ext cx="878416" cy="748282"/>
        </a:xfrm>
        <a:prstGeom prst="rect">
          <a:avLst/>
        </a:prstGeom>
      </xdr:spPr>
    </xdr:pic>
    <xdr:clientData/>
  </xdr:twoCellAnchor>
  <xdr:twoCellAnchor editAs="oneCell">
    <xdr:from>
      <xdr:col>4</xdr:col>
      <xdr:colOff>1235799</xdr:colOff>
      <xdr:row>278</xdr:row>
      <xdr:rowOff>148165</xdr:rowOff>
    </xdr:from>
    <xdr:to>
      <xdr:col>4</xdr:col>
      <xdr:colOff>2045758</xdr:colOff>
      <xdr:row>283</xdr:row>
      <xdr:rowOff>105834</xdr:rowOff>
    </xdr:to>
    <xdr:pic>
      <xdr:nvPicPr>
        <xdr:cNvPr id="32" name="Imagen 31">
          <a:extLst>
            <a:ext uri="{FF2B5EF4-FFF2-40B4-BE49-F238E27FC236}">
              <a16:creationId xmlns:a16="http://schemas.microsoft.com/office/drawing/2014/main" id="{00000000-0008-0000-0700-000032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559216" y="40195498"/>
          <a:ext cx="809959" cy="804335"/>
        </a:xfrm>
        <a:prstGeom prst="rect">
          <a:avLst/>
        </a:prstGeom>
      </xdr:spPr>
    </xdr:pic>
    <xdr:clientData/>
  </xdr:twoCellAnchor>
  <xdr:oneCellAnchor>
    <xdr:from>
      <xdr:col>4</xdr:col>
      <xdr:colOff>158750</xdr:colOff>
      <xdr:row>288</xdr:row>
      <xdr:rowOff>31750</xdr:rowOff>
    </xdr:from>
    <xdr:ext cx="2065618" cy="1411463"/>
    <xdr:pic>
      <xdr:nvPicPr>
        <xdr:cNvPr id="34" name="Imagen 33">
          <a:extLst>
            <a:ext uri="{FF2B5EF4-FFF2-40B4-BE49-F238E27FC236}">
              <a16:creationId xmlns:a16="http://schemas.microsoft.com/office/drawing/2014/main" id="{00000000-0008-0000-0700-00003C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5482167" y="42978917"/>
          <a:ext cx="2065618" cy="1411463"/>
        </a:xfrm>
        <a:prstGeom prst="rect">
          <a:avLst/>
        </a:prstGeom>
      </xdr:spPr>
    </xdr:pic>
    <xdr:clientData/>
  </xdr:oneCellAnchor>
  <xdr:oneCellAnchor>
    <xdr:from>
      <xdr:col>4</xdr:col>
      <xdr:colOff>656166</xdr:colOff>
      <xdr:row>308</xdr:row>
      <xdr:rowOff>52918</xdr:rowOff>
    </xdr:from>
    <xdr:ext cx="1231022" cy="1027110"/>
    <xdr:pic>
      <xdr:nvPicPr>
        <xdr:cNvPr id="35" name="1 Imagen">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979583" y="57054751"/>
          <a:ext cx="1231022" cy="1027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603250</xdr:colOff>
      <xdr:row>316</xdr:row>
      <xdr:rowOff>42334</xdr:rowOff>
    </xdr:from>
    <xdr:to>
      <xdr:col>4</xdr:col>
      <xdr:colOff>1459118</xdr:colOff>
      <xdr:row>320</xdr:row>
      <xdr:rowOff>8785</xdr:rowOff>
    </xdr:to>
    <xdr:pic>
      <xdr:nvPicPr>
        <xdr:cNvPr id="36" name="Imagen 35">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926667" y="49053751"/>
          <a:ext cx="855868" cy="622617"/>
        </a:xfrm>
        <a:prstGeom prst="rect">
          <a:avLst/>
        </a:prstGeom>
      </xdr:spPr>
    </xdr:pic>
    <xdr:clientData/>
  </xdr:twoCellAnchor>
  <xdr:twoCellAnchor editAs="oneCell">
    <xdr:from>
      <xdr:col>4</xdr:col>
      <xdr:colOff>116416</xdr:colOff>
      <xdr:row>319</xdr:row>
      <xdr:rowOff>127001</xdr:rowOff>
    </xdr:from>
    <xdr:to>
      <xdr:col>4</xdr:col>
      <xdr:colOff>1033991</xdr:colOff>
      <xdr:row>325</xdr:row>
      <xdr:rowOff>54657</xdr:rowOff>
    </xdr:to>
    <xdr:pic>
      <xdr:nvPicPr>
        <xdr:cNvPr id="38" name="Imagen 37"/>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439833" y="49625251"/>
          <a:ext cx="917575" cy="901323"/>
        </a:xfrm>
        <a:prstGeom prst="rect">
          <a:avLst/>
        </a:prstGeom>
      </xdr:spPr>
    </xdr:pic>
    <xdr:clientData/>
  </xdr:twoCellAnchor>
  <xdr:twoCellAnchor editAs="oneCell">
    <xdr:from>
      <xdr:col>4</xdr:col>
      <xdr:colOff>1460500</xdr:colOff>
      <xdr:row>319</xdr:row>
      <xdr:rowOff>84667</xdr:rowOff>
    </xdr:from>
    <xdr:to>
      <xdr:col>4</xdr:col>
      <xdr:colOff>2232025</xdr:colOff>
      <xdr:row>324</xdr:row>
      <xdr:rowOff>26459</xdr:rowOff>
    </xdr:to>
    <xdr:pic>
      <xdr:nvPicPr>
        <xdr:cNvPr id="39" name="Imagen 38"/>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6783917" y="49582917"/>
          <a:ext cx="771525" cy="756709"/>
        </a:xfrm>
        <a:prstGeom prst="rect">
          <a:avLst/>
        </a:prstGeom>
      </xdr:spPr>
    </xdr:pic>
    <xdr:clientData/>
  </xdr:twoCellAnchor>
  <xdr:twoCellAnchor editAs="oneCell">
    <xdr:from>
      <xdr:col>4</xdr:col>
      <xdr:colOff>137582</xdr:colOff>
      <xdr:row>322</xdr:row>
      <xdr:rowOff>148167</xdr:rowOff>
    </xdr:from>
    <xdr:to>
      <xdr:col>4</xdr:col>
      <xdr:colOff>781615</xdr:colOff>
      <xdr:row>329</xdr:row>
      <xdr:rowOff>119592</xdr:rowOff>
    </xdr:to>
    <xdr:pic>
      <xdr:nvPicPr>
        <xdr:cNvPr id="40" name="Imagen 39"/>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5460999" y="50461334"/>
          <a:ext cx="644033" cy="1082675"/>
        </a:xfrm>
        <a:prstGeom prst="rect">
          <a:avLst/>
        </a:prstGeom>
      </xdr:spPr>
    </xdr:pic>
    <xdr:clientData/>
  </xdr:twoCellAnchor>
  <xdr:twoCellAnchor editAs="oneCell">
    <xdr:from>
      <xdr:col>4</xdr:col>
      <xdr:colOff>1090083</xdr:colOff>
      <xdr:row>322</xdr:row>
      <xdr:rowOff>0</xdr:rowOff>
    </xdr:from>
    <xdr:to>
      <xdr:col>4</xdr:col>
      <xdr:colOff>2175933</xdr:colOff>
      <xdr:row>329</xdr:row>
      <xdr:rowOff>41462</xdr:rowOff>
    </xdr:to>
    <xdr:pic>
      <xdr:nvPicPr>
        <xdr:cNvPr id="41" name="Imagen 40"/>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6413500" y="50249667"/>
          <a:ext cx="1085850" cy="1152712"/>
        </a:xfrm>
        <a:prstGeom prst="rect">
          <a:avLst/>
        </a:prstGeom>
      </xdr:spPr>
    </xdr:pic>
    <xdr:clientData/>
  </xdr:twoCellAnchor>
  <xdr:oneCellAnchor>
    <xdr:from>
      <xdr:col>4</xdr:col>
      <xdr:colOff>95250</xdr:colOff>
      <xdr:row>331</xdr:row>
      <xdr:rowOff>10584</xdr:rowOff>
    </xdr:from>
    <xdr:ext cx="1333501" cy="1009776"/>
    <xdr:pic>
      <xdr:nvPicPr>
        <xdr:cNvPr id="42" name="Imagen 4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418667" y="51974751"/>
          <a:ext cx="1333501" cy="1009776"/>
        </a:xfrm>
        <a:prstGeom prst="rect">
          <a:avLst/>
        </a:prstGeom>
      </xdr:spPr>
    </xdr:pic>
    <xdr:clientData/>
  </xdr:oneCellAnchor>
  <xdr:twoCellAnchor editAs="oneCell">
    <xdr:from>
      <xdr:col>4</xdr:col>
      <xdr:colOff>1291166</xdr:colOff>
      <xdr:row>334</xdr:row>
      <xdr:rowOff>21166</xdr:rowOff>
    </xdr:from>
    <xdr:to>
      <xdr:col>4</xdr:col>
      <xdr:colOff>2180024</xdr:colOff>
      <xdr:row>339</xdr:row>
      <xdr:rowOff>93898</xdr:rowOff>
    </xdr:to>
    <xdr:pic>
      <xdr:nvPicPr>
        <xdr:cNvPr id="43" name="Imagen 42">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6614583" y="60430833"/>
          <a:ext cx="888858" cy="887649"/>
        </a:xfrm>
        <a:prstGeom prst="rect">
          <a:avLst/>
        </a:prstGeom>
      </xdr:spPr>
    </xdr:pic>
    <xdr:clientData/>
  </xdr:twoCellAnchor>
  <xdr:twoCellAnchor editAs="oneCell">
    <xdr:from>
      <xdr:col>4</xdr:col>
      <xdr:colOff>539751</xdr:colOff>
      <xdr:row>172</xdr:row>
      <xdr:rowOff>1</xdr:rowOff>
    </xdr:from>
    <xdr:to>
      <xdr:col>4</xdr:col>
      <xdr:colOff>1861609</xdr:colOff>
      <xdr:row>180</xdr:row>
      <xdr:rowOff>20109</xdr:rowOff>
    </xdr:to>
    <xdr:pic>
      <xdr:nvPicPr>
        <xdr:cNvPr id="18" name="Imagen 17"/>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5863168" y="29855584"/>
          <a:ext cx="1321858" cy="1321858"/>
        </a:xfrm>
        <a:prstGeom prst="rect">
          <a:avLst/>
        </a:prstGeom>
      </xdr:spPr>
    </xdr:pic>
    <xdr:clientData/>
  </xdr:twoCellAnchor>
  <xdr:twoCellAnchor editAs="oneCell">
    <xdr:from>
      <xdr:col>4</xdr:col>
      <xdr:colOff>698500</xdr:colOff>
      <xdr:row>58</xdr:row>
      <xdr:rowOff>0</xdr:rowOff>
    </xdr:from>
    <xdr:to>
      <xdr:col>4</xdr:col>
      <xdr:colOff>1619250</xdr:colOff>
      <xdr:row>63</xdr:row>
      <xdr:rowOff>127000</xdr:rowOff>
    </xdr:to>
    <xdr:pic>
      <xdr:nvPicPr>
        <xdr:cNvPr id="5" name="Imagen 4"/>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6021917" y="10286999"/>
          <a:ext cx="920750" cy="920750"/>
        </a:xfrm>
        <a:prstGeom prst="rect">
          <a:avLst/>
        </a:prstGeom>
      </xdr:spPr>
    </xdr:pic>
    <xdr:clientData/>
  </xdr:twoCellAnchor>
  <xdr:oneCellAnchor>
    <xdr:from>
      <xdr:col>3</xdr:col>
      <xdr:colOff>0</xdr:colOff>
      <xdr:row>159</xdr:row>
      <xdr:rowOff>0</xdr:rowOff>
    </xdr:from>
    <xdr:ext cx="0" cy="619125"/>
    <xdr:pic>
      <xdr:nvPicPr>
        <xdr:cNvPr id="48" name="28 Imagen" descr="INDUSTRIA-ARGENTINA.png">
          <a:extLst>
            <a:ext uri="{FF2B5EF4-FFF2-40B4-BE49-F238E27FC236}">
              <a16:creationId xmlns:a16="http://schemas.microsoft.com/office/drawing/2014/main" id="{00000000-0008-0000-0700-0000AD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9" name="28 Imagen" descr="INDUSTRIA-ARGENTINA.png">
          <a:extLst>
            <a:ext uri="{FF2B5EF4-FFF2-40B4-BE49-F238E27FC236}">
              <a16:creationId xmlns:a16="http://schemas.microsoft.com/office/drawing/2014/main" id="{00000000-0008-0000-0700-0000AE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0" name="28 Imagen" descr="INDUSTRIA-ARGENTINA.png">
          <a:extLst>
            <a:ext uri="{FF2B5EF4-FFF2-40B4-BE49-F238E27FC236}">
              <a16:creationId xmlns:a16="http://schemas.microsoft.com/office/drawing/2014/main" id="{00000000-0008-0000-0700-0000A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1" name="28 Imagen" descr="INDUSTRIA-ARGENTINA.png">
          <a:extLst>
            <a:ext uri="{FF2B5EF4-FFF2-40B4-BE49-F238E27FC236}">
              <a16:creationId xmlns:a16="http://schemas.microsoft.com/office/drawing/2014/main" id="{00000000-0008-0000-0700-0000B0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2" name="28 Imagen" descr="INDUSTRIA-ARGENTINA.png">
          <a:extLst>
            <a:ext uri="{FF2B5EF4-FFF2-40B4-BE49-F238E27FC236}">
              <a16:creationId xmlns:a16="http://schemas.microsoft.com/office/drawing/2014/main" id="{00000000-0008-0000-0700-0000B1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3" name="28 Imagen" descr="INDUSTRIA-ARGENTINA.png">
          <a:extLst>
            <a:ext uri="{FF2B5EF4-FFF2-40B4-BE49-F238E27FC236}">
              <a16:creationId xmlns:a16="http://schemas.microsoft.com/office/drawing/2014/main" id="{00000000-0008-0000-0700-0000B2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4" name="28 Imagen" descr="INDUSTRIA-ARGENTINA.png">
          <a:extLst>
            <a:ext uri="{FF2B5EF4-FFF2-40B4-BE49-F238E27FC236}">
              <a16:creationId xmlns:a16="http://schemas.microsoft.com/office/drawing/2014/main" id="{00000000-0008-0000-0700-0000BB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5" name="28 Imagen" descr="INDUSTRIA-ARGENTINA.png">
          <a:extLst>
            <a:ext uri="{FF2B5EF4-FFF2-40B4-BE49-F238E27FC236}">
              <a16:creationId xmlns:a16="http://schemas.microsoft.com/office/drawing/2014/main" id="{00000000-0008-0000-0700-0000BC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6" name="28 Imagen" descr="INDUSTRIA-ARGENTINA.png">
          <a:extLst>
            <a:ext uri="{FF2B5EF4-FFF2-40B4-BE49-F238E27FC236}">
              <a16:creationId xmlns:a16="http://schemas.microsoft.com/office/drawing/2014/main" id="{00000000-0008-0000-0700-0000C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7" name="28 Imagen" descr="INDUSTRIA-ARGENTINA.png">
          <a:extLst>
            <a:ext uri="{FF2B5EF4-FFF2-40B4-BE49-F238E27FC236}">
              <a16:creationId xmlns:a16="http://schemas.microsoft.com/office/drawing/2014/main" id="{00000000-0008-0000-0700-0000C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8" name="28 Imagen" descr="INDUSTRIA-ARGENTINA.png">
          <a:extLst>
            <a:ext uri="{FF2B5EF4-FFF2-40B4-BE49-F238E27FC236}">
              <a16:creationId xmlns:a16="http://schemas.microsoft.com/office/drawing/2014/main" id="{00000000-0008-0000-0700-0000C7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9" name="28 Imagen" descr="INDUSTRIA-ARGENTINA.png">
          <a:extLst>
            <a:ext uri="{FF2B5EF4-FFF2-40B4-BE49-F238E27FC236}">
              <a16:creationId xmlns:a16="http://schemas.microsoft.com/office/drawing/2014/main" id="{00000000-0008-0000-0700-0000C8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0" name="28 Imagen" descr="INDUSTRIA-ARGENTINA.png">
          <a:extLst>
            <a:ext uri="{FF2B5EF4-FFF2-40B4-BE49-F238E27FC236}">
              <a16:creationId xmlns:a16="http://schemas.microsoft.com/office/drawing/2014/main" id="{00000000-0008-0000-0700-0000C9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1" name="28 Imagen" descr="INDUSTRIA-ARGENTINA.png">
          <a:extLst>
            <a:ext uri="{FF2B5EF4-FFF2-40B4-BE49-F238E27FC236}">
              <a16:creationId xmlns:a16="http://schemas.microsoft.com/office/drawing/2014/main" id="{00000000-0008-0000-0700-0000CA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2" name="28 Imagen" descr="INDUSTRIA-ARGENTINA.png">
          <a:extLst>
            <a:ext uri="{FF2B5EF4-FFF2-40B4-BE49-F238E27FC236}">
              <a16:creationId xmlns:a16="http://schemas.microsoft.com/office/drawing/2014/main" id="{00000000-0008-0000-0700-0000CB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3" name="28 Imagen" descr="INDUSTRIA-ARGENTINA.png">
          <a:extLst>
            <a:ext uri="{FF2B5EF4-FFF2-40B4-BE49-F238E27FC236}">
              <a16:creationId xmlns:a16="http://schemas.microsoft.com/office/drawing/2014/main" id="{00000000-0008-0000-0700-0000CC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4" name="28 Imagen" descr="INDUSTRIA-ARGENTINA.png">
          <a:extLst>
            <a:ext uri="{FF2B5EF4-FFF2-40B4-BE49-F238E27FC236}">
              <a16:creationId xmlns:a16="http://schemas.microsoft.com/office/drawing/2014/main" id="{00000000-0008-0000-0700-0000D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5" name="28 Imagen" descr="INDUSTRIA-ARGENTINA.png">
          <a:extLst>
            <a:ext uri="{FF2B5EF4-FFF2-40B4-BE49-F238E27FC236}">
              <a16:creationId xmlns:a16="http://schemas.microsoft.com/office/drawing/2014/main" id="{00000000-0008-0000-0700-0000D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6" name="28 Imagen" descr="INDUSTRIA-ARGENTINA.png">
          <a:extLst>
            <a:ext uri="{FF2B5EF4-FFF2-40B4-BE49-F238E27FC236}">
              <a16:creationId xmlns:a16="http://schemas.microsoft.com/office/drawing/2014/main" id="{00000000-0008-0000-0700-0000D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7" name="28 Imagen" descr="INDUSTRIA-ARGENTINA.png">
          <a:extLst>
            <a:ext uri="{FF2B5EF4-FFF2-40B4-BE49-F238E27FC236}">
              <a16:creationId xmlns:a16="http://schemas.microsoft.com/office/drawing/2014/main" id="{00000000-0008-0000-0700-0000E0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8" name="28 Imagen" descr="INDUSTRIA-ARGENTINA.png">
          <a:extLst>
            <a:ext uri="{FF2B5EF4-FFF2-40B4-BE49-F238E27FC236}">
              <a16:creationId xmlns:a16="http://schemas.microsoft.com/office/drawing/2014/main" id="{00000000-0008-0000-0700-0000E1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9" name="28 Imagen" descr="INDUSTRIA-ARGENTINA.png">
          <a:extLst>
            <a:ext uri="{FF2B5EF4-FFF2-40B4-BE49-F238E27FC236}">
              <a16:creationId xmlns:a16="http://schemas.microsoft.com/office/drawing/2014/main" id="{00000000-0008-0000-0700-0000E2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0" name="28 Imagen" descr="INDUSTRIA-ARGENTINA.png">
          <a:extLst>
            <a:ext uri="{FF2B5EF4-FFF2-40B4-BE49-F238E27FC236}">
              <a16:creationId xmlns:a16="http://schemas.microsoft.com/office/drawing/2014/main" id="{00000000-0008-0000-0700-0000E3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1" name="28 Imagen" descr="INDUSTRIA-ARGENTINA.png">
          <a:extLst>
            <a:ext uri="{FF2B5EF4-FFF2-40B4-BE49-F238E27FC236}">
              <a16:creationId xmlns:a16="http://schemas.microsoft.com/office/drawing/2014/main" id="{00000000-0008-0000-0700-0000E4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2" name="28 Imagen" descr="INDUSTRIA-ARGENTINA.png">
          <a:extLst>
            <a:ext uri="{FF2B5EF4-FFF2-40B4-BE49-F238E27FC236}">
              <a16:creationId xmlns:a16="http://schemas.microsoft.com/office/drawing/2014/main" id="{00000000-0008-0000-0700-0000E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3" name="28 Imagen" descr="INDUSTRIA-ARGENTINA.png">
          <a:extLst>
            <a:ext uri="{FF2B5EF4-FFF2-40B4-BE49-F238E27FC236}">
              <a16:creationId xmlns:a16="http://schemas.microsoft.com/office/drawing/2014/main" id="{00000000-0008-0000-0700-0000E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4" name="28 Imagen" descr="INDUSTRIA-ARGENTINA.png">
          <a:extLst>
            <a:ext uri="{FF2B5EF4-FFF2-40B4-BE49-F238E27FC236}">
              <a16:creationId xmlns:a16="http://schemas.microsoft.com/office/drawing/2014/main" id="{00000000-0008-0000-0700-0000E7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5" name="28 Imagen" descr="INDUSTRIA-ARGENTINA.png">
          <a:extLst>
            <a:ext uri="{FF2B5EF4-FFF2-40B4-BE49-F238E27FC236}">
              <a16:creationId xmlns:a16="http://schemas.microsoft.com/office/drawing/2014/main" id="{00000000-0008-0000-0700-0000E8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6" name="74 Imagen" descr="CORREA-ANCHA-RAYAS-COMPLETA.jpg">
          <a:extLst>
            <a:ext uri="{FF2B5EF4-FFF2-40B4-BE49-F238E27FC236}">
              <a16:creationId xmlns:a16="http://schemas.microsoft.com/office/drawing/2014/main" id="{00000000-0008-0000-0700-0000E9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7" name="80 Imagen" descr="CORREA-DE-MANO-TELA-LISA.jpg">
          <a:extLst>
            <a:ext uri="{FF2B5EF4-FFF2-40B4-BE49-F238E27FC236}">
              <a16:creationId xmlns:a16="http://schemas.microsoft.com/office/drawing/2014/main" id="{00000000-0008-0000-0700-0000EA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8" name="86 Imagen" descr="CORREA-TELA-RAYAS.jpg">
          <a:extLst>
            <a:ext uri="{FF2B5EF4-FFF2-40B4-BE49-F238E27FC236}">
              <a16:creationId xmlns:a16="http://schemas.microsoft.com/office/drawing/2014/main" id="{00000000-0008-0000-0700-0000EB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79" name="Picture 856" descr="CORREA TUL">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80" name="74 Imagen" descr="CORREA-ANCHA-RAYAS-COMPLETA.jpg">
          <a:extLst>
            <a:ext uri="{FF2B5EF4-FFF2-40B4-BE49-F238E27FC236}">
              <a16:creationId xmlns:a16="http://schemas.microsoft.com/office/drawing/2014/main" id="{00000000-0008-0000-0700-0000ED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81" name="80 Imagen" descr="CORREA-DE-MANO-TELA-LISA.jpg">
          <a:extLst>
            <a:ext uri="{FF2B5EF4-FFF2-40B4-BE49-F238E27FC236}">
              <a16:creationId xmlns:a16="http://schemas.microsoft.com/office/drawing/2014/main" id="{00000000-0008-0000-0700-0000EE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82" name="86 Imagen" descr="CORREA-TELA-RAYAS.jpg">
          <a:extLst>
            <a:ext uri="{FF2B5EF4-FFF2-40B4-BE49-F238E27FC236}">
              <a16:creationId xmlns:a16="http://schemas.microsoft.com/office/drawing/2014/main" id="{00000000-0008-0000-0700-0000EF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83" name="Picture 856" descr="CORREA TUL">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84" name="74 Imagen" descr="CORREA-ANCHA-RAYAS-COMPLETA.jpg">
          <a:extLst>
            <a:ext uri="{FF2B5EF4-FFF2-40B4-BE49-F238E27FC236}">
              <a16:creationId xmlns:a16="http://schemas.microsoft.com/office/drawing/2014/main" id="{00000000-0008-0000-0700-0000F1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85" name="80 Imagen" descr="CORREA-DE-MANO-TELA-LISA.jpg">
          <a:extLst>
            <a:ext uri="{FF2B5EF4-FFF2-40B4-BE49-F238E27FC236}">
              <a16:creationId xmlns:a16="http://schemas.microsoft.com/office/drawing/2014/main" id="{00000000-0008-0000-0700-0000F2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86" name="86 Imagen" descr="CORREA-TELA-RAYAS.jpg">
          <a:extLst>
            <a:ext uri="{FF2B5EF4-FFF2-40B4-BE49-F238E27FC236}">
              <a16:creationId xmlns:a16="http://schemas.microsoft.com/office/drawing/2014/main" id="{00000000-0008-0000-0700-0000F3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87" name="Picture 856" descr="CORREA TUL">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88" name="74 Imagen" descr="CORREA-ANCHA-RAYAS-COMPLETA.jpg">
          <a:extLst>
            <a:ext uri="{FF2B5EF4-FFF2-40B4-BE49-F238E27FC236}">
              <a16:creationId xmlns:a16="http://schemas.microsoft.com/office/drawing/2014/main" id="{00000000-0008-0000-0700-0000F5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89" name="80 Imagen" descr="CORREA-DE-MANO-TELA-LISA.jpg">
          <a:extLst>
            <a:ext uri="{FF2B5EF4-FFF2-40B4-BE49-F238E27FC236}">
              <a16:creationId xmlns:a16="http://schemas.microsoft.com/office/drawing/2014/main" id="{00000000-0008-0000-0700-0000F6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0" name="86 Imagen" descr="CORREA-TELA-RAYAS.jpg">
          <a:extLst>
            <a:ext uri="{FF2B5EF4-FFF2-40B4-BE49-F238E27FC236}">
              <a16:creationId xmlns:a16="http://schemas.microsoft.com/office/drawing/2014/main" id="{00000000-0008-0000-0700-0000F7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91" name="Picture 856" descr="CORREA TUL">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2" name="74 Imagen" descr="CORREA-ANCHA-RAYAS-COMPLETA.jpg">
          <a:extLst>
            <a:ext uri="{FF2B5EF4-FFF2-40B4-BE49-F238E27FC236}">
              <a16:creationId xmlns:a16="http://schemas.microsoft.com/office/drawing/2014/main" id="{00000000-0008-0000-0700-0000F9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3" name="80 Imagen" descr="CORREA-DE-MANO-TELA-LISA.jpg">
          <a:extLst>
            <a:ext uri="{FF2B5EF4-FFF2-40B4-BE49-F238E27FC236}">
              <a16:creationId xmlns:a16="http://schemas.microsoft.com/office/drawing/2014/main" id="{00000000-0008-0000-0700-0000FA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4" name="86 Imagen" descr="CORREA-TELA-RAYAS.jpg">
          <a:extLst>
            <a:ext uri="{FF2B5EF4-FFF2-40B4-BE49-F238E27FC236}">
              <a16:creationId xmlns:a16="http://schemas.microsoft.com/office/drawing/2014/main" id="{00000000-0008-0000-0700-0000FB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5" name="74 Imagen" descr="CORREA-ANCHA-RAYAS-COMPLETA.jpg">
          <a:extLst>
            <a:ext uri="{FF2B5EF4-FFF2-40B4-BE49-F238E27FC236}">
              <a16:creationId xmlns:a16="http://schemas.microsoft.com/office/drawing/2014/main" id="{00000000-0008-0000-0700-0000FC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6" name="80 Imagen" descr="CORREA-DE-MANO-TELA-LISA.jpg">
          <a:extLst>
            <a:ext uri="{FF2B5EF4-FFF2-40B4-BE49-F238E27FC236}">
              <a16:creationId xmlns:a16="http://schemas.microsoft.com/office/drawing/2014/main" id="{00000000-0008-0000-0700-0000FD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7" name="86 Imagen" descr="CORREA-TELA-RAYAS.jpg">
          <a:extLst>
            <a:ext uri="{FF2B5EF4-FFF2-40B4-BE49-F238E27FC236}">
              <a16:creationId xmlns:a16="http://schemas.microsoft.com/office/drawing/2014/main" id="{00000000-0008-0000-0700-0000FE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8" name="28 Imagen" descr="INDUSTRIA-ARGENTINA.png">
          <a:extLst>
            <a:ext uri="{FF2B5EF4-FFF2-40B4-BE49-F238E27FC236}">
              <a16:creationId xmlns:a16="http://schemas.microsoft.com/office/drawing/2014/main" id="{00000000-0008-0000-0700-0000F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9" name="28 Imagen" descr="INDUSTRIA-ARGENTINA.png">
          <a:extLst>
            <a:ext uri="{FF2B5EF4-FFF2-40B4-BE49-F238E27FC236}">
              <a16:creationId xmlns:a16="http://schemas.microsoft.com/office/drawing/2014/main" id="{00000000-0008-0000-0700-00000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00" name="Picture 856" descr="CORREA TUL">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1" name="74 Imagen" descr="CORREA-ANCHA-RAYAS-COMPLETA.jpg">
          <a:extLst>
            <a:ext uri="{FF2B5EF4-FFF2-40B4-BE49-F238E27FC236}">
              <a16:creationId xmlns:a16="http://schemas.microsoft.com/office/drawing/2014/main" id="{00000000-0008-0000-0700-000002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2" name="80 Imagen" descr="CORREA-DE-MANO-TELA-LISA.jpg">
          <a:extLst>
            <a:ext uri="{FF2B5EF4-FFF2-40B4-BE49-F238E27FC236}">
              <a16:creationId xmlns:a16="http://schemas.microsoft.com/office/drawing/2014/main" id="{00000000-0008-0000-0700-000003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3" name="86 Imagen" descr="CORREA-TELA-RAYAS.jpg">
          <a:extLst>
            <a:ext uri="{FF2B5EF4-FFF2-40B4-BE49-F238E27FC236}">
              <a16:creationId xmlns:a16="http://schemas.microsoft.com/office/drawing/2014/main" id="{00000000-0008-0000-0700-000004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04" name="Picture 856" descr="CORREA TUL">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5" name="74 Imagen" descr="CORREA-ANCHA-RAYAS-COMPLETA.jpg">
          <a:extLst>
            <a:ext uri="{FF2B5EF4-FFF2-40B4-BE49-F238E27FC236}">
              <a16:creationId xmlns:a16="http://schemas.microsoft.com/office/drawing/2014/main" id="{00000000-0008-0000-0700-000006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6" name="80 Imagen" descr="CORREA-DE-MANO-TELA-LISA.jpg">
          <a:extLst>
            <a:ext uri="{FF2B5EF4-FFF2-40B4-BE49-F238E27FC236}">
              <a16:creationId xmlns:a16="http://schemas.microsoft.com/office/drawing/2014/main" id="{00000000-0008-0000-0700-000007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7" name="86 Imagen" descr="CORREA-TELA-RAYAS.jpg">
          <a:extLst>
            <a:ext uri="{FF2B5EF4-FFF2-40B4-BE49-F238E27FC236}">
              <a16:creationId xmlns:a16="http://schemas.microsoft.com/office/drawing/2014/main" id="{00000000-0008-0000-0700-000008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08" name="Picture 856" descr="CORREA TUL">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9" name="74 Imagen" descr="CORREA-ANCHA-RAYAS-COMPLETA.jpg">
          <a:extLst>
            <a:ext uri="{FF2B5EF4-FFF2-40B4-BE49-F238E27FC236}">
              <a16:creationId xmlns:a16="http://schemas.microsoft.com/office/drawing/2014/main" id="{00000000-0008-0000-0700-00000A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0" name="80 Imagen" descr="CORREA-DE-MANO-TELA-LISA.jpg">
          <a:extLst>
            <a:ext uri="{FF2B5EF4-FFF2-40B4-BE49-F238E27FC236}">
              <a16:creationId xmlns:a16="http://schemas.microsoft.com/office/drawing/2014/main" id="{00000000-0008-0000-0700-00000B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1" name="86 Imagen" descr="CORREA-TELA-RAYAS.jpg">
          <a:extLst>
            <a:ext uri="{FF2B5EF4-FFF2-40B4-BE49-F238E27FC236}">
              <a16:creationId xmlns:a16="http://schemas.microsoft.com/office/drawing/2014/main" id="{00000000-0008-0000-0700-00000C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12" name="Picture 856" descr="CORREA TUL">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3" name="74 Imagen" descr="CORREA-ANCHA-RAYAS-COMPLETA.jpg">
          <a:extLst>
            <a:ext uri="{FF2B5EF4-FFF2-40B4-BE49-F238E27FC236}">
              <a16:creationId xmlns:a16="http://schemas.microsoft.com/office/drawing/2014/main" id="{00000000-0008-0000-0700-00000E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4" name="80 Imagen" descr="CORREA-DE-MANO-TELA-LISA.jpg">
          <a:extLst>
            <a:ext uri="{FF2B5EF4-FFF2-40B4-BE49-F238E27FC236}">
              <a16:creationId xmlns:a16="http://schemas.microsoft.com/office/drawing/2014/main" id="{00000000-0008-0000-0700-00000F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5" name="86 Imagen" descr="CORREA-TELA-RAYAS.jpg">
          <a:extLst>
            <a:ext uri="{FF2B5EF4-FFF2-40B4-BE49-F238E27FC236}">
              <a16:creationId xmlns:a16="http://schemas.microsoft.com/office/drawing/2014/main" id="{00000000-0008-0000-0700-000010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6" name="74 Imagen" descr="CORREA-ANCHA-RAYAS-COMPLETA.jpg">
          <a:extLst>
            <a:ext uri="{FF2B5EF4-FFF2-40B4-BE49-F238E27FC236}">
              <a16:creationId xmlns:a16="http://schemas.microsoft.com/office/drawing/2014/main" id="{00000000-0008-0000-0700-000011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7" name="80 Imagen" descr="CORREA-DE-MANO-TELA-LISA.jpg">
          <a:extLst>
            <a:ext uri="{FF2B5EF4-FFF2-40B4-BE49-F238E27FC236}">
              <a16:creationId xmlns:a16="http://schemas.microsoft.com/office/drawing/2014/main" id="{00000000-0008-0000-0700-000012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8" name="86 Imagen" descr="CORREA-TELA-RAYAS.jpg">
          <a:extLst>
            <a:ext uri="{FF2B5EF4-FFF2-40B4-BE49-F238E27FC236}">
              <a16:creationId xmlns:a16="http://schemas.microsoft.com/office/drawing/2014/main" id="{00000000-0008-0000-0700-000013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19" name="28 Imagen" descr="INDUSTRIA-ARGENTINA.png">
          <a:extLst>
            <a:ext uri="{FF2B5EF4-FFF2-40B4-BE49-F238E27FC236}">
              <a16:creationId xmlns:a16="http://schemas.microsoft.com/office/drawing/2014/main" id="{00000000-0008-0000-0700-00001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20" name="28 Imagen" descr="INDUSTRIA-ARGENTINA.png">
          <a:extLst>
            <a:ext uri="{FF2B5EF4-FFF2-40B4-BE49-F238E27FC236}">
              <a16:creationId xmlns:a16="http://schemas.microsoft.com/office/drawing/2014/main" id="{00000000-0008-0000-0700-00001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21" name="28 Imagen" descr="INDUSTRIA-ARGENTINA.png">
          <a:extLst>
            <a:ext uri="{FF2B5EF4-FFF2-40B4-BE49-F238E27FC236}">
              <a16:creationId xmlns:a16="http://schemas.microsoft.com/office/drawing/2014/main" id="{00000000-0008-0000-0700-00001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22" name="28 Imagen" descr="INDUSTRIA-ARGENTINA.png">
          <a:extLst>
            <a:ext uri="{FF2B5EF4-FFF2-40B4-BE49-F238E27FC236}">
              <a16:creationId xmlns:a16="http://schemas.microsoft.com/office/drawing/2014/main" id="{00000000-0008-0000-0700-00001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23" name="28 Imagen" descr="INDUSTRIA-ARGENTINA.png">
          <a:extLst>
            <a:ext uri="{FF2B5EF4-FFF2-40B4-BE49-F238E27FC236}">
              <a16:creationId xmlns:a16="http://schemas.microsoft.com/office/drawing/2014/main" id="{00000000-0008-0000-0700-00001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24" name="28 Imagen" descr="INDUSTRIA-ARGENTINA.png">
          <a:extLst>
            <a:ext uri="{FF2B5EF4-FFF2-40B4-BE49-F238E27FC236}">
              <a16:creationId xmlns:a16="http://schemas.microsoft.com/office/drawing/2014/main" id="{00000000-0008-0000-0700-00001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25" name="28 Imagen" descr="INDUSTRIA-ARGENTINA.png">
          <a:extLst>
            <a:ext uri="{FF2B5EF4-FFF2-40B4-BE49-F238E27FC236}">
              <a16:creationId xmlns:a16="http://schemas.microsoft.com/office/drawing/2014/main" id="{00000000-0008-0000-0700-00001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26" name="28 Imagen" descr="INDUSTRIA-ARGENTINA.png">
          <a:extLst>
            <a:ext uri="{FF2B5EF4-FFF2-40B4-BE49-F238E27FC236}">
              <a16:creationId xmlns:a16="http://schemas.microsoft.com/office/drawing/2014/main" id="{00000000-0008-0000-0700-00001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27" name="28 Imagen" descr="INDUSTRIA-ARGENTINA.png">
          <a:extLst>
            <a:ext uri="{FF2B5EF4-FFF2-40B4-BE49-F238E27FC236}">
              <a16:creationId xmlns:a16="http://schemas.microsoft.com/office/drawing/2014/main" id="{00000000-0008-0000-0700-00001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28" name="28 Imagen" descr="INDUSTRIA-ARGENTINA.png">
          <a:extLst>
            <a:ext uri="{FF2B5EF4-FFF2-40B4-BE49-F238E27FC236}">
              <a16:creationId xmlns:a16="http://schemas.microsoft.com/office/drawing/2014/main" id="{00000000-0008-0000-0700-00001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29" name="28 Imagen" descr="INDUSTRIA-ARGENTINA.png">
          <a:extLst>
            <a:ext uri="{FF2B5EF4-FFF2-40B4-BE49-F238E27FC236}">
              <a16:creationId xmlns:a16="http://schemas.microsoft.com/office/drawing/2014/main" id="{00000000-0008-0000-0700-00001E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0" name="28 Imagen" descr="INDUSTRIA-ARGENTINA.png">
          <a:extLst>
            <a:ext uri="{FF2B5EF4-FFF2-40B4-BE49-F238E27FC236}">
              <a16:creationId xmlns:a16="http://schemas.microsoft.com/office/drawing/2014/main" id="{00000000-0008-0000-0700-00001F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1" name="28 Imagen" descr="INDUSTRIA-ARGENTINA.png">
          <a:extLst>
            <a:ext uri="{FF2B5EF4-FFF2-40B4-BE49-F238E27FC236}">
              <a16:creationId xmlns:a16="http://schemas.microsoft.com/office/drawing/2014/main" id="{00000000-0008-0000-0700-00002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2" name="28 Imagen" descr="INDUSTRIA-ARGENTINA.png">
          <a:extLst>
            <a:ext uri="{FF2B5EF4-FFF2-40B4-BE49-F238E27FC236}">
              <a16:creationId xmlns:a16="http://schemas.microsoft.com/office/drawing/2014/main" id="{00000000-0008-0000-0700-00002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3" name="28 Imagen" descr="INDUSTRIA-ARGENTINA.png">
          <a:extLst>
            <a:ext uri="{FF2B5EF4-FFF2-40B4-BE49-F238E27FC236}">
              <a16:creationId xmlns:a16="http://schemas.microsoft.com/office/drawing/2014/main" id="{00000000-0008-0000-0700-00002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4" name="28 Imagen" descr="INDUSTRIA-ARGENTINA.png">
          <a:extLst>
            <a:ext uri="{FF2B5EF4-FFF2-40B4-BE49-F238E27FC236}">
              <a16:creationId xmlns:a16="http://schemas.microsoft.com/office/drawing/2014/main" id="{00000000-0008-0000-0700-00002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5" name="28 Imagen" descr="INDUSTRIA-ARGENTINA.png">
          <a:extLst>
            <a:ext uri="{FF2B5EF4-FFF2-40B4-BE49-F238E27FC236}">
              <a16:creationId xmlns:a16="http://schemas.microsoft.com/office/drawing/2014/main" id="{00000000-0008-0000-0700-00002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6" name="28 Imagen" descr="INDUSTRIA-ARGENTINA.png">
          <a:extLst>
            <a:ext uri="{FF2B5EF4-FFF2-40B4-BE49-F238E27FC236}">
              <a16:creationId xmlns:a16="http://schemas.microsoft.com/office/drawing/2014/main" id="{00000000-0008-0000-0700-00002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7" name="28 Imagen" descr="INDUSTRIA-ARGENTINA.png">
          <a:extLst>
            <a:ext uri="{FF2B5EF4-FFF2-40B4-BE49-F238E27FC236}">
              <a16:creationId xmlns:a16="http://schemas.microsoft.com/office/drawing/2014/main" id="{00000000-0008-0000-0700-00002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8" name="28 Imagen" descr="INDUSTRIA-ARGENTINA.png">
          <a:extLst>
            <a:ext uri="{FF2B5EF4-FFF2-40B4-BE49-F238E27FC236}">
              <a16:creationId xmlns:a16="http://schemas.microsoft.com/office/drawing/2014/main" id="{00000000-0008-0000-0700-00002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9" name="28 Imagen" descr="INDUSTRIA-ARGENTINA.png">
          <a:extLst>
            <a:ext uri="{FF2B5EF4-FFF2-40B4-BE49-F238E27FC236}">
              <a16:creationId xmlns:a16="http://schemas.microsoft.com/office/drawing/2014/main" id="{00000000-0008-0000-0700-00002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40" name="28 Imagen" descr="INDUSTRIA-ARGENTINA.png">
          <a:extLst>
            <a:ext uri="{FF2B5EF4-FFF2-40B4-BE49-F238E27FC236}">
              <a16:creationId xmlns:a16="http://schemas.microsoft.com/office/drawing/2014/main" id="{00000000-0008-0000-0700-00002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41" name="28 Imagen" descr="INDUSTRIA-ARGENTINA.png">
          <a:extLst>
            <a:ext uri="{FF2B5EF4-FFF2-40B4-BE49-F238E27FC236}">
              <a16:creationId xmlns:a16="http://schemas.microsoft.com/office/drawing/2014/main" id="{00000000-0008-0000-0700-00002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42" name="28 Imagen" descr="INDUSTRIA-ARGENTINA.png">
          <a:extLst>
            <a:ext uri="{FF2B5EF4-FFF2-40B4-BE49-F238E27FC236}">
              <a16:creationId xmlns:a16="http://schemas.microsoft.com/office/drawing/2014/main" id="{00000000-0008-0000-0700-00002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43" name="28 Imagen" descr="INDUSTRIA-ARGENTINA.png">
          <a:extLst>
            <a:ext uri="{FF2B5EF4-FFF2-40B4-BE49-F238E27FC236}">
              <a16:creationId xmlns:a16="http://schemas.microsoft.com/office/drawing/2014/main" id="{00000000-0008-0000-0700-00002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44" name="28 Imagen" descr="INDUSTRIA-ARGENTINA.png">
          <a:extLst>
            <a:ext uri="{FF2B5EF4-FFF2-40B4-BE49-F238E27FC236}">
              <a16:creationId xmlns:a16="http://schemas.microsoft.com/office/drawing/2014/main" id="{00000000-0008-0000-0700-00002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45" name="28 Imagen" descr="INDUSTRIA-ARGENTINA.png">
          <a:extLst>
            <a:ext uri="{FF2B5EF4-FFF2-40B4-BE49-F238E27FC236}">
              <a16:creationId xmlns:a16="http://schemas.microsoft.com/office/drawing/2014/main" id="{00000000-0008-0000-0700-00002E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46" name="28 Imagen" descr="INDUSTRIA-ARGENTINA.png">
          <a:extLst>
            <a:ext uri="{FF2B5EF4-FFF2-40B4-BE49-F238E27FC236}">
              <a16:creationId xmlns:a16="http://schemas.microsoft.com/office/drawing/2014/main" id="{00000000-0008-0000-0700-00002F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47" name="28 Imagen" descr="INDUSTRIA-ARGENTINA.png">
          <a:extLst>
            <a:ext uri="{FF2B5EF4-FFF2-40B4-BE49-F238E27FC236}">
              <a16:creationId xmlns:a16="http://schemas.microsoft.com/office/drawing/2014/main" id="{00000000-0008-0000-0700-00003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48" name="28 Imagen" descr="INDUSTRIA-ARGENTINA.png">
          <a:extLst>
            <a:ext uri="{FF2B5EF4-FFF2-40B4-BE49-F238E27FC236}">
              <a16:creationId xmlns:a16="http://schemas.microsoft.com/office/drawing/2014/main" id="{00000000-0008-0000-0700-00003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49" name="28 Imagen" descr="INDUSTRIA-ARGENTINA.png">
          <a:extLst>
            <a:ext uri="{FF2B5EF4-FFF2-40B4-BE49-F238E27FC236}">
              <a16:creationId xmlns:a16="http://schemas.microsoft.com/office/drawing/2014/main" id="{00000000-0008-0000-0700-00003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50" name="28 Imagen" descr="INDUSTRIA-ARGENTINA.png">
          <a:extLst>
            <a:ext uri="{FF2B5EF4-FFF2-40B4-BE49-F238E27FC236}">
              <a16:creationId xmlns:a16="http://schemas.microsoft.com/office/drawing/2014/main" id="{00000000-0008-0000-0700-00003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51" name="Picture 856" descr="CORREA TUL">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52" name="74 Imagen" descr="CORREA-ANCHA-RAYAS-COMPLETA.jpg">
          <a:extLst>
            <a:ext uri="{FF2B5EF4-FFF2-40B4-BE49-F238E27FC236}">
              <a16:creationId xmlns:a16="http://schemas.microsoft.com/office/drawing/2014/main" id="{00000000-0008-0000-0700-000035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53" name="80 Imagen" descr="CORREA-DE-MANO-TELA-LISA.jpg">
          <a:extLst>
            <a:ext uri="{FF2B5EF4-FFF2-40B4-BE49-F238E27FC236}">
              <a16:creationId xmlns:a16="http://schemas.microsoft.com/office/drawing/2014/main" id="{00000000-0008-0000-0700-000036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54" name="86 Imagen" descr="CORREA-TELA-RAYAS.jpg">
          <a:extLst>
            <a:ext uri="{FF2B5EF4-FFF2-40B4-BE49-F238E27FC236}">
              <a16:creationId xmlns:a16="http://schemas.microsoft.com/office/drawing/2014/main" id="{00000000-0008-0000-0700-000037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55" name="Picture 856" descr="CORREA TUL">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56" name="74 Imagen" descr="CORREA-ANCHA-RAYAS-COMPLETA.jpg">
          <a:extLst>
            <a:ext uri="{FF2B5EF4-FFF2-40B4-BE49-F238E27FC236}">
              <a16:creationId xmlns:a16="http://schemas.microsoft.com/office/drawing/2014/main" id="{00000000-0008-0000-0700-000039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57" name="80 Imagen" descr="CORREA-DE-MANO-TELA-LISA.jpg">
          <a:extLst>
            <a:ext uri="{FF2B5EF4-FFF2-40B4-BE49-F238E27FC236}">
              <a16:creationId xmlns:a16="http://schemas.microsoft.com/office/drawing/2014/main" id="{00000000-0008-0000-0700-00003A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58" name="86 Imagen" descr="CORREA-TELA-RAYAS.jpg">
          <a:extLst>
            <a:ext uri="{FF2B5EF4-FFF2-40B4-BE49-F238E27FC236}">
              <a16:creationId xmlns:a16="http://schemas.microsoft.com/office/drawing/2014/main" id="{00000000-0008-0000-0700-00003B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59" name="Picture 856" descr="CORREA TUL">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60" name="74 Imagen" descr="CORREA-ANCHA-RAYAS-COMPLETA.jpg">
          <a:extLst>
            <a:ext uri="{FF2B5EF4-FFF2-40B4-BE49-F238E27FC236}">
              <a16:creationId xmlns:a16="http://schemas.microsoft.com/office/drawing/2014/main" id="{00000000-0008-0000-0700-00003D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61" name="80 Imagen" descr="CORREA-DE-MANO-TELA-LISA.jpg">
          <a:extLst>
            <a:ext uri="{FF2B5EF4-FFF2-40B4-BE49-F238E27FC236}">
              <a16:creationId xmlns:a16="http://schemas.microsoft.com/office/drawing/2014/main" id="{00000000-0008-0000-0700-00003E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62" name="86 Imagen" descr="CORREA-TELA-RAYAS.jpg">
          <a:extLst>
            <a:ext uri="{FF2B5EF4-FFF2-40B4-BE49-F238E27FC236}">
              <a16:creationId xmlns:a16="http://schemas.microsoft.com/office/drawing/2014/main" id="{00000000-0008-0000-0700-00003F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63" name="28 Imagen" descr="INDUSTRIA-ARGENTINA.png">
          <a:extLst>
            <a:ext uri="{FF2B5EF4-FFF2-40B4-BE49-F238E27FC236}">
              <a16:creationId xmlns:a16="http://schemas.microsoft.com/office/drawing/2014/main" id="{00000000-0008-0000-0700-00004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64" name="28 Imagen" descr="INDUSTRIA-ARGENTINA.png">
          <a:extLst>
            <a:ext uri="{FF2B5EF4-FFF2-40B4-BE49-F238E27FC236}">
              <a16:creationId xmlns:a16="http://schemas.microsoft.com/office/drawing/2014/main" id="{00000000-0008-0000-0700-00004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65" name="28 Imagen" descr="INDUSTRIA-ARGENTINA.png">
          <a:extLst>
            <a:ext uri="{FF2B5EF4-FFF2-40B4-BE49-F238E27FC236}">
              <a16:creationId xmlns:a16="http://schemas.microsoft.com/office/drawing/2014/main" id="{00000000-0008-0000-0700-00004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66" name="28 Imagen" descr="INDUSTRIA-ARGENTINA.png">
          <a:extLst>
            <a:ext uri="{FF2B5EF4-FFF2-40B4-BE49-F238E27FC236}">
              <a16:creationId xmlns:a16="http://schemas.microsoft.com/office/drawing/2014/main" id="{00000000-0008-0000-0700-00004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67" name="28 Imagen" descr="INDUSTRIA-ARGENTINA.png">
          <a:extLst>
            <a:ext uri="{FF2B5EF4-FFF2-40B4-BE49-F238E27FC236}">
              <a16:creationId xmlns:a16="http://schemas.microsoft.com/office/drawing/2014/main" id="{00000000-0008-0000-0700-00004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68" name="28 Imagen" descr="INDUSTRIA-ARGENTINA.png">
          <a:extLst>
            <a:ext uri="{FF2B5EF4-FFF2-40B4-BE49-F238E27FC236}">
              <a16:creationId xmlns:a16="http://schemas.microsoft.com/office/drawing/2014/main" id="{00000000-0008-0000-0700-00004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69" name="28 Imagen" descr="INDUSTRIA-ARGENTINA.png">
          <a:extLst>
            <a:ext uri="{FF2B5EF4-FFF2-40B4-BE49-F238E27FC236}">
              <a16:creationId xmlns:a16="http://schemas.microsoft.com/office/drawing/2014/main" id="{00000000-0008-0000-0700-00004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70" name="28 Imagen" descr="INDUSTRIA-ARGENTINA.png">
          <a:extLst>
            <a:ext uri="{FF2B5EF4-FFF2-40B4-BE49-F238E27FC236}">
              <a16:creationId xmlns:a16="http://schemas.microsoft.com/office/drawing/2014/main" id="{00000000-0008-0000-0700-00004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71" name="28 Imagen" descr="INDUSTRIA-ARGENTINA.png">
          <a:extLst>
            <a:ext uri="{FF2B5EF4-FFF2-40B4-BE49-F238E27FC236}">
              <a16:creationId xmlns:a16="http://schemas.microsoft.com/office/drawing/2014/main" id="{00000000-0008-0000-0700-00004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72" name="28 Imagen" descr="INDUSTRIA-ARGENTINA.png">
          <a:extLst>
            <a:ext uri="{FF2B5EF4-FFF2-40B4-BE49-F238E27FC236}">
              <a16:creationId xmlns:a16="http://schemas.microsoft.com/office/drawing/2014/main" id="{00000000-0008-0000-0700-00004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73" name="28 Imagen" descr="INDUSTRIA-ARGENTINA.png">
          <a:extLst>
            <a:ext uri="{FF2B5EF4-FFF2-40B4-BE49-F238E27FC236}">
              <a16:creationId xmlns:a16="http://schemas.microsoft.com/office/drawing/2014/main" id="{00000000-0008-0000-0700-00004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74" name="28 Imagen" descr="INDUSTRIA-ARGENTINA.png">
          <a:extLst>
            <a:ext uri="{FF2B5EF4-FFF2-40B4-BE49-F238E27FC236}">
              <a16:creationId xmlns:a16="http://schemas.microsoft.com/office/drawing/2014/main" id="{00000000-0008-0000-0700-00004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75" name="28 Imagen" descr="INDUSTRIA-ARGENTINA.png">
          <a:extLst>
            <a:ext uri="{FF2B5EF4-FFF2-40B4-BE49-F238E27FC236}">
              <a16:creationId xmlns:a16="http://schemas.microsoft.com/office/drawing/2014/main" id="{00000000-0008-0000-0700-00004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76" name="28 Imagen" descr="INDUSTRIA-ARGENTINA.png">
          <a:extLst>
            <a:ext uri="{FF2B5EF4-FFF2-40B4-BE49-F238E27FC236}">
              <a16:creationId xmlns:a16="http://schemas.microsoft.com/office/drawing/2014/main" id="{00000000-0008-0000-0700-00004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77" name="28 Imagen" descr="INDUSTRIA-ARGENTINA.png">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78" name="28 Imagen" descr="INDUSTRIA-ARGENTINA.png">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79" name="28 Imagen" descr="INDUSTRIA-ARGENTINA.png">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80" name="28 Imagen" descr="INDUSTRIA-ARGENTINA.png">
          <a:extLst>
            <a:ext uri="{FF2B5EF4-FFF2-40B4-BE49-F238E27FC236}">
              <a16:creationId xmlns:a16="http://schemas.microsoft.com/office/drawing/2014/main" id="{00000000-0008-0000-0700-00001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81" name="28 Imagen" descr="INDUSTRIA-ARGENTINA.png">
          <a:extLst>
            <a:ext uri="{FF2B5EF4-FFF2-40B4-BE49-F238E27FC236}">
              <a16:creationId xmlns:a16="http://schemas.microsoft.com/office/drawing/2014/main" id="{00000000-0008-0000-0700-00003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82" name="28 Imagen" descr="INDUSTRIA-ARGENTINA.png">
          <a:extLst>
            <a:ext uri="{FF2B5EF4-FFF2-40B4-BE49-F238E27FC236}">
              <a16:creationId xmlns:a16="http://schemas.microsoft.com/office/drawing/2014/main" id="{00000000-0008-0000-0700-00003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83" name="28 Imagen" descr="INDUSTRIA-ARGENTINA.png">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84" name="28 Imagen" descr="INDUSTRIA-ARGENTINA.png">
          <a:extLst>
            <a:ext uri="{FF2B5EF4-FFF2-40B4-BE49-F238E27FC236}">
              <a16:creationId xmlns:a16="http://schemas.microsoft.com/office/drawing/2014/main" id="{00000000-0008-0000-0700-00003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85" name="Picture 856" descr="CORREA TUL">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86" name="74 Imagen" descr="CORREA-ANCHA-RAYAS-COMPLETA.jpg">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87" name="80 Imagen" descr="CORREA-DE-MANO-TELA-LISA.jpg">
          <a:extLst>
            <a:ext uri="{FF2B5EF4-FFF2-40B4-BE49-F238E27FC236}">
              <a16:creationId xmlns:a16="http://schemas.microsoft.com/office/drawing/2014/main" id="{00000000-0008-0000-0700-00004C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88" name="86 Imagen" descr="CORREA-TELA-RAYAS.jpg">
          <a:extLst>
            <a:ext uri="{FF2B5EF4-FFF2-40B4-BE49-F238E27FC236}">
              <a16:creationId xmlns:a16="http://schemas.microsoft.com/office/drawing/2014/main" id="{00000000-0008-0000-0700-00004D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89" name="Picture 856" descr="CORREA TUL">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90" name="74 Imagen" descr="CORREA-ANCHA-RAYAS-COMPLETA.jpg">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91" name="80 Imagen" descr="CORREA-DE-MANO-TELA-LISA.jpg">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92" name="86 Imagen" descr="CORREA-TELA-RAYAS.jpg">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93" name="28 Imagen" descr="INDUSTRIA-ARGENTINA.png">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94" name="28 Imagen" descr="INDUSTRIA-ARGENTINA.png">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95" name="Picture 856" descr="CORREA TUL">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96" name="74 Imagen" descr="CORREA-ANCHA-RAYAS-COMPLETA.jpg">
          <a:extLst>
            <a:ext uri="{FF2B5EF4-FFF2-40B4-BE49-F238E27FC236}">
              <a16:creationId xmlns:a16="http://schemas.microsoft.com/office/drawing/2014/main" id="{00000000-0008-0000-0700-00005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97" name="80 Imagen" descr="CORREA-DE-MANO-TELA-LISA.jpg">
          <a:extLst>
            <a:ext uri="{FF2B5EF4-FFF2-40B4-BE49-F238E27FC236}">
              <a16:creationId xmlns:a16="http://schemas.microsoft.com/office/drawing/2014/main" id="{00000000-0008-0000-0700-00005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98" name="86 Imagen" descr="CORREA-TELA-RAYAS.jpg">
          <a:extLst>
            <a:ext uri="{FF2B5EF4-FFF2-40B4-BE49-F238E27FC236}">
              <a16:creationId xmlns:a16="http://schemas.microsoft.com/office/drawing/2014/main" id="{00000000-0008-0000-0700-00005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99" name="Picture 856" descr="CORREA TUL">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00" name="74 Imagen" descr="CORREA-ANCHA-RAYAS-COMPLETA.jpg">
          <a:extLst>
            <a:ext uri="{FF2B5EF4-FFF2-40B4-BE49-F238E27FC236}">
              <a16:creationId xmlns:a16="http://schemas.microsoft.com/office/drawing/2014/main" id="{00000000-0008-0000-0700-00005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01" name="80 Imagen" descr="CORREA-DE-MANO-TELA-LISA.jpg">
          <a:extLst>
            <a:ext uri="{FF2B5EF4-FFF2-40B4-BE49-F238E27FC236}">
              <a16:creationId xmlns:a16="http://schemas.microsoft.com/office/drawing/2014/main" id="{00000000-0008-0000-0700-00005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02" name="86 Imagen" descr="CORREA-TELA-RAYAS.jpg">
          <a:extLst>
            <a:ext uri="{FF2B5EF4-FFF2-40B4-BE49-F238E27FC236}">
              <a16:creationId xmlns:a16="http://schemas.microsoft.com/office/drawing/2014/main" id="{00000000-0008-0000-0700-00005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03" name="28 Imagen" descr="INDUSTRIA-ARGENTINA.png">
          <a:extLst>
            <a:ext uri="{FF2B5EF4-FFF2-40B4-BE49-F238E27FC236}">
              <a16:creationId xmlns:a16="http://schemas.microsoft.com/office/drawing/2014/main" id="{00000000-0008-0000-0700-00005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04" name="28 Imagen" descr="INDUSTRIA-ARGENTINA.png">
          <a:extLst>
            <a:ext uri="{FF2B5EF4-FFF2-40B4-BE49-F238E27FC236}">
              <a16:creationId xmlns:a16="http://schemas.microsoft.com/office/drawing/2014/main" id="{00000000-0008-0000-0700-00005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05" name="28 Imagen" descr="INDUSTRIA-ARGENTINA.png">
          <a:extLst>
            <a:ext uri="{FF2B5EF4-FFF2-40B4-BE49-F238E27FC236}">
              <a16:creationId xmlns:a16="http://schemas.microsoft.com/office/drawing/2014/main" id="{00000000-0008-0000-0700-00005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06" name="28 Imagen" descr="INDUSTRIA-ARGENTINA.png">
          <a:extLst>
            <a:ext uri="{FF2B5EF4-FFF2-40B4-BE49-F238E27FC236}">
              <a16:creationId xmlns:a16="http://schemas.microsoft.com/office/drawing/2014/main" id="{00000000-0008-0000-0700-00005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07" name="28 Imagen" descr="INDUSTRIA-ARGENTINA.png">
          <a:extLst>
            <a:ext uri="{FF2B5EF4-FFF2-40B4-BE49-F238E27FC236}">
              <a16:creationId xmlns:a16="http://schemas.microsoft.com/office/drawing/2014/main" id="{00000000-0008-0000-0700-00006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08" name="28 Imagen" descr="INDUSTRIA-ARGENTINA.png">
          <a:extLst>
            <a:ext uri="{FF2B5EF4-FFF2-40B4-BE49-F238E27FC236}">
              <a16:creationId xmlns:a16="http://schemas.microsoft.com/office/drawing/2014/main" id="{00000000-0008-0000-0700-00006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09" name="28 Imagen" descr="INDUSTRIA-ARGENTINA.png">
          <a:extLst>
            <a:ext uri="{FF2B5EF4-FFF2-40B4-BE49-F238E27FC236}">
              <a16:creationId xmlns:a16="http://schemas.microsoft.com/office/drawing/2014/main" id="{00000000-0008-0000-0700-00006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10" name="28 Imagen" descr="INDUSTRIA-ARGENTINA.png">
          <a:extLst>
            <a:ext uri="{FF2B5EF4-FFF2-40B4-BE49-F238E27FC236}">
              <a16:creationId xmlns:a16="http://schemas.microsoft.com/office/drawing/2014/main" id="{00000000-0008-0000-0700-00006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211" name="Picture 856" descr="CORREA TUL">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12" name="74 Imagen" descr="CORREA-ANCHA-RAYAS-COMPLETA.jpg">
          <a:extLst>
            <a:ext uri="{FF2B5EF4-FFF2-40B4-BE49-F238E27FC236}">
              <a16:creationId xmlns:a16="http://schemas.microsoft.com/office/drawing/2014/main" id="{00000000-0008-0000-0700-00006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13" name="80 Imagen" descr="CORREA-DE-MANO-TELA-LISA.jpg">
          <a:extLst>
            <a:ext uri="{FF2B5EF4-FFF2-40B4-BE49-F238E27FC236}">
              <a16:creationId xmlns:a16="http://schemas.microsoft.com/office/drawing/2014/main" id="{00000000-0008-0000-0700-00006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14" name="86 Imagen" descr="CORREA-TELA-RAYAS.jpg">
          <a:extLst>
            <a:ext uri="{FF2B5EF4-FFF2-40B4-BE49-F238E27FC236}">
              <a16:creationId xmlns:a16="http://schemas.microsoft.com/office/drawing/2014/main" id="{00000000-0008-0000-0700-00006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215" name="Picture 856" descr="CORREA TUL">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16" name="74 Imagen" descr="CORREA-ANCHA-RAYAS-COMPLETA.jpg">
          <a:extLst>
            <a:ext uri="{FF2B5EF4-FFF2-40B4-BE49-F238E27FC236}">
              <a16:creationId xmlns:a16="http://schemas.microsoft.com/office/drawing/2014/main" id="{00000000-0008-0000-0700-00006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17" name="80 Imagen" descr="CORREA-DE-MANO-TELA-LISA.jpg">
          <a:extLst>
            <a:ext uri="{FF2B5EF4-FFF2-40B4-BE49-F238E27FC236}">
              <a16:creationId xmlns:a16="http://schemas.microsoft.com/office/drawing/2014/main" id="{00000000-0008-0000-0700-00006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18" name="86 Imagen" descr="CORREA-TELA-RAYAS.jpg">
          <a:extLst>
            <a:ext uri="{FF2B5EF4-FFF2-40B4-BE49-F238E27FC236}">
              <a16:creationId xmlns:a16="http://schemas.microsoft.com/office/drawing/2014/main" id="{00000000-0008-0000-0700-00006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19" name="28 Imagen" descr="INDUSTRIA-ARGENTINA.png">
          <a:extLst>
            <a:ext uri="{FF2B5EF4-FFF2-40B4-BE49-F238E27FC236}">
              <a16:creationId xmlns:a16="http://schemas.microsoft.com/office/drawing/2014/main" id="{00000000-0008-0000-0700-00006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20" name="28 Imagen" descr="INDUSTRIA-ARGENTINA.png">
          <a:extLst>
            <a:ext uri="{FF2B5EF4-FFF2-40B4-BE49-F238E27FC236}">
              <a16:creationId xmlns:a16="http://schemas.microsoft.com/office/drawing/2014/main" id="{00000000-0008-0000-0700-00006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221" name="Picture 856" descr="CORREA TUL">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22" name="74 Imagen" descr="CORREA-ANCHA-RAYAS-COMPLETA.jpg">
          <a:extLst>
            <a:ext uri="{FF2B5EF4-FFF2-40B4-BE49-F238E27FC236}">
              <a16:creationId xmlns:a16="http://schemas.microsoft.com/office/drawing/2014/main" id="{00000000-0008-0000-0700-00006F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23" name="80 Imagen" descr="CORREA-DE-MANO-TELA-LISA.jpg">
          <a:extLst>
            <a:ext uri="{FF2B5EF4-FFF2-40B4-BE49-F238E27FC236}">
              <a16:creationId xmlns:a16="http://schemas.microsoft.com/office/drawing/2014/main" id="{00000000-0008-0000-0700-000070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24" name="86 Imagen" descr="CORREA-TELA-RAYAS.jpg">
          <a:extLst>
            <a:ext uri="{FF2B5EF4-FFF2-40B4-BE49-F238E27FC236}">
              <a16:creationId xmlns:a16="http://schemas.microsoft.com/office/drawing/2014/main" id="{00000000-0008-0000-0700-000071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225" name="Picture 856" descr="CORREA TUL">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26" name="74 Imagen" descr="CORREA-ANCHA-RAYAS-COMPLETA.jpg">
          <a:extLst>
            <a:ext uri="{FF2B5EF4-FFF2-40B4-BE49-F238E27FC236}">
              <a16:creationId xmlns:a16="http://schemas.microsoft.com/office/drawing/2014/main" id="{00000000-0008-0000-0700-000073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27" name="80 Imagen" descr="CORREA-DE-MANO-TELA-LISA.jpg">
          <a:extLst>
            <a:ext uri="{FF2B5EF4-FFF2-40B4-BE49-F238E27FC236}">
              <a16:creationId xmlns:a16="http://schemas.microsoft.com/office/drawing/2014/main" id="{00000000-0008-0000-0700-000074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228" name="86 Imagen" descr="CORREA-TELA-RAYAS.jpg">
          <a:extLst>
            <a:ext uri="{FF2B5EF4-FFF2-40B4-BE49-F238E27FC236}">
              <a16:creationId xmlns:a16="http://schemas.microsoft.com/office/drawing/2014/main" id="{00000000-0008-0000-0700-000075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29" name="28 Imagen" descr="INDUSTRIA-ARGENTINA.png">
          <a:extLst>
            <a:ext uri="{FF2B5EF4-FFF2-40B4-BE49-F238E27FC236}">
              <a16:creationId xmlns:a16="http://schemas.microsoft.com/office/drawing/2014/main" id="{00000000-0008-0000-0700-00007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30" name="28 Imagen" descr="INDUSTRIA-ARGENTINA.png">
          <a:extLst>
            <a:ext uri="{FF2B5EF4-FFF2-40B4-BE49-F238E27FC236}">
              <a16:creationId xmlns:a16="http://schemas.microsoft.com/office/drawing/2014/main" id="{00000000-0008-0000-0700-00007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31" name="28 Imagen" descr="INDUSTRIA-ARGENTINA.png">
          <a:extLst>
            <a:ext uri="{FF2B5EF4-FFF2-40B4-BE49-F238E27FC236}">
              <a16:creationId xmlns:a16="http://schemas.microsoft.com/office/drawing/2014/main" id="{00000000-0008-0000-0700-00007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32" name="28 Imagen" descr="INDUSTRIA-ARGENTINA.png">
          <a:extLst>
            <a:ext uri="{FF2B5EF4-FFF2-40B4-BE49-F238E27FC236}">
              <a16:creationId xmlns:a16="http://schemas.microsoft.com/office/drawing/2014/main" id="{00000000-0008-0000-0700-00007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33" name="28 Imagen" descr="INDUSTRIA-ARGENTINA.png">
          <a:extLst>
            <a:ext uri="{FF2B5EF4-FFF2-40B4-BE49-F238E27FC236}">
              <a16:creationId xmlns:a16="http://schemas.microsoft.com/office/drawing/2014/main" id="{00000000-0008-0000-0700-00007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34" name="28 Imagen" descr="INDUSTRIA-ARGENTINA.png">
          <a:extLst>
            <a:ext uri="{FF2B5EF4-FFF2-40B4-BE49-F238E27FC236}">
              <a16:creationId xmlns:a16="http://schemas.microsoft.com/office/drawing/2014/main" id="{00000000-0008-0000-0700-00007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35" name="28 Imagen" descr="INDUSTRIA-ARGENTINA.png">
          <a:extLst>
            <a:ext uri="{FF2B5EF4-FFF2-40B4-BE49-F238E27FC236}">
              <a16:creationId xmlns:a16="http://schemas.microsoft.com/office/drawing/2014/main" id="{00000000-0008-0000-0700-00007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36" name="28 Imagen" descr="INDUSTRIA-ARGENTINA.png">
          <a:extLst>
            <a:ext uri="{FF2B5EF4-FFF2-40B4-BE49-F238E27FC236}">
              <a16:creationId xmlns:a16="http://schemas.microsoft.com/office/drawing/2014/main" id="{00000000-0008-0000-0700-00007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37" name="28 Imagen" descr="INDUSTRIA-ARGENTINA.png">
          <a:extLst>
            <a:ext uri="{FF2B5EF4-FFF2-40B4-BE49-F238E27FC236}">
              <a16:creationId xmlns:a16="http://schemas.microsoft.com/office/drawing/2014/main" id="{00000000-0008-0000-0700-00007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38" name="28 Imagen" descr="INDUSTRIA-ARGENTINA.png">
          <a:extLst>
            <a:ext uri="{FF2B5EF4-FFF2-40B4-BE49-F238E27FC236}">
              <a16:creationId xmlns:a16="http://schemas.microsoft.com/office/drawing/2014/main" id="{00000000-0008-0000-0700-00007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39" name="74 Imagen" descr="CORREA-ANCHA-RAYAS-COMPLETA.jpg">
          <a:extLst>
            <a:ext uri="{FF2B5EF4-FFF2-40B4-BE49-F238E27FC236}">
              <a16:creationId xmlns:a16="http://schemas.microsoft.com/office/drawing/2014/main" id="{00000000-0008-0000-0700-00008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40" name="80 Imagen" descr="CORREA-DE-MANO-TELA-LISA.jpg">
          <a:extLst>
            <a:ext uri="{FF2B5EF4-FFF2-40B4-BE49-F238E27FC236}">
              <a16:creationId xmlns:a16="http://schemas.microsoft.com/office/drawing/2014/main" id="{00000000-0008-0000-0700-00008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41" name="86 Imagen" descr="CORREA-TELA-RAYAS.jpg">
          <a:extLst>
            <a:ext uri="{FF2B5EF4-FFF2-40B4-BE49-F238E27FC236}">
              <a16:creationId xmlns:a16="http://schemas.microsoft.com/office/drawing/2014/main" id="{00000000-0008-0000-0700-00008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242" name="Picture 856" descr="CORREA TUL">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43" name="74 Imagen" descr="CORREA-ANCHA-RAYAS-COMPLETA.jpg">
          <a:extLst>
            <a:ext uri="{FF2B5EF4-FFF2-40B4-BE49-F238E27FC236}">
              <a16:creationId xmlns:a16="http://schemas.microsoft.com/office/drawing/2014/main" id="{00000000-0008-0000-0700-00008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44" name="80 Imagen" descr="CORREA-DE-MANO-TELA-LISA.jpg">
          <a:extLst>
            <a:ext uri="{FF2B5EF4-FFF2-40B4-BE49-F238E27FC236}">
              <a16:creationId xmlns:a16="http://schemas.microsoft.com/office/drawing/2014/main" id="{00000000-0008-0000-0700-00008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45" name="86 Imagen" descr="CORREA-TELA-RAYAS.jpg">
          <a:extLst>
            <a:ext uri="{FF2B5EF4-FFF2-40B4-BE49-F238E27FC236}">
              <a16:creationId xmlns:a16="http://schemas.microsoft.com/office/drawing/2014/main" id="{00000000-0008-0000-0700-00008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246" name="Picture 856" descr="CORREA TUL">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47" name="74 Imagen" descr="CORREA-ANCHA-RAYAS-COMPLETA.jpg">
          <a:extLst>
            <a:ext uri="{FF2B5EF4-FFF2-40B4-BE49-F238E27FC236}">
              <a16:creationId xmlns:a16="http://schemas.microsoft.com/office/drawing/2014/main" id="{00000000-0008-0000-0700-00008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48" name="80 Imagen" descr="CORREA-DE-MANO-TELA-LISA.jpg">
          <a:extLst>
            <a:ext uri="{FF2B5EF4-FFF2-40B4-BE49-F238E27FC236}">
              <a16:creationId xmlns:a16="http://schemas.microsoft.com/office/drawing/2014/main" id="{00000000-0008-0000-0700-00008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49" name="86 Imagen" descr="CORREA-TELA-RAYAS.jpg">
          <a:extLst>
            <a:ext uri="{FF2B5EF4-FFF2-40B4-BE49-F238E27FC236}">
              <a16:creationId xmlns:a16="http://schemas.microsoft.com/office/drawing/2014/main" id="{00000000-0008-0000-0700-00008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250" name="Picture 856" descr="CORREA TUL">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51" name="74 Imagen" descr="CORREA-ANCHA-RAYAS-COMPLETA.jpg">
          <a:extLst>
            <a:ext uri="{FF2B5EF4-FFF2-40B4-BE49-F238E27FC236}">
              <a16:creationId xmlns:a16="http://schemas.microsoft.com/office/drawing/2014/main" id="{00000000-0008-0000-0700-00008C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52" name="80 Imagen" descr="CORREA-DE-MANO-TELA-LISA.jpg">
          <a:extLst>
            <a:ext uri="{FF2B5EF4-FFF2-40B4-BE49-F238E27FC236}">
              <a16:creationId xmlns:a16="http://schemas.microsoft.com/office/drawing/2014/main" id="{00000000-0008-0000-0700-00008D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53" name="86 Imagen" descr="CORREA-TELA-RAYAS.jpg">
          <a:extLst>
            <a:ext uri="{FF2B5EF4-FFF2-40B4-BE49-F238E27FC236}">
              <a16:creationId xmlns:a16="http://schemas.microsoft.com/office/drawing/2014/main" id="{00000000-0008-0000-0700-00008E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254" name="Picture 856" descr="CORREA TUL">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55" name="74 Imagen" descr="CORREA-ANCHA-RAYAS-COMPLETA.jpg">
          <a:extLst>
            <a:ext uri="{FF2B5EF4-FFF2-40B4-BE49-F238E27FC236}">
              <a16:creationId xmlns:a16="http://schemas.microsoft.com/office/drawing/2014/main" id="{00000000-0008-0000-0700-00009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56" name="80 Imagen" descr="CORREA-DE-MANO-TELA-LISA.jpg">
          <a:extLst>
            <a:ext uri="{FF2B5EF4-FFF2-40B4-BE49-F238E27FC236}">
              <a16:creationId xmlns:a16="http://schemas.microsoft.com/office/drawing/2014/main" id="{00000000-0008-0000-0700-00009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57" name="86 Imagen" descr="CORREA-TELA-RAYAS.jpg">
          <a:extLst>
            <a:ext uri="{FF2B5EF4-FFF2-40B4-BE49-F238E27FC236}">
              <a16:creationId xmlns:a16="http://schemas.microsoft.com/office/drawing/2014/main" id="{00000000-0008-0000-0700-00009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58" name="74 Imagen" descr="CORREA-ANCHA-RAYAS-COMPLETA.jpg">
          <a:extLst>
            <a:ext uri="{FF2B5EF4-FFF2-40B4-BE49-F238E27FC236}">
              <a16:creationId xmlns:a16="http://schemas.microsoft.com/office/drawing/2014/main" id="{00000000-0008-0000-0700-000093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59" name="80 Imagen" descr="CORREA-DE-MANO-TELA-LISA.jpg">
          <a:extLst>
            <a:ext uri="{FF2B5EF4-FFF2-40B4-BE49-F238E27FC236}">
              <a16:creationId xmlns:a16="http://schemas.microsoft.com/office/drawing/2014/main" id="{00000000-0008-0000-0700-000094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60" name="86 Imagen" descr="CORREA-TELA-RAYAS.jpg">
          <a:extLst>
            <a:ext uri="{FF2B5EF4-FFF2-40B4-BE49-F238E27FC236}">
              <a16:creationId xmlns:a16="http://schemas.microsoft.com/office/drawing/2014/main" id="{00000000-0008-0000-0700-000095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61" name="28 Imagen" descr="INDUSTRIA-ARGENTINA.png">
          <a:extLst>
            <a:ext uri="{FF2B5EF4-FFF2-40B4-BE49-F238E27FC236}">
              <a16:creationId xmlns:a16="http://schemas.microsoft.com/office/drawing/2014/main" id="{00000000-0008-0000-0700-00009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262" name="28 Imagen" descr="INDUSTRIA-ARGENTINA.png">
          <a:extLst>
            <a:ext uri="{FF2B5EF4-FFF2-40B4-BE49-F238E27FC236}">
              <a16:creationId xmlns:a16="http://schemas.microsoft.com/office/drawing/2014/main" id="{00000000-0008-0000-0700-00009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263" name="Picture 856" descr="CORREA TUL">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64" name="74 Imagen" descr="CORREA-ANCHA-RAYAS-COMPLETA.jpg">
          <a:extLst>
            <a:ext uri="{FF2B5EF4-FFF2-40B4-BE49-F238E27FC236}">
              <a16:creationId xmlns:a16="http://schemas.microsoft.com/office/drawing/2014/main" id="{00000000-0008-0000-0700-00009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65" name="80 Imagen" descr="CORREA-DE-MANO-TELA-LISA.jpg">
          <a:extLst>
            <a:ext uri="{FF2B5EF4-FFF2-40B4-BE49-F238E27FC236}">
              <a16:creationId xmlns:a16="http://schemas.microsoft.com/office/drawing/2014/main" id="{00000000-0008-0000-0700-00009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66" name="86 Imagen" descr="CORREA-TELA-RAYAS.jpg">
          <a:extLst>
            <a:ext uri="{FF2B5EF4-FFF2-40B4-BE49-F238E27FC236}">
              <a16:creationId xmlns:a16="http://schemas.microsoft.com/office/drawing/2014/main" id="{00000000-0008-0000-0700-00009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267" name="Picture 856" descr="CORREA TUL">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68" name="74 Imagen" descr="CORREA-ANCHA-RAYAS-COMPLETA.jpg">
          <a:extLst>
            <a:ext uri="{FF2B5EF4-FFF2-40B4-BE49-F238E27FC236}">
              <a16:creationId xmlns:a16="http://schemas.microsoft.com/office/drawing/2014/main" id="{00000000-0008-0000-0700-00009D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69" name="80 Imagen" descr="CORREA-DE-MANO-TELA-LISA.jpg">
          <a:extLst>
            <a:ext uri="{FF2B5EF4-FFF2-40B4-BE49-F238E27FC236}">
              <a16:creationId xmlns:a16="http://schemas.microsoft.com/office/drawing/2014/main" id="{00000000-0008-0000-0700-00009E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70" name="86 Imagen" descr="CORREA-TELA-RAYAS.jpg">
          <a:extLst>
            <a:ext uri="{FF2B5EF4-FFF2-40B4-BE49-F238E27FC236}">
              <a16:creationId xmlns:a16="http://schemas.microsoft.com/office/drawing/2014/main" id="{00000000-0008-0000-0700-00009F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271" name="Picture 856" descr="CORREA TUL">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72" name="74 Imagen" descr="CORREA-ANCHA-RAYAS-COMPLETA.jpg">
          <a:extLst>
            <a:ext uri="{FF2B5EF4-FFF2-40B4-BE49-F238E27FC236}">
              <a16:creationId xmlns:a16="http://schemas.microsoft.com/office/drawing/2014/main" id="{00000000-0008-0000-0700-0000A1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73" name="80 Imagen" descr="CORREA-DE-MANO-TELA-LISA.jpg">
          <a:extLst>
            <a:ext uri="{FF2B5EF4-FFF2-40B4-BE49-F238E27FC236}">
              <a16:creationId xmlns:a16="http://schemas.microsoft.com/office/drawing/2014/main" id="{00000000-0008-0000-0700-0000A2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74" name="86 Imagen" descr="CORREA-TELA-RAYAS.jpg">
          <a:extLst>
            <a:ext uri="{FF2B5EF4-FFF2-40B4-BE49-F238E27FC236}">
              <a16:creationId xmlns:a16="http://schemas.microsoft.com/office/drawing/2014/main" id="{00000000-0008-0000-0700-0000A3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275" name="Picture 856" descr="CORREA TUL">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76" name="74 Imagen" descr="CORREA-ANCHA-RAYAS-COMPLETA.jpg">
          <a:extLst>
            <a:ext uri="{FF2B5EF4-FFF2-40B4-BE49-F238E27FC236}">
              <a16:creationId xmlns:a16="http://schemas.microsoft.com/office/drawing/2014/main" id="{00000000-0008-0000-0700-0000A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77" name="80 Imagen" descr="CORREA-DE-MANO-TELA-LISA.jpg">
          <a:extLst>
            <a:ext uri="{FF2B5EF4-FFF2-40B4-BE49-F238E27FC236}">
              <a16:creationId xmlns:a16="http://schemas.microsoft.com/office/drawing/2014/main" id="{00000000-0008-0000-0700-0000A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78" name="86 Imagen" descr="CORREA-TELA-RAYAS.jpg">
          <a:extLst>
            <a:ext uri="{FF2B5EF4-FFF2-40B4-BE49-F238E27FC236}">
              <a16:creationId xmlns:a16="http://schemas.microsoft.com/office/drawing/2014/main" id="{00000000-0008-0000-0700-0000A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79" name="74 Imagen" descr="CORREA-ANCHA-RAYAS-COMPLETA.jpg">
          <a:extLst>
            <a:ext uri="{FF2B5EF4-FFF2-40B4-BE49-F238E27FC236}">
              <a16:creationId xmlns:a16="http://schemas.microsoft.com/office/drawing/2014/main" id="{00000000-0008-0000-0700-0000A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80" name="80 Imagen" descr="CORREA-DE-MANO-TELA-LISA.jpg">
          <a:extLst>
            <a:ext uri="{FF2B5EF4-FFF2-40B4-BE49-F238E27FC236}">
              <a16:creationId xmlns:a16="http://schemas.microsoft.com/office/drawing/2014/main" id="{00000000-0008-0000-0700-0000A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281" name="86 Imagen" descr="CORREA-TELA-RAYAS.jpg">
          <a:extLst>
            <a:ext uri="{FF2B5EF4-FFF2-40B4-BE49-F238E27FC236}">
              <a16:creationId xmlns:a16="http://schemas.microsoft.com/office/drawing/2014/main" id="{00000000-0008-0000-0700-0000A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282" name="28 Imagen" descr="INDUSTRIA-ARGENTINA.png">
          <a:extLst>
            <a:ext uri="{FF2B5EF4-FFF2-40B4-BE49-F238E27FC236}">
              <a16:creationId xmlns:a16="http://schemas.microsoft.com/office/drawing/2014/main" id="{00000000-0008-0000-0700-0000A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283" name="28 Imagen" descr="INDUSTRIA-ARGENTINA.png">
          <a:extLst>
            <a:ext uri="{FF2B5EF4-FFF2-40B4-BE49-F238E27FC236}">
              <a16:creationId xmlns:a16="http://schemas.microsoft.com/office/drawing/2014/main" id="{00000000-0008-0000-0700-0000A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284" name="28 Imagen" descr="INDUSTRIA-ARGENTINA.png">
          <a:extLst>
            <a:ext uri="{FF2B5EF4-FFF2-40B4-BE49-F238E27FC236}">
              <a16:creationId xmlns:a16="http://schemas.microsoft.com/office/drawing/2014/main" id="{00000000-0008-0000-0700-0000A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285" name="28 Imagen" descr="INDUSTRIA-ARGENTINA.png">
          <a:extLst>
            <a:ext uri="{FF2B5EF4-FFF2-40B4-BE49-F238E27FC236}">
              <a16:creationId xmlns:a16="http://schemas.microsoft.com/office/drawing/2014/main" id="{00000000-0008-0000-0700-0000A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286" name="28 Imagen" descr="INDUSTRIA-ARGENTINA.png">
          <a:extLst>
            <a:ext uri="{FF2B5EF4-FFF2-40B4-BE49-F238E27FC236}">
              <a16:creationId xmlns:a16="http://schemas.microsoft.com/office/drawing/2014/main" id="{00000000-0008-0000-0700-0000A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287" name="28 Imagen" descr="INDUSTRIA-ARGENTINA.png">
          <a:extLst>
            <a:ext uri="{FF2B5EF4-FFF2-40B4-BE49-F238E27FC236}">
              <a16:creationId xmlns:a16="http://schemas.microsoft.com/office/drawing/2014/main" id="{00000000-0008-0000-0700-0000B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288" name="28 Imagen" descr="INDUSTRIA-ARGENTINA.png">
          <a:extLst>
            <a:ext uri="{FF2B5EF4-FFF2-40B4-BE49-F238E27FC236}">
              <a16:creationId xmlns:a16="http://schemas.microsoft.com/office/drawing/2014/main" id="{00000000-0008-0000-0700-0000B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289" name="28 Imagen" descr="INDUSTRIA-ARGENTINA.png">
          <a:extLst>
            <a:ext uri="{FF2B5EF4-FFF2-40B4-BE49-F238E27FC236}">
              <a16:creationId xmlns:a16="http://schemas.microsoft.com/office/drawing/2014/main" id="{00000000-0008-0000-0700-0000B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290" name="28 Imagen" descr="INDUSTRIA-ARGENTINA.png">
          <a:extLst>
            <a:ext uri="{FF2B5EF4-FFF2-40B4-BE49-F238E27FC236}">
              <a16:creationId xmlns:a16="http://schemas.microsoft.com/office/drawing/2014/main" id="{00000000-0008-0000-0700-0000B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291" name="28 Imagen" descr="INDUSTRIA-ARGENTINA.png">
          <a:extLst>
            <a:ext uri="{FF2B5EF4-FFF2-40B4-BE49-F238E27FC236}">
              <a16:creationId xmlns:a16="http://schemas.microsoft.com/office/drawing/2014/main" id="{00000000-0008-0000-0700-0000B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292" name="28 Imagen" descr="INDUSTRIA-ARGENTINA.png">
          <a:extLst>
            <a:ext uri="{FF2B5EF4-FFF2-40B4-BE49-F238E27FC236}">
              <a16:creationId xmlns:a16="http://schemas.microsoft.com/office/drawing/2014/main" id="{00000000-0008-0000-0700-0000B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293" name="28 Imagen" descr="INDUSTRIA-ARGENTINA.png">
          <a:extLst>
            <a:ext uri="{FF2B5EF4-FFF2-40B4-BE49-F238E27FC236}">
              <a16:creationId xmlns:a16="http://schemas.microsoft.com/office/drawing/2014/main" id="{00000000-0008-0000-0700-0000B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294" name="28 Imagen" descr="INDUSTRIA-ARGENTINA.png">
          <a:extLst>
            <a:ext uri="{FF2B5EF4-FFF2-40B4-BE49-F238E27FC236}">
              <a16:creationId xmlns:a16="http://schemas.microsoft.com/office/drawing/2014/main" id="{00000000-0008-0000-0700-0000B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295" name="28 Imagen" descr="INDUSTRIA-ARGENTINA.png">
          <a:extLst>
            <a:ext uri="{FF2B5EF4-FFF2-40B4-BE49-F238E27FC236}">
              <a16:creationId xmlns:a16="http://schemas.microsoft.com/office/drawing/2014/main" id="{00000000-0008-0000-0700-0000B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296" name="28 Imagen" descr="INDUSTRIA-ARGENTINA.png">
          <a:extLst>
            <a:ext uri="{FF2B5EF4-FFF2-40B4-BE49-F238E27FC236}">
              <a16:creationId xmlns:a16="http://schemas.microsoft.com/office/drawing/2014/main" id="{00000000-0008-0000-0700-0000B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297" name="28 Imagen" descr="INDUSTRIA-ARGENTINA.png">
          <a:extLst>
            <a:ext uri="{FF2B5EF4-FFF2-40B4-BE49-F238E27FC236}">
              <a16:creationId xmlns:a16="http://schemas.microsoft.com/office/drawing/2014/main" id="{00000000-0008-0000-0700-0000B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298" name="28 Imagen" descr="INDUSTRIA-ARGENTINA.png">
          <a:extLst>
            <a:ext uri="{FF2B5EF4-FFF2-40B4-BE49-F238E27FC236}">
              <a16:creationId xmlns:a16="http://schemas.microsoft.com/office/drawing/2014/main" id="{00000000-0008-0000-0700-0000B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299" name="28 Imagen" descr="INDUSTRIA-ARGENTINA.png">
          <a:extLst>
            <a:ext uri="{FF2B5EF4-FFF2-40B4-BE49-F238E27FC236}">
              <a16:creationId xmlns:a16="http://schemas.microsoft.com/office/drawing/2014/main" id="{00000000-0008-0000-0700-0000B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300" name="28 Imagen" descr="INDUSTRIA-ARGENTINA.png">
          <a:extLst>
            <a:ext uri="{FF2B5EF4-FFF2-40B4-BE49-F238E27FC236}">
              <a16:creationId xmlns:a16="http://schemas.microsoft.com/office/drawing/2014/main" id="{00000000-0008-0000-0700-0000B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301" name="28 Imagen" descr="INDUSTRIA-ARGENTINA.png">
          <a:extLst>
            <a:ext uri="{FF2B5EF4-FFF2-40B4-BE49-F238E27FC236}">
              <a16:creationId xmlns:a16="http://schemas.microsoft.com/office/drawing/2014/main" id="{00000000-0008-0000-0700-0000B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302" name="28 Imagen" descr="INDUSTRIA-ARGENTINA.png">
          <a:extLst>
            <a:ext uri="{FF2B5EF4-FFF2-40B4-BE49-F238E27FC236}">
              <a16:creationId xmlns:a16="http://schemas.microsoft.com/office/drawing/2014/main" id="{00000000-0008-0000-0700-0000B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303" name="28 Imagen" descr="INDUSTRIA-ARGENTINA.png">
          <a:extLst>
            <a:ext uri="{FF2B5EF4-FFF2-40B4-BE49-F238E27FC236}">
              <a16:creationId xmlns:a16="http://schemas.microsoft.com/office/drawing/2014/main" id="{00000000-0008-0000-0700-0000C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304" name="28 Imagen" descr="INDUSTRIA-ARGENTINA.png">
          <a:extLst>
            <a:ext uri="{FF2B5EF4-FFF2-40B4-BE49-F238E27FC236}">
              <a16:creationId xmlns:a16="http://schemas.microsoft.com/office/drawing/2014/main" id="{00000000-0008-0000-0700-0000C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305" name="28 Imagen" descr="INDUSTRIA-ARGENTINA.png">
          <a:extLst>
            <a:ext uri="{FF2B5EF4-FFF2-40B4-BE49-F238E27FC236}">
              <a16:creationId xmlns:a16="http://schemas.microsoft.com/office/drawing/2014/main" id="{00000000-0008-0000-0700-0000C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306" name="28 Imagen" descr="INDUSTRIA-ARGENTINA.png">
          <a:extLst>
            <a:ext uri="{FF2B5EF4-FFF2-40B4-BE49-F238E27FC236}">
              <a16:creationId xmlns:a16="http://schemas.microsoft.com/office/drawing/2014/main" id="{00000000-0008-0000-0700-0000C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307" name="28 Imagen" descr="INDUSTRIA-ARGENTINA.png">
          <a:extLst>
            <a:ext uri="{FF2B5EF4-FFF2-40B4-BE49-F238E27FC236}">
              <a16:creationId xmlns:a16="http://schemas.microsoft.com/office/drawing/2014/main" id="{00000000-0008-0000-0700-0000C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308" name="28 Imagen" descr="INDUSTRIA-ARGENTINA.png">
          <a:extLst>
            <a:ext uri="{FF2B5EF4-FFF2-40B4-BE49-F238E27FC236}">
              <a16:creationId xmlns:a16="http://schemas.microsoft.com/office/drawing/2014/main" id="{00000000-0008-0000-0700-0000C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309" name="28 Imagen" descr="INDUSTRIA-ARGENTINA.png">
          <a:extLst>
            <a:ext uri="{FF2B5EF4-FFF2-40B4-BE49-F238E27FC236}">
              <a16:creationId xmlns:a16="http://schemas.microsoft.com/office/drawing/2014/main" id="{00000000-0008-0000-0700-0000C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310" name="28 Imagen" descr="INDUSTRIA-ARGENTINA.png">
          <a:extLst>
            <a:ext uri="{FF2B5EF4-FFF2-40B4-BE49-F238E27FC236}">
              <a16:creationId xmlns:a16="http://schemas.microsoft.com/office/drawing/2014/main" id="{00000000-0008-0000-0700-0000C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311" name="28 Imagen" descr="INDUSTRIA-ARGENTINA.png">
          <a:extLst>
            <a:ext uri="{FF2B5EF4-FFF2-40B4-BE49-F238E27FC236}">
              <a16:creationId xmlns:a16="http://schemas.microsoft.com/office/drawing/2014/main" id="{00000000-0008-0000-0700-0000C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312" name="28 Imagen" descr="INDUSTRIA-ARGENTINA.png">
          <a:extLst>
            <a:ext uri="{FF2B5EF4-FFF2-40B4-BE49-F238E27FC236}">
              <a16:creationId xmlns:a16="http://schemas.microsoft.com/office/drawing/2014/main" id="{00000000-0008-0000-0700-0000C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313" name="28 Imagen" descr="INDUSTRIA-ARGENTINA.png">
          <a:extLst>
            <a:ext uri="{FF2B5EF4-FFF2-40B4-BE49-F238E27FC236}">
              <a16:creationId xmlns:a16="http://schemas.microsoft.com/office/drawing/2014/main" id="{00000000-0008-0000-0700-0000C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314" name="Picture 856" descr="CORREA TUL">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315" name="74 Imagen" descr="CORREA-ANCHA-RAYAS-COMPLETA.jpg">
          <a:extLst>
            <a:ext uri="{FF2B5EF4-FFF2-40B4-BE49-F238E27FC236}">
              <a16:creationId xmlns:a16="http://schemas.microsoft.com/office/drawing/2014/main" id="{00000000-0008-0000-0700-0000CC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316" name="80 Imagen" descr="CORREA-DE-MANO-TELA-LISA.jpg">
          <a:extLst>
            <a:ext uri="{FF2B5EF4-FFF2-40B4-BE49-F238E27FC236}">
              <a16:creationId xmlns:a16="http://schemas.microsoft.com/office/drawing/2014/main" id="{00000000-0008-0000-0700-0000CD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317" name="86 Imagen" descr="CORREA-TELA-RAYAS.jpg">
          <a:extLst>
            <a:ext uri="{FF2B5EF4-FFF2-40B4-BE49-F238E27FC236}">
              <a16:creationId xmlns:a16="http://schemas.microsoft.com/office/drawing/2014/main" id="{00000000-0008-0000-0700-0000CE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318" name="Picture 856" descr="CORREA TUL">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319" name="74 Imagen" descr="CORREA-ANCHA-RAYAS-COMPLETA.jpg">
          <a:extLst>
            <a:ext uri="{FF2B5EF4-FFF2-40B4-BE49-F238E27FC236}">
              <a16:creationId xmlns:a16="http://schemas.microsoft.com/office/drawing/2014/main" id="{00000000-0008-0000-0700-0000D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320" name="80 Imagen" descr="CORREA-DE-MANO-TELA-LISA.jpg">
          <a:extLst>
            <a:ext uri="{FF2B5EF4-FFF2-40B4-BE49-F238E27FC236}">
              <a16:creationId xmlns:a16="http://schemas.microsoft.com/office/drawing/2014/main" id="{00000000-0008-0000-0700-0000D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321" name="86 Imagen" descr="CORREA-TELA-RAYAS.jpg">
          <a:extLst>
            <a:ext uri="{FF2B5EF4-FFF2-40B4-BE49-F238E27FC236}">
              <a16:creationId xmlns:a16="http://schemas.microsoft.com/office/drawing/2014/main" id="{00000000-0008-0000-0700-0000D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322" name="Picture 856" descr="CORREA TUL">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323" name="74 Imagen" descr="CORREA-ANCHA-RAYAS-COMPLETA.jpg">
          <a:extLst>
            <a:ext uri="{FF2B5EF4-FFF2-40B4-BE49-F238E27FC236}">
              <a16:creationId xmlns:a16="http://schemas.microsoft.com/office/drawing/2014/main" id="{00000000-0008-0000-0700-0000D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324" name="80 Imagen" descr="CORREA-DE-MANO-TELA-LISA.jpg">
          <a:extLst>
            <a:ext uri="{FF2B5EF4-FFF2-40B4-BE49-F238E27FC236}">
              <a16:creationId xmlns:a16="http://schemas.microsoft.com/office/drawing/2014/main" id="{00000000-0008-0000-0700-0000D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325" name="86 Imagen" descr="CORREA-TELA-RAYAS.jpg">
          <a:extLst>
            <a:ext uri="{FF2B5EF4-FFF2-40B4-BE49-F238E27FC236}">
              <a16:creationId xmlns:a16="http://schemas.microsoft.com/office/drawing/2014/main" id="{00000000-0008-0000-0700-0000D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26" name="28 Imagen" descr="INDUSTRIA-ARGENTINA.png">
          <a:extLst>
            <a:ext uri="{FF2B5EF4-FFF2-40B4-BE49-F238E27FC236}">
              <a16:creationId xmlns:a16="http://schemas.microsoft.com/office/drawing/2014/main" id="{00000000-0008-0000-0700-0000D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27" name="28 Imagen" descr="INDUSTRIA-ARGENTINA.png">
          <a:extLst>
            <a:ext uri="{FF2B5EF4-FFF2-40B4-BE49-F238E27FC236}">
              <a16:creationId xmlns:a16="http://schemas.microsoft.com/office/drawing/2014/main" id="{00000000-0008-0000-0700-0000D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28" name="28 Imagen" descr="INDUSTRIA-ARGENTINA.png">
          <a:extLst>
            <a:ext uri="{FF2B5EF4-FFF2-40B4-BE49-F238E27FC236}">
              <a16:creationId xmlns:a16="http://schemas.microsoft.com/office/drawing/2014/main" id="{00000000-0008-0000-0700-0000D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29" name="28 Imagen" descr="INDUSTRIA-ARGENTINA.png">
          <a:extLst>
            <a:ext uri="{FF2B5EF4-FFF2-40B4-BE49-F238E27FC236}">
              <a16:creationId xmlns:a16="http://schemas.microsoft.com/office/drawing/2014/main" id="{00000000-0008-0000-0700-0000D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30" name="28 Imagen" descr="INDUSTRIA-ARGENTINA.png">
          <a:extLst>
            <a:ext uri="{FF2B5EF4-FFF2-40B4-BE49-F238E27FC236}">
              <a16:creationId xmlns:a16="http://schemas.microsoft.com/office/drawing/2014/main" id="{00000000-0008-0000-0700-0000D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31" name="28 Imagen" descr="INDUSTRIA-ARGENTINA.png">
          <a:extLst>
            <a:ext uri="{FF2B5EF4-FFF2-40B4-BE49-F238E27FC236}">
              <a16:creationId xmlns:a16="http://schemas.microsoft.com/office/drawing/2014/main" id="{00000000-0008-0000-0700-0000D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32" name="28 Imagen" descr="INDUSTRIA-ARGENTINA.png">
          <a:extLst>
            <a:ext uri="{FF2B5EF4-FFF2-40B4-BE49-F238E27FC236}">
              <a16:creationId xmlns:a16="http://schemas.microsoft.com/office/drawing/2014/main" id="{00000000-0008-0000-0700-0000D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33" name="28 Imagen" descr="INDUSTRIA-ARGENTINA.png">
          <a:extLst>
            <a:ext uri="{FF2B5EF4-FFF2-40B4-BE49-F238E27FC236}">
              <a16:creationId xmlns:a16="http://schemas.microsoft.com/office/drawing/2014/main" id="{00000000-0008-0000-0700-0000D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34" name="28 Imagen" descr="INDUSTRIA-ARGENTINA.png">
          <a:extLst>
            <a:ext uri="{FF2B5EF4-FFF2-40B4-BE49-F238E27FC236}">
              <a16:creationId xmlns:a16="http://schemas.microsoft.com/office/drawing/2014/main" id="{00000000-0008-0000-0700-0000D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35" name="28 Imagen" descr="INDUSTRIA-ARGENTINA.png">
          <a:extLst>
            <a:ext uri="{FF2B5EF4-FFF2-40B4-BE49-F238E27FC236}">
              <a16:creationId xmlns:a16="http://schemas.microsoft.com/office/drawing/2014/main" id="{00000000-0008-0000-0700-0000E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36" name="28 Imagen" descr="INDUSTRIA-ARGENTINA.png">
          <a:extLst>
            <a:ext uri="{FF2B5EF4-FFF2-40B4-BE49-F238E27FC236}">
              <a16:creationId xmlns:a16="http://schemas.microsoft.com/office/drawing/2014/main" id="{00000000-0008-0000-0700-0000E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37" name="28 Imagen" descr="INDUSTRIA-ARGENTINA.png">
          <a:extLst>
            <a:ext uri="{FF2B5EF4-FFF2-40B4-BE49-F238E27FC236}">
              <a16:creationId xmlns:a16="http://schemas.microsoft.com/office/drawing/2014/main" id="{00000000-0008-0000-0700-0000E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38" name="28 Imagen" descr="INDUSTRIA-ARGENTINA.png">
          <a:extLst>
            <a:ext uri="{FF2B5EF4-FFF2-40B4-BE49-F238E27FC236}">
              <a16:creationId xmlns:a16="http://schemas.microsoft.com/office/drawing/2014/main" id="{00000000-0008-0000-0700-0000E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39" name="28 Imagen" descr="INDUSTRIA-ARGENTINA.png">
          <a:extLst>
            <a:ext uri="{FF2B5EF4-FFF2-40B4-BE49-F238E27FC236}">
              <a16:creationId xmlns:a16="http://schemas.microsoft.com/office/drawing/2014/main" id="{00000000-0008-0000-0700-0000E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40" name="28 Imagen" descr="INDUSTRIA-ARGENTINA.png">
          <a:extLst>
            <a:ext uri="{FF2B5EF4-FFF2-40B4-BE49-F238E27FC236}">
              <a16:creationId xmlns:a16="http://schemas.microsoft.com/office/drawing/2014/main" id="{00000000-0008-0000-0700-0000E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41" name="28 Imagen" descr="INDUSTRIA-ARGENTINA.png">
          <a:extLst>
            <a:ext uri="{FF2B5EF4-FFF2-40B4-BE49-F238E27FC236}">
              <a16:creationId xmlns:a16="http://schemas.microsoft.com/office/drawing/2014/main" id="{00000000-0008-0000-0700-0000E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42" name="28 Imagen" descr="INDUSTRIA-ARGENTINA.png">
          <a:extLst>
            <a:ext uri="{FF2B5EF4-FFF2-40B4-BE49-F238E27FC236}">
              <a16:creationId xmlns:a16="http://schemas.microsoft.com/office/drawing/2014/main" id="{00000000-0008-0000-0700-0000E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43" name="28 Imagen" descr="INDUSTRIA-ARGENTINA.png">
          <a:extLst>
            <a:ext uri="{FF2B5EF4-FFF2-40B4-BE49-F238E27FC236}">
              <a16:creationId xmlns:a16="http://schemas.microsoft.com/office/drawing/2014/main" id="{00000000-0008-0000-0700-0000E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344" name="Picture 856" descr="CORREA TUL">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45" name="74 Imagen" descr="CORREA-ANCHA-RAYAS-COMPLETA.jpg">
          <a:extLst>
            <a:ext uri="{FF2B5EF4-FFF2-40B4-BE49-F238E27FC236}">
              <a16:creationId xmlns:a16="http://schemas.microsoft.com/office/drawing/2014/main" id="{00000000-0008-0000-0700-0000EA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46" name="80 Imagen" descr="CORREA-DE-MANO-TELA-LISA.jpg">
          <a:extLst>
            <a:ext uri="{FF2B5EF4-FFF2-40B4-BE49-F238E27FC236}">
              <a16:creationId xmlns:a16="http://schemas.microsoft.com/office/drawing/2014/main" id="{00000000-0008-0000-0700-0000EB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47" name="86 Imagen" descr="CORREA-TELA-RAYAS.jpg">
          <a:extLst>
            <a:ext uri="{FF2B5EF4-FFF2-40B4-BE49-F238E27FC236}">
              <a16:creationId xmlns:a16="http://schemas.microsoft.com/office/drawing/2014/main" id="{00000000-0008-0000-0700-0000EC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348" name="Picture 856" descr="CORREA TUL">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49" name="74 Imagen" descr="CORREA-ANCHA-RAYAS-COMPLETA.jpg">
          <a:extLst>
            <a:ext uri="{FF2B5EF4-FFF2-40B4-BE49-F238E27FC236}">
              <a16:creationId xmlns:a16="http://schemas.microsoft.com/office/drawing/2014/main" id="{00000000-0008-0000-0700-0000EE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50" name="80 Imagen" descr="CORREA-DE-MANO-TELA-LISA.jpg">
          <a:extLst>
            <a:ext uri="{FF2B5EF4-FFF2-40B4-BE49-F238E27FC236}">
              <a16:creationId xmlns:a16="http://schemas.microsoft.com/office/drawing/2014/main" id="{00000000-0008-0000-0700-0000EF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51" name="86 Imagen" descr="CORREA-TELA-RAYAS.jpg">
          <a:extLst>
            <a:ext uri="{FF2B5EF4-FFF2-40B4-BE49-F238E27FC236}">
              <a16:creationId xmlns:a16="http://schemas.microsoft.com/office/drawing/2014/main" id="{00000000-0008-0000-0700-0000F0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52" name="28 Imagen" descr="INDUSTRIA-ARGENTINA.png">
          <a:extLst>
            <a:ext uri="{FF2B5EF4-FFF2-40B4-BE49-F238E27FC236}">
              <a16:creationId xmlns:a16="http://schemas.microsoft.com/office/drawing/2014/main" id="{00000000-0008-0000-0700-0000F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53" name="28 Imagen" descr="INDUSTRIA-ARGENTINA.png">
          <a:extLst>
            <a:ext uri="{FF2B5EF4-FFF2-40B4-BE49-F238E27FC236}">
              <a16:creationId xmlns:a16="http://schemas.microsoft.com/office/drawing/2014/main" id="{00000000-0008-0000-0700-0000F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354" name="Picture 856" descr="CORREA TUL">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55" name="74 Imagen" descr="CORREA-ANCHA-RAYAS-COMPLETA.jpg">
          <a:extLst>
            <a:ext uri="{FF2B5EF4-FFF2-40B4-BE49-F238E27FC236}">
              <a16:creationId xmlns:a16="http://schemas.microsoft.com/office/drawing/2014/main" id="{00000000-0008-0000-0700-0000F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56" name="80 Imagen" descr="CORREA-DE-MANO-TELA-LISA.jpg">
          <a:extLst>
            <a:ext uri="{FF2B5EF4-FFF2-40B4-BE49-F238E27FC236}">
              <a16:creationId xmlns:a16="http://schemas.microsoft.com/office/drawing/2014/main" id="{00000000-0008-0000-0700-0000F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57" name="86 Imagen" descr="CORREA-TELA-RAYAS.jpg">
          <a:extLst>
            <a:ext uri="{FF2B5EF4-FFF2-40B4-BE49-F238E27FC236}">
              <a16:creationId xmlns:a16="http://schemas.microsoft.com/office/drawing/2014/main" id="{00000000-0008-0000-0700-0000F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358" name="Picture 856" descr="CORREA TUL">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59" name="74 Imagen" descr="CORREA-ANCHA-RAYAS-COMPLETA.jpg">
          <a:extLst>
            <a:ext uri="{FF2B5EF4-FFF2-40B4-BE49-F238E27FC236}">
              <a16:creationId xmlns:a16="http://schemas.microsoft.com/office/drawing/2014/main" id="{00000000-0008-0000-0700-0000F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60" name="80 Imagen" descr="CORREA-DE-MANO-TELA-LISA.jpg">
          <a:extLst>
            <a:ext uri="{FF2B5EF4-FFF2-40B4-BE49-F238E27FC236}">
              <a16:creationId xmlns:a16="http://schemas.microsoft.com/office/drawing/2014/main" id="{00000000-0008-0000-0700-0000F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61" name="86 Imagen" descr="CORREA-TELA-RAYAS.jpg">
          <a:extLst>
            <a:ext uri="{FF2B5EF4-FFF2-40B4-BE49-F238E27FC236}">
              <a16:creationId xmlns:a16="http://schemas.microsoft.com/office/drawing/2014/main" id="{00000000-0008-0000-0700-0000F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62" name="28 Imagen" descr="INDUSTRIA-ARGENTINA.png">
          <a:extLst>
            <a:ext uri="{FF2B5EF4-FFF2-40B4-BE49-F238E27FC236}">
              <a16:creationId xmlns:a16="http://schemas.microsoft.com/office/drawing/2014/main" id="{00000000-0008-0000-0700-0000F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63" name="28 Imagen" descr="INDUSTRIA-ARGENTINA.png">
          <a:extLst>
            <a:ext uri="{FF2B5EF4-FFF2-40B4-BE49-F238E27FC236}">
              <a16:creationId xmlns:a16="http://schemas.microsoft.com/office/drawing/2014/main" id="{00000000-0008-0000-0700-0000F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64" name="28 Imagen" descr="INDUSTRIA-ARGENTINA.png">
          <a:extLst>
            <a:ext uri="{FF2B5EF4-FFF2-40B4-BE49-F238E27FC236}">
              <a16:creationId xmlns:a16="http://schemas.microsoft.com/office/drawing/2014/main" id="{00000000-0008-0000-0700-0000F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65" name="28 Imagen" descr="INDUSTRIA-ARGENTINA.png">
          <a:extLst>
            <a:ext uri="{FF2B5EF4-FFF2-40B4-BE49-F238E27FC236}">
              <a16:creationId xmlns:a16="http://schemas.microsoft.com/office/drawing/2014/main" id="{00000000-0008-0000-0700-0000F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66" name="28 Imagen" descr="INDUSTRIA-ARGENTINA.png">
          <a:extLst>
            <a:ext uri="{FF2B5EF4-FFF2-40B4-BE49-F238E27FC236}">
              <a16:creationId xmlns:a16="http://schemas.microsoft.com/office/drawing/2014/main" id="{00000000-0008-0000-0700-0000F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67" name="28 Imagen" descr="INDUSTRIA-ARGENTINA.png">
          <a:extLst>
            <a:ext uri="{FF2B5EF4-FFF2-40B4-BE49-F238E27FC236}">
              <a16:creationId xmlns:a16="http://schemas.microsoft.com/office/drawing/2014/main" id="{00000000-0008-0000-0700-00000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68" name="28 Imagen" descr="INDUSTRIA-ARGENTINA.png">
          <a:extLst>
            <a:ext uri="{FF2B5EF4-FFF2-40B4-BE49-F238E27FC236}">
              <a16:creationId xmlns:a16="http://schemas.microsoft.com/office/drawing/2014/main" id="{00000000-0008-0000-0700-00000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69" name="28 Imagen" descr="INDUSTRIA-ARGENTINA.png">
          <a:extLst>
            <a:ext uri="{FF2B5EF4-FFF2-40B4-BE49-F238E27FC236}">
              <a16:creationId xmlns:a16="http://schemas.microsoft.com/office/drawing/2014/main" id="{00000000-0008-0000-0700-00000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370" name="Picture 856" descr="CORREA TUL">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71" name="74 Imagen" descr="CORREA-ANCHA-RAYAS-COMPLETA.jpg">
          <a:extLst>
            <a:ext uri="{FF2B5EF4-FFF2-40B4-BE49-F238E27FC236}">
              <a16:creationId xmlns:a16="http://schemas.microsoft.com/office/drawing/2014/main" id="{00000000-0008-0000-0700-000004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72" name="80 Imagen" descr="CORREA-DE-MANO-TELA-LISA.jpg">
          <a:extLst>
            <a:ext uri="{FF2B5EF4-FFF2-40B4-BE49-F238E27FC236}">
              <a16:creationId xmlns:a16="http://schemas.microsoft.com/office/drawing/2014/main" id="{00000000-0008-0000-0700-000005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73" name="86 Imagen" descr="CORREA-TELA-RAYAS.jpg">
          <a:extLst>
            <a:ext uri="{FF2B5EF4-FFF2-40B4-BE49-F238E27FC236}">
              <a16:creationId xmlns:a16="http://schemas.microsoft.com/office/drawing/2014/main" id="{00000000-0008-0000-0700-000006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374" name="Picture 856" descr="CORREA TUL">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75" name="74 Imagen" descr="CORREA-ANCHA-RAYAS-COMPLETA.jpg">
          <a:extLst>
            <a:ext uri="{FF2B5EF4-FFF2-40B4-BE49-F238E27FC236}">
              <a16:creationId xmlns:a16="http://schemas.microsoft.com/office/drawing/2014/main" id="{00000000-0008-0000-0700-00000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76" name="80 Imagen" descr="CORREA-DE-MANO-TELA-LISA.jpg">
          <a:extLst>
            <a:ext uri="{FF2B5EF4-FFF2-40B4-BE49-F238E27FC236}">
              <a16:creationId xmlns:a16="http://schemas.microsoft.com/office/drawing/2014/main" id="{00000000-0008-0000-0700-00000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77" name="86 Imagen" descr="CORREA-TELA-RAYAS.jpg">
          <a:extLst>
            <a:ext uri="{FF2B5EF4-FFF2-40B4-BE49-F238E27FC236}">
              <a16:creationId xmlns:a16="http://schemas.microsoft.com/office/drawing/2014/main" id="{00000000-0008-0000-0700-00000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78" name="28 Imagen" descr="INDUSTRIA-ARGENTINA.png">
          <a:extLst>
            <a:ext uri="{FF2B5EF4-FFF2-40B4-BE49-F238E27FC236}">
              <a16:creationId xmlns:a16="http://schemas.microsoft.com/office/drawing/2014/main" id="{00000000-0008-0000-0700-00000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79" name="28 Imagen" descr="INDUSTRIA-ARGENTINA.png">
          <a:extLst>
            <a:ext uri="{FF2B5EF4-FFF2-40B4-BE49-F238E27FC236}">
              <a16:creationId xmlns:a16="http://schemas.microsoft.com/office/drawing/2014/main" id="{00000000-0008-0000-0700-00000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380" name="Picture 856" descr="CORREA TUL">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81" name="74 Imagen" descr="CORREA-ANCHA-RAYAS-COMPLETA.jpg">
          <a:extLst>
            <a:ext uri="{FF2B5EF4-FFF2-40B4-BE49-F238E27FC236}">
              <a16:creationId xmlns:a16="http://schemas.microsoft.com/office/drawing/2014/main" id="{00000000-0008-0000-0700-00000E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82" name="80 Imagen" descr="CORREA-DE-MANO-TELA-LISA.jpg">
          <a:extLst>
            <a:ext uri="{FF2B5EF4-FFF2-40B4-BE49-F238E27FC236}">
              <a16:creationId xmlns:a16="http://schemas.microsoft.com/office/drawing/2014/main" id="{00000000-0008-0000-0700-00000F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83" name="86 Imagen" descr="CORREA-TELA-RAYAS.jpg">
          <a:extLst>
            <a:ext uri="{FF2B5EF4-FFF2-40B4-BE49-F238E27FC236}">
              <a16:creationId xmlns:a16="http://schemas.microsoft.com/office/drawing/2014/main" id="{00000000-0008-0000-0700-000010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384" name="Picture 856" descr="CORREA TUL">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85" name="74 Imagen" descr="CORREA-ANCHA-RAYAS-COMPLETA.jpg">
          <a:extLst>
            <a:ext uri="{FF2B5EF4-FFF2-40B4-BE49-F238E27FC236}">
              <a16:creationId xmlns:a16="http://schemas.microsoft.com/office/drawing/2014/main" id="{00000000-0008-0000-0700-000012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86" name="80 Imagen" descr="CORREA-DE-MANO-TELA-LISA.jpg">
          <a:extLst>
            <a:ext uri="{FF2B5EF4-FFF2-40B4-BE49-F238E27FC236}">
              <a16:creationId xmlns:a16="http://schemas.microsoft.com/office/drawing/2014/main" id="{00000000-0008-0000-0700-000013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387" name="86 Imagen" descr="CORREA-TELA-RAYAS.jpg">
          <a:extLst>
            <a:ext uri="{FF2B5EF4-FFF2-40B4-BE49-F238E27FC236}">
              <a16:creationId xmlns:a16="http://schemas.microsoft.com/office/drawing/2014/main" id="{00000000-0008-0000-0700-000014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88" name="28 Imagen" descr="INDUSTRIA-ARGENTINA.png">
          <a:extLst>
            <a:ext uri="{FF2B5EF4-FFF2-40B4-BE49-F238E27FC236}">
              <a16:creationId xmlns:a16="http://schemas.microsoft.com/office/drawing/2014/main" id="{00000000-0008-0000-0700-00001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89" name="28 Imagen" descr="INDUSTRIA-ARGENTINA.png">
          <a:extLst>
            <a:ext uri="{FF2B5EF4-FFF2-40B4-BE49-F238E27FC236}">
              <a16:creationId xmlns:a16="http://schemas.microsoft.com/office/drawing/2014/main" id="{00000000-0008-0000-0700-00001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90" name="28 Imagen" descr="INDUSTRIA-ARGENTINA.png">
          <a:extLst>
            <a:ext uri="{FF2B5EF4-FFF2-40B4-BE49-F238E27FC236}">
              <a16:creationId xmlns:a16="http://schemas.microsoft.com/office/drawing/2014/main" id="{00000000-0008-0000-0700-00001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91" name="28 Imagen" descr="INDUSTRIA-ARGENTINA.png">
          <a:extLst>
            <a:ext uri="{FF2B5EF4-FFF2-40B4-BE49-F238E27FC236}">
              <a16:creationId xmlns:a16="http://schemas.microsoft.com/office/drawing/2014/main" id="{00000000-0008-0000-0700-00001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92" name="28 Imagen" descr="INDUSTRIA-ARGENTINA.png">
          <a:extLst>
            <a:ext uri="{FF2B5EF4-FFF2-40B4-BE49-F238E27FC236}">
              <a16:creationId xmlns:a16="http://schemas.microsoft.com/office/drawing/2014/main" id="{00000000-0008-0000-0700-00001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93" name="28 Imagen" descr="INDUSTRIA-ARGENTINA.png">
          <a:extLst>
            <a:ext uri="{FF2B5EF4-FFF2-40B4-BE49-F238E27FC236}">
              <a16:creationId xmlns:a16="http://schemas.microsoft.com/office/drawing/2014/main" id="{00000000-0008-0000-0700-00001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94" name="28 Imagen" descr="INDUSTRIA-ARGENTINA.png">
          <a:extLst>
            <a:ext uri="{FF2B5EF4-FFF2-40B4-BE49-F238E27FC236}">
              <a16:creationId xmlns:a16="http://schemas.microsoft.com/office/drawing/2014/main" id="{00000000-0008-0000-0700-00001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95" name="28 Imagen" descr="INDUSTRIA-ARGENTINA.png">
          <a:extLst>
            <a:ext uri="{FF2B5EF4-FFF2-40B4-BE49-F238E27FC236}">
              <a16:creationId xmlns:a16="http://schemas.microsoft.com/office/drawing/2014/main" id="{00000000-0008-0000-0700-00001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96" name="28 Imagen" descr="INDUSTRIA-ARGENTINA.png">
          <a:extLst>
            <a:ext uri="{FF2B5EF4-FFF2-40B4-BE49-F238E27FC236}">
              <a16:creationId xmlns:a16="http://schemas.microsoft.com/office/drawing/2014/main" id="{00000000-0008-0000-0700-00001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397" name="28 Imagen" descr="INDUSTRIA-ARGENTINA.png">
          <a:extLst>
            <a:ext uri="{FF2B5EF4-FFF2-40B4-BE49-F238E27FC236}">
              <a16:creationId xmlns:a16="http://schemas.microsoft.com/office/drawing/2014/main" id="{00000000-0008-0000-0700-00001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398" name="74 Imagen" descr="CORREA-ANCHA-RAYAS-COMPLETA.jpg">
          <a:extLst>
            <a:ext uri="{FF2B5EF4-FFF2-40B4-BE49-F238E27FC236}">
              <a16:creationId xmlns:a16="http://schemas.microsoft.com/office/drawing/2014/main" id="{00000000-0008-0000-0700-00001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399" name="80 Imagen" descr="CORREA-DE-MANO-TELA-LISA.jpg">
          <a:extLst>
            <a:ext uri="{FF2B5EF4-FFF2-40B4-BE49-F238E27FC236}">
              <a16:creationId xmlns:a16="http://schemas.microsoft.com/office/drawing/2014/main" id="{00000000-0008-0000-0700-00002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00" name="86 Imagen" descr="CORREA-TELA-RAYAS.jpg">
          <a:extLst>
            <a:ext uri="{FF2B5EF4-FFF2-40B4-BE49-F238E27FC236}">
              <a16:creationId xmlns:a16="http://schemas.microsoft.com/office/drawing/2014/main" id="{00000000-0008-0000-0700-00002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401" name="Picture 856" descr="CORREA TUL">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02" name="74 Imagen" descr="CORREA-ANCHA-RAYAS-COMPLETA.jpg">
          <a:extLst>
            <a:ext uri="{FF2B5EF4-FFF2-40B4-BE49-F238E27FC236}">
              <a16:creationId xmlns:a16="http://schemas.microsoft.com/office/drawing/2014/main" id="{00000000-0008-0000-0700-000023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03" name="80 Imagen" descr="CORREA-DE-MANO-TELA-LISA.jpg">
          <a:extLst>
            <a:ext uri="{FF2B5EF4-FFF2-40B4-BE49-F238E27FC236}">
              <a16:creationId xmlns:a16="http://schemas.microsoft.com/office/drawing/2014/main" id="{00000000-0008-0000-0700-000024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04" name="86 Imagen" descr="CORREA-TELA-RAYAS.jpg">
          <a:extLst>
            <a:ext uri="{FF2B5EF4-FFF2-40B4-BE49-F238E27FC236}">
              <a16:creationId xmlns:a16="http://schemas.microsoft.com/office/drawing/2014/main" id="{00000000-0008-0000-0700-000025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405" name="Picture 856" descr="CORREA TUL">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06" name="74 Imagen" descr="CORREA-ANCHA-RAYAS-COMPLETA.jpg">
          <a:extLst>
            <a:ext uri="{FF2B5EF4-FFF2-40B4-BE49-F238E27FC236}">
              <a16:creationId xmlns:a16="http://schemas.microsoft.com/office/drawing/2014/main" id="{00000000-0008-0000-0700-000027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07" name="80 Imagen" descr="CORREA-DE-MANO-TELA-LISA.jpg">
          <a:extLst>
            <a:ext uri="{FF2B5EF4-FFF2-40B4-BE49-F238E27FC236}">
              <a16:creationId xmlns:a16="http://schemas.microsoft.com/office/drawing/2014/main" id="{00000000-0008-0000-0700-000028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08" name="86 Imagen" descr="CORREA-TELA-RAYAS.jpg">
          <a:extLst>
            <a:ext uri="{FF2B5EF4-FFF2-40B4-BE49-F238E27FC236}">
              <a16:creationId xmlns:a16="http://schemas.microsoft.com/office/drawing/2014/main" id="{00000000-0008-0000-0700-000029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409" name="Picture 856" descr="CORREA TUL">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10" name="74 Imagen" descr="CORREA-ANCHA-RAYAS-COMPLETA.jpg">
          <a:extLst>
            <a:ext uri="{FF2B5EF4-FFF2-40B4-BE49-F238E27FC236}">
              <a16:creationId xmlns:a16="http://schemas.microsoft.com/office/drawing/2014/main" id="{00000000-0008-0000-0700-00002B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11" name="80 Imagen" descr="CORREA-DE-MANO-TELA-LISA.jpg">
          <a:extLst>
            <a:ext uri="{FF2B5EF4-FFF2-40B4-BE49-F238E27FC236}">
              <a16:creationId xmlns:a16="http://schemas.microsoft.com/office/drawing/2014/main" id="{00000000-0008-0000-0700-00002C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12" name="86 Imagen" descr="CORREA-TELA-RAYAS.jpg">
          <a:extLst>
            <a:ext uri="{FF2B5EF4-FFF2-40B4-BE49-F238E27FC236}">
              <a16:creationId xmlns:a16="http://schemas.microsoft.com/office/drawing/2014/main" id="{00000000-0008-0000-0700-00002D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413" name="Picture 856" descr="CORREA TUL">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14" name="74 Imagen" descr="CORREA-ANCHA-RAYAS-COMPLETA.jpg">
          <a:extLst>
            <a:ext uri="{FF2B5EF4-FFF2-40B4-BE49-F238E27FC236}">
              <a16:creationId xmlns:a16="http://schemas.microsoft.com/office/drawing/2014/main" id="{00000000-0008-0000-0700-00002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15" name="80 Imagen" descr="CORREA-DE-MANO-TELA-LISA.jpg">
          <a:extLst>
            <a:ext uri="{FF2B5EF4-FFF2-40B4-BE49-F238E27FC236}">
              <a16:creationId xmlns:a16="http://schemas.microsoft.com/office/drawing/2014/main" id="{00000000-0008-0000-0700-00003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16" name="86 Imagen" descr="CORREA-TELA-RAYAS.jpg">
          <a:extLst>
            <a:ext uri="{FF2B5EF4-FFF2-40B4-BE49-F238E27FC236}">
              <a16:creationId xmlns:a16="http://schemas.microsoft.com/office/drawing/2014/main" id="{00000000-0008-0000-0700-00003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17" name="74 Imagen" descr="CORREA-ANCHA-RAYAS-COMPLETA.jpg">
          <a:extLst>
            <a:ext uri="{FF2B5EF4-FFF2-40B4-BE49-F238E27FC236}">
              <a16:creationId xmlns:a16="http://schemas.microsoft.com/office/drawing/2014/main" id="{00000000-0008-0000-0700-000032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18" name="80 Imagen" descr="CORREA-DE-MANO-TELA-LISA.jpg">
          <a:extLst>
            <a:ext uri="{FF2B5EF4-FFF2-40B4-BE49-F238E27FC236}">
              <a16:creationId xmlns:a16="http://schemas.microsoft.com/office/drawing/2014/main" id="{00000000-0008-0000-0700-000033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19" name="86 Imagen" descr="CORREA-TELA-RAYAS.jpg">
          <a:extLst>
            <a:ext uri="{FF2B5EF4-FFF2-40B4-BE49-F238E27FC236}">
              <a16:creationId xmlns:a16="http://schemas.microsoft.com/office/drawing/2014/main" id="{00000000-0008-0000-0700-000034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20" name="28 Imagen" descr="INDUSTRIA-ARGENTINA.png">
          <a:extLst>
            <a:ext uri="{FF2B5EF4-FFF2-40B4-BE49-F238E27FC236}">
              <a16:creationId xmlns:a16="http://schemas.microsoft.com/office/drawing/2014/main" id="{00000000-0008-0000-0700-00003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21" name="28 Imagen" descr="INDUSTRIA-ARGENTINA.png">
          <a:extLst>
            <a:ext uri="{FF2B5EF4-FFF2-40B4-BE49-F238E27FC236}">
              <a16:creationId xmlns:a16="http://schemas.microsoft.com/office/drawing/2014/main" id="{00000000-0008-0000-0700-00003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422" name="Picture 856" descr="CORREA TUL">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23" name="74 Imagen" descr="CORREA-ANCHA-RAYAS-COMPLETA.jpg">
          <a:extLst>
            <a:ext uri="{FF2B5EF4-FFF2-40B4-BE49-F238E27FC236}">
              <a16:creationId xmlns:a16="http://schemas.microsoft.com/office/drawing/2014/main" id="{00000000-0008-0000-0700-00003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24" name="80 Imagen" descr="CORREA-DE-MANO-TELA-LISA.jpg">
          <a:extLst>
            <a:ext uri="{FF2B5EF4-FFF2-40B4-BE49-F238E27FC236}">
              <a16:creationId xmlns:a16="http://schemas.microsoft.com/office/drawing/2014/main" id="{00000000-0008-0000-0700-00003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25" name="86 Imagen" descr="CORREA-TELA-RAYAS.jpg">
          <a:extLst>
            <a:ext uri="{FF2B5EF4-FFF2-40B4-BE49-F238E27FC236}">
              <a16:creationId xmlns:a16="http://schemas.microsoft.com/office/drawing/2014/main" id="{00000000-0008-0000-0700-00003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426" name="Picture 856" descr="CORREA TUL">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27" name="74 Imagen" descr="CORREA-ANCHA-RAYAS-COMPLETA.jpg">
          <a:extLst>
            <a:ext uri="{FF2B5EF4-FFF2-40B4-BE49-F238E27FC236}">
              <a16:creationId xmlns:a16="http://schemas.microsoft.com/office/drawing/2014/main" id="{00000000-0008-0000-0700-00003C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28" name="80 Imagen" descr="CORREA-DE-MANO-TELA-LISA.jpg">
          <a:extLst>
            <a:ext uri="{FF2B5EF4-FFF2-40B4-BE49-F238E27FC236}">
              <a16:creationId xmlns:a16="http://schemas.microsoft.com/office/drawing/2014/main" id="{00000000-0008-0000-0700-00003D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29" name="86 Imagen" descr="CORREA-TELA-RAYAS.jpg">
          <a:extLst>
            <a:ext uri="{FF2B5EF4-FFF2-40B4-BE49-F238E27FC236}">
              <a16:creationId xmlns:a16="http://schemas.microsoft.com/office/drawing/2014/main" id="{00000000-0008-0000-0700-00003E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430" name="Picture 856" descr="CORREA TUL">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31" name="74 Imagen" descr="CORREA-ANCHA-RAYAS-COMPLETA.jpg">
          <a:extLst>
            <a:ext uri="{FF2B5EF4-FFF2-40B4-BE49-F238E27FC236}">
              <a16:creationId xmlns:a16="http://schemas.microsoft.com/office/drawing/2014/main" id="{00000000-0008-0000-0700-000040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32" name="80 Imagen" descr="CORREA-DE-MANO-TELA-LISA.jpg">
          <a:extLst>
            <a:ext uri="{FF2B5EF4-FFF2-40B4-BE49-F238E27FC236}">
              <a16:creationId xmlns:a16="http://schemas.microsoft.com/office/drawing/2014/main" id="{00000000-0008-0000-0700-000041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33" name="86 Imagen" descr="CORREA-TELA-RAYAS.jpg">
          <a:extLst>
            <a:ext uri="{FF2B5EF4-FFF2-40B4-BE49-F238E27FC236}">
              <a16:creationId xmlns:a16="http://schemas.microsoft.com/office/drawing/2014/main" id="{00000000-0008-0000-0700-000042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434" name="Picture 856" descr="CORREA TUL">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35" name="74 Imagen" descr="CORREA-ANCHA-RAYAS-COMPLETA.jpg">
          <a:extLst>
            <a:ext uri="{FF2B5EF4-FFF2-40B4-BE49-F238E27FC236}">
              <a16:creationId xmlns:a16="http://schemas.microsoft.com/office/drawing/2014/main" id="{00000000-0008-0000-0700-000044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36" name="80 Imagen" descr="CORREA-DE-MANO-TELA-LISA.jpg">
          <a:extLst>
            <a:ext uri="{FF2B5EF4-FFF2-40B4-BE49-F238E27FC236}">
              <a16:creationId xmlns:a16="http://schemas.microsoft.com/office/drawing/2014/main" id="{00000000-0008-0000-0700-000045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37" name="86 Imagen" descr="CORREA-TELA-RAYAS.jpg">
          <a:extLst>
            <a:ext uri="{FF2B5EF4-FFF2-40B4-BE49-F238E27FC236}">
              <a16:creationId xmlns:a16="http://schemas.microsoft.com/office/drawing/2014/main" id="{00000000-0008-0000-0700-000046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38" name="74 Imagen" descr="CORREA-ANCHA-RAYAS-COMPLETA.jpg">
          <a:extLst>
            <a:ext uri="{FF2B5EF4-FFF2-40B4-BE49-F238E27FC236}">
              <a16:creationId xmlns:a16="http://schemas.microsoft.com/office/drawing/2014/main" id="{00000000-0008-0000-0700-000047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39" name="80 Imagen" descr="CORREA-DE-MANO-TELA-LISA.jpg">
          <a:extLst>
            <a:ext uri="{FF2B5EF4-FFF2-40B4-BE49-F238E27FC236}">
              <a16:creationId xmlns:a16="http://schemas.microsoft.com/office/drawing/2014/main" id="{00000000-0008-0000-0700-000048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40" name="86 Imagen" descr="CORREA-TELA-RAYAS.jpg">
          <a:extLst>
            <a:ext uri="{FF2B5EF4-FFF2-40B4-BE49-F238E27FC236}">
              <a16:creationId xmlns:a16="http://schemas.microsoft.com/office/drawing/2014/main" id="{00000000-0008-0000-0700-000049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441" name="28 Imagen" descr="INDUSTRIA-ARGENTINA.png">
          <a:extLst>
            <a:ext uri="{FF2B5EF4-FFF2-40B4-BE49-F238E27FC236}">
              <a16:creationId xmlns:a16="http://schemas.microsoft.com/office/drawing/2014/main" id="{00000000-0008-0000-0700-00004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442" name="28 Imagen" descr="INDUSTRIA-ARGENTINA.png">
          <a:extLst>
            <a:ext uri="{FF2B5EF4-FFF2-40B4-BE49-F238E27FC236}">
              <a16:creationId xmlns:a16="http://schemas.microsoft.com/office/drawing/2014/main" id="{00000000-0008-0000-0700-00004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443" name="28 Imagen" descr="INDUSTRIA-ARGENTINA.png">
          <a:extLst>
            <a:ext uri="{FF2B5EF4-FFF2-40B4-BE49-F238E27FC236}">
              <a16:creationId xmlns:a16="http://schemas.microsoft.com/office/drawing/2014/main" id="{00000000-0008-0000-0700-00004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444" name="28 Imagen" descr="INDUSTRIA-ARGENTINA.png">
          <a:extLst>
            <a:ext uri="{FF2B5EF4-FFF2-40B4-BE49-F238E27FC236}">
              <a16:creationId xmlns:a16="http://schemas.microsoft.com/office/drawing/2014/main" id="{00000000-0008-0000-0700-00004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445" name="28 Imagen" descr="INDUSTRIA-ARGENTINA.png">
          <a:extLst>
            <a:ext uri="{FF2B5EF4-FFF2-40B4-BE49-F238E27FC236}">
              <a16:creationId xmlns:a16="http://schemas.microsoft.com/office/drawing/2014/main" id="{00000000-0008-0000-0700-00004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446" name="28 Imagen" descr="INDUSTRIA-ARGENTINA.png">
          <a:extLst>
            <a:ext uri="{FF2B5EF4-FFF2-40B4-BE49-F238E27FC236}">
              <a16:creationId xmlns:a16="http://schemas.microsoft.com/office/drawing/2014/main" id="{00000000-0008-0000-0700-00004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447" name="28 Imagen" descr="INDUSTRIA-ARGENTINA.png">
          <a:extLst>
            <a:ext uri="{FF2B5EF4-FFF2-40B4-BE49-F238E27FC236}">
              <a16:creationId xmlns:a16="http://schemas.microsoft.com/office/drawing/2014/main" id="{00000000-0008-0000-0700-00005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448" name="28 Imagen" descr="INDUSTRIA-ARGENTINA.png">
          <a:extLst>
            <a:ext uri="{FF2B5EF4-FFF2-40B4-BE49-F238E27FC236}">
              <a16:creationId xmlns:a16="http://schemas.microsoft.com/office/drawing/2014/main" id="{00000000-0008-0000-0700-00005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449" name="28 Imagen" descr="INDUSTRIA-ARGENTINA.png">
          <a:extLst>
            <a:ext uri="{FF2B5EF4-FFF2-40B4-BE49-F238E27FC236}">
              <a16:creationId xmlns:a16="http://schemas.microsoft.com/office/drawing/2014/main" id="{00000000-0008-0000-0700-00005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450" name="28 Imagen" descr="INDUSTRIA-ARGENTINA.png">
          <a:extLst>
            <a:ext uri="{FF2B5EF4-FFF2-40B4-BE49-F238E27FC236}">
              <a16:creationId xmlns:a16="http://schemas.microsoft.com/office/drawing/2014/main" id="{00000000-0008-0000-0700-00005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451" name="28 Imagen" descr="INDUSTRIA-ARGENTINA.png">
          <a:extLst>
            <a:ext uri="{FF2B5EF4-FFF2-40B4-BE49-F238E27FC236}">
              <a16:creationId xmlns:a16="http://schemas.microsoft.com/office/drawing/2014/main" id="{00000000-0008-0000-0700-00005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452" name="28 Imagen" descr="INDUSTRIA-ARGENTINA.png">
          <a:extLst>
            <a:ext uri="{FF2B5EF4-FFF2-40B4-BE49-F238E27FC236}">
              <a16:creationId xmlns:a16="http://schemas.microsoft.com/office/drawing/2014/main" id="{00000000-0008-0000-0700-00005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453" name="28 Imagen" descr="INDUSTRIA-ARGENTINA.png">
          <a:extLst>
            <a:ext uri="{FF2B5EF4-FFF2-40B4-BE49-F238E27FC236}">
              <a16:creationId xmlns:a16="http://schemas.microsoft.com/office/drawing/2014/main" id="{00000000-0008-0000-0700-00005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454" name="28 Imagen" descr="INDUSTRIA-ARGENTINA.png">
          <a:extLst>
            <a:ext uri="{FF2B5EF4-FFF2-40B4-BE49-F238E27FC236}">
              <a16:creationId xmlns:a16="http://schemas.microsoft.com/office/drawing/2014/main" id="{00000000-0008-0000-0700-00005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455" name="28 Imagen" descr="INDUSTRIA-ARGENTINA.png">
          <a:extLst>
            <a:ext uri="{FF2B5EF4-FFF2-40B4-BE49-F238E27FC236}">
              <a16:creationId xmlns:a16="http://schemas.microsoft.com/office/drawing/2014/main" id="{00000000-0008-0000-0700-00005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456" name="28 Imagen" descr="INDUSTRIA-ARGENTINA.png">
          <a:extLst>
            <a:ext uri="{FF2B5EF4-FFF2-40B4-BE49-F238E27FC236}">
              <a16:creationId xmlns:a16="http://schemas.microsoft.com/office/drawing/2014/main" id="{00000000-0008-0000-0700-00005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457" name="28 Imagen" descr="INDUSTRIA-ARGENTINA.png">
          <a:extLst>
            <a:ext uri="{FF2B5EF4-FFF2-40B4-BE49-F238E27FC236}">
              <a16:creationId xmlns:a16="http://schemas.microsoft.com/office/drawing/2014/main" id="{00000000-0008-0000-0700-00005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458" name="28 Imagen" descr="INDUSTRIA-ARGENTINA.png">
          <a:extLst>
            <a:ext uri="{FF2B5EF4-FFF2-40B4-BE49-F238E27FC236}">
              <a16:creationId xmlns:a16="http://schemas.microsoft.com/office/drawing/2014/main" id="{00000000-0008-0000-0700-00005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459" name="28 Imagen" descr="INDUSTRIA-ARGENTINA.png">
          <a:extLst>
            <a:ext uri="{FF2B5EF4-FFF2-40B4-BE49-F238E27FC236}">
              <a16:creationId xmlns:a16="http://schemas.microsoft.com/office/drawing/2014/main" id="{00000000-0008-0000-0700-00005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460" name="28 Imagen" descr="INDUSTRIA-ARGENTINA.png">
          <a:extLst>
            <a:ext uri="{FF2B5EF4-FFF2-40B4-BE49-F238E27FC236}">
              <a16:creationId xmlns:a16="http://schemas.microsoft.com/office/drawing/2014/main" id="{00000000-0008-0000-0700-00005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461" name="28 Imagen" descr="INDUSTRIA-ARGENTINA.png">
          <a:extLst>
            <a:ext uri="{FF2B5EF4-FFF2-40B4-BE49-F238E27FC236}">
              <a16:creationId xmlns:a16="http://schemas.microsoft.com/office/drawing/2014/main" id="{00000000-0008-0000-0700-00005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462" name="28 Imagen" descr="INDUSTRIA-ARGENTINA.png">
          <a:extLst>
            <a:ext uri="{FF2B5EF4-FFF2-40B4-BE49-F238E27FC236}">
              <a16:creationId xmlns:a16="http://schemas.microsoft.com/office/drawing/2014/main" id="{00000000-0008-0000-0700-00005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463" name="28 Imagen" descr="INDUSTRIA-ARGENTINA.png">
          <a:extLst>
            <a:ext uri="{FF2B5EF4-FFF2-40B4-BE49-F238E27FC236}">
              <a16:creationId xmlns:a16="http://schemas.microsoft.com/office/drawing/2014/main" id="{00000000-0008-0000-0700-00006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464" name="28 Imagen" descr="INDUSTRIA-ARGENTINA.png">
          <a:extLst>
            <a:ext uri="{FF2B5EF4-FFF2-40B4-BE49-F238E27FC236}">
              <a16:creationId xmlns:a16="http://schemas.microsoft.com/office/drawing/2014/main" id="{00000000-0008-0000-0700-00006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465" name="28 Imagen" descr="INDUSTRIA-ARGENTINA.png">
          <a:extLst>
            <a:ext uri="{FF2B5EF4-FFF2-40B4-BE49-F238E27FC236}">
              <a16:creationId xmlns:a16="http://schemas.microsoft.com/office/drawing/2014/main" id="{00000000-0008-0000-0700-00006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466" name="28 Imagen" descr="INDUSTRIA-ARGENTINA.png">
          <a:extLst>
            <a:ext uri="{FF2B5EF4-FFF2-40B4-BE49-F238E27FC236}">
              <a16:creationId xmlns:a16="http://schemas.microsoft.com/office/drawing/2014/main" id="{00000000-0008-0000-0700-00006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467" name="28 Imagen" descr="INDUSTRIA-ARGENTINA.png">
          <a:extLst>
            <a:ext uri="{FF2B5EF4-FFF2-40B4-BE49-F238E27FC236}">
              <a16:creationId xmlns:a16="http://schemas.microsoft.com/office/drawing/2014/main" id="{00000000-0008-0000-0700-00006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468" name="28 Imagen" descr="INDUSTRIA-ARGENTINA.png">
          <a:extLst>
            <a:ext uri="{FF2B5EF4-FFF2-40B4-BE49-F238E27FC236}">
              <a16:creationId xmlns:a16="http://schemas.microsoft.com/office/drawing/2014/main" id="{00000000-0008-0000-0700-00006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469" name="28 Imagen" descr="INDUSTRIA-ARGENTINA.png">
          <a:extLst>
            <a:ext uri="{FF2B5EF4-FFF2-40B4-BE49-F238E27FC236}">
              <a16:creationId xmlns:a16="http://schemas.microsoft.com/office/drawing/2014/main" id="{00000000-0008-0000-0700-00006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470" name="28 Imagen" descr="INDUSTRIA-ARGENTINA.png">
          <a:extLst>
            <a:ext uri="{FF2B5EF4-FFF2-40B4-BE49-F238E27FC236}">
              <a16:creationId xmlns:a16="http://schemas.microsoft.com/office/drawing/2014/main" id="{00000000-0008-0000-0700-00006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471" name="28 Imagen" descr="INDUSTRIA-ARGENTINA.png">
          <a:extLst>
            <a:ext uri="{FF2B5EF4-FFF2-40B4-BE49-F238E27FC236}">
              <a16:creationId xmlns:a16="http://schemas.microsoft.com/office/drawing/2014/main" id="{00000000-0008-0000-0700-00006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472" name="28 Imagen" descr="INDUSTRIA-ARGENTINA.png">
          <a:extLst>
            <a:ext uri="{FF2B5EF4-FFF2-40B4-BE49-F238E27FC236}">
              <a16:creationId xmlns:a16="http://schemas.microsoft.com/office/drawing/2014/main" id="{00000000-0008-0000-0700-00006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473" name="Picture 856" descr="CORREA TUL">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74" name="74 Imagen" descr="CORREA-ANCHA-RAYAS-COMPLETA.jpg">
          <a:extLst>
            <a:ext uri="{FF2B5EF4-FFF2-40B4-BE49-F238E27FC236}">
              <a16:creationId xmlns:a16="http://schemas.microsoft.com/office/drawing/2014/main" id="{00000000-0008-0000-0700-00006B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75" name="80 Imagen" descr="CORREA-DE-MANO-TELA-LISA.jpg">
          <a:extLst>
            <a:ext uri="{FF2B5EF4-FFF2-40B4-BE49-F238E27FC236}">
              <a16:creationId xmlns:a16="http://schemas.microsoft.com/office/drawing/2014/main" id="{00000000-0008-0000-0700-00006C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76" name="86 Imagen" descr="CORREA-TELA-RAYAS.jpg">
          <a:extLst>
            <a:ext uri="{FF2B5EF4-FFF2-40B4-BE49-F238E27FC236}">
              <a16:creationId xmlns:a16="http://schemas.microsoft.com/office/drawing/2014/main" id="{00000000-0008-0000-0700-00006D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477" name="Picture 856" descr="CORREA TUL">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78" name="74 Imagen" descr="CORREA-ANCHA-RAYAS-COMPLETA.jpg">
          <a:extLst>
            <a:ext uri="{FF2B5EF4-FFF2-40B4-BE49-F238E27FC236}">
              <a16:creationId xmlns:a16="http://schemas.microsoft.com/office/drawing/2014/main" id="{00000000-0008-0000-0700-00006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79" name="80 Imagen" descr="CORREA-DE-MANO-TELA-LISA.jpg">
          <a:extLst>
            <a:ext uri="{FF2B5EF4-FFF2-40B4-BE49-F238E27FC236}">
              <a16:creationId xmlns:a16="http://schemas.microsoft.com/office/drawing/2014/main" id="{00000000-0008-0000-0700-00007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80" name="86 Imagen" descr="CORREA-TELA-RAYAS.jpg">
          <a:extLst>
            <a:ext uri="{FF2B5EF4-FFF2-40B4-BE49-F238E27FC236}">
              <a16:creationId xmlns:a16="http://schemas.microsoft.com/office/drawing/2014/main" id="{00000000-0008-0000-0700-00007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481" name="Picture 856" descr="CORREA TUL">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82" name="74 Imagen" descr="CORREA-ANCHA-RAYAS-COMPLETA.jpg">
          <a:extLst>
            <a:ext uri="{FF2B5EF4-FFF2-40B4-BE49-F238E27FC236}">
              <a16:creationId xmlns:a16="http://schemas.microsoft.com/office/drawing/2014/main" id="{00000000-0008-0000-0700-000073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83" name="80 Imagen" descr="CORREA-DE-MANO-TELA-LISA.jpg">
          <a:extLst>
            <a:ext uri="{FF2B5EF4-FFF2-40B4-BE49-F238E27FC236}">
              <a16:creationId xmlns:a16="http://schemas.microsoft.com/office/drawing/2014/main" id="{00000000-0008-0000-0700-000074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484" name="86 Imagen" descr="CORREA-TELA-RAYAS.jpg">
          <a:extLst>
            <a:ext uri="{FF2B5EF4-FFF2-40B4-BE49-F238E27FC236}">
              <a16:creationId xmlns:a16="http://schemas.microsoft.com/office/drawing/2014/main" id="{00000000-0008-0000-0700-000075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85" name="28 Imagen" descr="INDUSTRIA-ARGENTINA.png">
          <a:extLst>
            <a:ext uri="{FF2B5EF4-FFF2-40B4-BE49-F238E27FC236}">
              <a16:creationId xmlns:a16="http://schemas.microsoft.com/office/drawing/2014/main" id="{00000000-0008-0000-0700-00007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86" name="28 Imagen" descr="INDUSTRIA-ARGENTINA.png">
          <a:extLst>
            <a:ext uri="{FF2B5EF4-FFF2-40B4-BE49-F238E27FC236}">
              <a16:creationId xmlns:a16="http://schemas.microsoft.com/office/drawing/2014/main" id="{00000000-0008-0000-0700-00007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87" name="28 Imagen" descr="INDUSTRIA-ARGENTINA.png">
          <a:extLst>
            <a:ext uri="{FF2B5EF4-FFF2-40B4-BE49-F238E27FC236}">
              <a16:creationId xmlns:a16="http://schemas.microsoft.com/office/drawing/2014/main" id="{00000000-0008-0000-0700-00007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88" name="28 Imagen" descr="INDUSTRIA-ARGENTINA.png">
          <a:extLst>
            <a:ext uri="{FF2B5EF4-FFF2-40B4-BE49-F238E27FC236}">
              <a16:creationId xmlns:a16="http://schemas.microsoft.com/office/drawing/2014/main" id="{00000000-0008-0000-0700-00007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89" name="28 Imagen" descr="INDUSTRIA-ARGENTINA.png">
          <a:extLst>
            <a:ext uri="{FF2B5EF4-FFF2-40B4-BE49-F238E27FC236}">
              <a16:creationId xmlns:a16="http://schemas.microsoft.com/office/drawing/2014/main" id="{00000000-0008-0000-0700-00007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90" name="28 Imagen" descr="INDUSTRIA-ARGENTINA.png">
          <a:extLst>
            <a:ext uri="{FF2B5EF4-FFF2-40B4-BE49-F238E27FC236}">
              <a16:creationId xmlns:a16="http://schemas.microsoft.com/office/drawing/2014/main" id="{00000000-0008-0000-0700-00007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91" name="28 Imagen" descr="INDUSTRIA-ARGENTINA.png">
          <a:extLst>
            <a:ext uri="{FF2B5EF4-FFF2-40B4-BE49-F238E27FC236}">
              <a16:creationId xmlns:a16="http://schemas.microsoft.com/office/drawing/2014/main" id="{00000000-0008-0000-0700-00007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92" name="28 Imagen" descr="INDUSTRIA-ARGENTINA.png">
          <a:extLst>
            <a:ext uri="{FF2B5EF4-FFF2-40B4-BE49-F238E27FC236}">
              <a16:creationId xmlns:a16="http://schemas.microsoft.com/office/drawing/2014/main" id="{00000000-0008-0000-0700-00007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93" name="28 Imagen" descr="INDUSTRIA-ARGENTINA.png">
          <a:extLst>
            <a:ext uri="{FF2B5EF4-FFF2-40B4-BE49-F238E27FC236}">
              <a16:creationId xmlns:a16="http://schemas.microsoft.com/office/drawing/2014/main" id="{00000000-0008-0000-0700-00007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94" name="28 Imagen" descr="INDUSTRIA-ARGENTINA.png">
          <a:extLst>
            <a:ext uri="{FF2B5EF4-FFF2-40B4-BE49-F238E27FC236}">
              <a16:creationId xmlns:a16="http://schemas.microsoft.com/office/drawing/2014/main" id="{00000000-0008-0000-0700-00007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95" name="28 Imagen" descr="INDUSTRIA-ARGENTINA.png">
          <a:extLst>
            <a:ext uri="{FF2B5EF4-FFF2-40B4-BE49-F238E27FC236}">
              <a16:creationId xmlns:a16="http://schemas.microsoft.com/office/drawing/2014/main" id="{00000000-0008-0000-0700-00008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96" name="28 Imagen" descr="INDUSTRIA-ARGENTINA.png">
          <a:extLst>
            <a:ext uri="{FF2B5EF4-FFF2-40B4-BE49-F238E27FC236}">
              <a16:creationId xmlns:a16="http://schemas.microsoft.com/office/drawing/2014/main" id="{00000000-0008-0000-0700-00008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97" name="28 Imagen" descr="INDUSTRIA-ARGENTINA.png">
          <a:extLst>
            <a:ext uri="{FF2B5EF4-FFF2-40B4-BE49-F238E27FC236}">
              <a16:creationId xmlns:a16="http://schemas.microsoft.com/office/drawing/2014/main" id="{00000000-0008-0000-0700-00008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98" name="28 Imagen" descr="INDUSTRIA-ARGENTINA.png">
          <a:extLst>
            <a:ext uri="{FF2B5EF4-FFF2-40B4-BE49-F238E27FC236}">
              <a16:creationId xmlns:a16="http://schemas.microsoft.com/office/drawing/2014/main" id="{00000000-0008-0000-0700-00008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499" name="28 Imagen" descr="INDUSTRIA-ARGENTINA.png">
          <a:extLst>
            <a:ext uri="{FF2B5EF4-FFF2-40B4-BE49-F238E27FC236}">
              <a16:creationId xmlns:a16="http://schemas.microsoft.com/office/drawing/2014/main" id="{00000000-0008-0000-0700-00007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00" name="28 Imagen" descr="INDUSTRIA-ARGENTINA.png">
          <a:extLst>
            <a:ext uri="{FF2B5EF4-FFF2-40B4-BE49-F238E27FC236}">
              <a16:creationId xmlns:a16="http://schemas.microsoft.com/office/drawing/2014/main" id="{00000000-0008-0000-0700-000073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01" name="28 Imagen" descr="INDUSTRIA-ARGENTINA.png">
          <a:extLst>
            <a:ext uri="{FF2B5EF4-FFF2-40B4-BE49-F238E27FC236}">
              <a16:creationId xmlns:a16="http://schemas.microsoft.com/office/drawing/2014/main" id="{00000000-0008-0000-0700-00007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02" name="28 Imagen" descr="INDUSTRIA-ARGENTINA.png">
          <a:extLst>
            <a:ext uri="{FF2B5EF4-FFF2-40B4-BE49-F238E27FC236}">
              <a16:creationId xmlns:a16="http://schemas.microsoft.com/office/drawing/2014/main" id="{00000000-0008-0000-0700-00007E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03" name="28 Imagen" descr="INDUSTRIA-ARGENTINA.png">
          <a:extLst>
            <a:ext uri="{FF2B5EF4-FFF2-40B4-BE49-F238E27FC236}">
              <a16:creationId xmlns:a16="http://schemas.microsoft.com/office/drawing/2014/main" id="{00000000-0008-0000-0700-000081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04" name="28 Imagen" descr="INDUSTRIA-ARGENTINA.png">
          <a:extLst>
            <a:ext uri="{FF2B5EF4-FFF2-40B4-BE49-F238E27FC236}">
              <a16:creationId xmlns:a16="http://schemas.microsoft.com/office/drawing/2014/main" id="{00000000-0008-0000-0700-00008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505" name="Picture 856" descr="CORREA TUL">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06" name="74 Imagen" descr="CORREA-ANCHA-RAYAS-COMPLETA.jpg">
          <a:extLst>
            <a:ext uri="{FF2B5EF4-FFF2-40B4-BE49-F238E27FC236}">
              <a16:creationId xmlns:a16="http://schemas.microsoft.com/office/drawing/2014/main" id="{00000000-0008-0000-0700-00008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07" name="80 Imagen" descr="CORREA-DE-MANO-TELA-LISA.jpg">
          <a:extLst>
            <a:ext uri="{FF2B5EF4-FFF2-40B4-BE49-F238E27FC236}">
              <a16:creationId xmlns:a16="http://schemas.microsoft.com/office/drawing/2014/main" id="{00000000-0008-0000-0700-00008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08" name="86 Imagen" descr="CORREA-TELA-RAYAS.jpg">
          <a:extLst>
            <a:ext uri="{FF2B5EF4-FFF2-40B4-BE49-F238E27FC236}">
              <a16:creationId xmlns:a16="http://schemas.microsoft.com/office/drawing/2014/main" id="{00000000-0008-0000-0700-000096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509" name="Picture 856" descr="CORREA TUL">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10" name="74 Imagen" descr="CORREA-ANCHA-RAYAS-COMPLETA.jpg">
          <a:extLst>
            <a:ext uri="{FF2B5EF4-FFF2-40B4-BE49-F238E27FC236}">
              <a16:creationId xmlns:a16="http://schemas.microsoft.com/office/drawing/2014/main" id="{00000000-0008-0000-0700-000098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11" name="80 Imagen" descr="CORREA-DE-MANO-TELA-LISA.jpg">
          <a:extLst>
            <a:ext uri="{FF2B5EF4-FFF2-40B4-BE49-F238E27FC236}">
              <a16:creationId xmlns:a16="http://schemas.microsoft.com/office/drawing/2014/main" id="{00000000-0008-0000-0700-000099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12" name="86 Imagen" descr="CORREA-TELA-RAYAS.jpg">
          <a:extLst>
            <a:ext uri="{FF2B5EF4-FFF2-40B4-BE49-F238E27FC236}">
              <a16:creationId xmlns:a16="http://schemas.microsoft.com/office/drawing/2014/main" id="{00000000-0008-0000-0700-00009A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13" name="28 Imagen" descr="INDUSTRIA-ARGENTINA.png">
          <a:extLst>
            <a:ext uri="{FF2B5EF4-FFF2-40B4-BE49-F238E27FC236}">
              <a16:creationId xmlns:a16="http://schemas.microsoft.com/office/drawing/2014/main" id="{00000000-0008-0000-0700-00009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14" name="28 Imagen" descr="INDUSTRIA-ARGENTINA.png">
          <a:extLst>
            <a:ext uri="{FF2B5EF4-FFF2-40B4-BE49-F238E27FC236}">
              <a16:creationId xmlns:a16="http://schemas.microsoft.com/office/drawing/2014/main" id="{00000000-0008-0000-0700-00009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515" name="Picture 856" descr="CORREA TUL">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16" name="74 Imagen" descr="CORREA-ANCHA-RAYAS-COMPLETA.jpg">
          <a:extLst>
            <a:ext uri="{FF2B5EF4-FFF2-40B4-BE49-F238E27FC236}">
              <a16:creationId xmlns:a16="http://schemas.microsoft.com/office/drawing/2014/main" id="{00000000-0008-0000-0700-00009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17" name="80 Imagen" descr="CORREA-DE-MANO-TELA-LISA.jpg">
          <a:extLst>
            <a:ext uri="{FF2B5EF4-FFF2-40B4-BE49-F238E27FC236}">
              <a16:creationId xmlns:a16="http://schemas.microsoft.com/office/drawing/2014/main" id="{00000000-0008-0000-0700-00009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18" name="86 Imagen" descr="CORREA-TELA-RAYAS.jpg">
          <a:extLst>
            <a:ext uri="{FF2B5EF4-FFF2-40B4-BE49-F238E27FC236}">
              <a16:creationId xmlns:a16="http://schemas.microsoft.com/office/drawing/2014/main" id="{00000000-0008-0000-0700-0000A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519" name="Picture 856" descr="CORREA TUL">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20" name="74 Imagen" descr="CORREA-ANCHA-RAYAS-COMPLETA.jpg">
          <a:extLst>
            <a:ext uri="{FF2B5EF4-FFF2-40B4-BE49-F238E27FC236}">
              <a16:creationId xmlns:a16="http://schemas.microsoft.com/office/drawing/2014/main" id="{00000000-0008-0000-0700-0000A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21" name="80 Imagen" descr="CORREA-DE-MANO-TELA-LISA.jpg">
          <a:extLst>
            <a:ext uri="{FF2B5EF4-FFF2-40B4-BE49-F238E27FC236}">
              <a16:creationId xmlns:a16="http://schemas.microsoft.com/office/drawing/2014/main" id="{00000000-0008-0000-0700-0000A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22" name="86 Imagen" descr="CORREA-TELA-RAYAS.jpg">
          <a:extLst>
            <a:ext uri="{FF2B5EF4-FFF2-40B4-BE49-F238E27FC236}">
              <a16:creationId xmlns:a16="http://schemas.microsoft.com/office/drawing/2014/main" id="{00000000-0008-0000-0700-0000A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23" name="28 Imagen" descr="INDUSTRIA-ARGENTINA.png">
          <a:extLst>
            <a:ext uri="{FF2B5EF4-FFF2-40B4-BE49-F238E27FC236}">
              <a16:creationId xmlns:a16="http://schemas.microsoft.com/office/drawing/2014/main" id="{00000000-0008-0000-0700-0000A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24" name="28 Imagen" descr="INDUSTRIA-ARGENTINA.png">
          <a:extLst>
            <a:ext uri="{FF2B5EF4-FFF2-40B4-BE49-F238E27FC236}">
              <a16:creationId xmlns:a16="http://schemas.microsoft.com/office/drawing/2014/main" id="{00000000-0008-0000-0700-0000A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25" name="28 Imagen" descr="INDUSTRIA-ARGENTINA.png">
          <a:extLst>
            <a:ext uri="{FF2B5EF4-FFF2-40B4-BE49-F238E27FC236}">
              <a16:creationId xmlns:a16="http://schemas.microsoft.com/office/drawing/2014/main" id="{00000000-0008-0000-0700-0000A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26" name="28 Imagen" descr="INDUSTRIA-ARGENTINA.png">
          <a:extLst>
            <a:ext uri="{FF2B5EF4-FFF2-40B4-BE49-F238E27FC236}">
              <a16:creationId xmlns:a16="http://schemas.microsoft.com/office/drawing/2014/main" id="{00000000-0008-0000-0700-0000A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27" name="28 Imagen" descr="INDUSTRIA-ARGENTINA.png">
          <a:extLst>
            <a:ext uri="{FF2B5EF4-FFF2-40B4-BE49-F238E27FC236}">
              <a16:creationId xmlns:a16="http://schemas.microsoft.com/office/drawing/2014/main" id="{00000000-0008-0000-0700-0000A9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28" name="28 Imagen" descr="INDUSTRIA-ARGENTINA.png">
          <a:extLst>
            <a:ext uri="{FF2B5EF4-FFF2-40B4-BE49-F238E27FC236}">
              <a16:creationId xmlns:a16="http://schemas.microsoft.com/office/drawing/2014/main" id="{00000000-0008-0000-0700-0000AA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29" name="28 Imagen" descr="INDUSTRIA-ARGENTINA.png">
          <a:extLst>
            <a:ext uri="{FF2B5EF4-FFF2-40B4-BE49-F238E27FC236}">
              <a16:creationId xmlns:a16="http://schemas.microsoft.com/office/drawing/2014/main" id="{00000000-0008-0000-0700-0000A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30" name="28 Imagen" descr="INDUSTRIA-ARGENTINA.png">
          <a:extLst>
            <a:ext uri="{FF2B5EF4-FFF2-40B4-BE49-F238E27FC236}">
              <a16:creationId xmlns:a16="http://schemas.microsoft.com/office/drawing/2014/main" id="{00000000-0008-0000-0700-0000A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531" name="Picture 856" descr="CORREA TUL">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32" name="74 Imagen" descr="CORREA-ANCHA-RAYAS-COMPLETA.jpg">
          <a:extLst>
            <a:ext uri="{FF2B5EF4-FFF2-40B4-BE49-F238E27FC236}">
              <a16:creationId xmlns:a16="http://schemas.microsoft.com/office/drawing/2014/main" id="{00000000-0008-0000-0700-0000A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33" name="80 Imagen" descr="CORREA-DE-MANO-TELA-LISA.jpg">
          <a:extLst>
            <a:ext uri="{FF2B5EF4-FFF2-40B4-BE49-F238E27FC236}">
              <a16:creationId xmlns:a16="http://schemas.microsoft.com/office/drawing/2014/main" id="{00000000-0008-0000-0700-0000A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34" name="86 Imagen" descr="CORREA-TELA-RAYAS.jpg">
          <a:extLst>
            <a:ext uri="{FF2B5EF4-FFF2-40B4-BE49-F238E27FC236}">
              <a16:creationId xmlns:a16="http://schemas.microsoft.com/office/drawing/2014/main" id="{00000000-0008-0000-0700-0000B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535" name="Picture 856" descr="CORREA TUL">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36" name="74 Imagen" descr="CORREA-ANCHA-RAYAS-COMPLETA.jpg">
          <a:extLst>
            <a:ext uri="{FF2B5EF4-FFF2-40B4-BE49-F238E27FC236}">
              <a16:creationId xmlns:a16="http://schemas.microsoft.com/office/drawing/2014/main" id="{00000000-0008-0000-0700-0000B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37" name="80 Imagen" descr="CORREA-DE-MANO-TELA-LISA.jpg">
          <a:extLst>
            <a:ext uri="{FF2B5EF4-FFF2-40B4-BE49-F238E27FC236}">
              <a16:creationId xmlns:a16="http://schemas.microsoft.com/office/drawing/2014/main" id="{00000000-0008-0000-0700-0000B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38" name="86 Imagen" descr="CORREA-TELA-RAYAS.jpg">
          <a:extLst>
            <a:ext uri="{FF2B5EF4-FFF2-40B4-BE49-F238E27FC236}">
              <a16:creationId xmlns:a16="http://schemas.microsoft.com/office/drawing/2014/main" id="{00000000-0008-0000-0700-0000B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39" name="28 Imagen" descr="INDUSTRIA-ARGENTINA.png">
          <a:extLst>
            <a:ext uri="{FF2B5EF4-FFF2-40B4-BE49-F238E27FC236}">
              <a16:creationId xmlns:a16="http://schemas.microsoft.com/office/drawing/2014/main" id="{00000000-0008-0000-0700-0000B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40" name="28 Imagen" descr="INDUSTRIA-ARGENTINA.png">
          <a:extLst>
            <a:ext uri="{FF2B5EF4-FFF2-40B4-BE49-F238E27FC236}">
              <a16:creationId xmlns:a16="http://schemas.microsoft.com/office/drawing/2014/main" id="{00000000-0008-0000-0700-0000B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541" name="Picture 856" descr="CORREA TUL">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42" name="74 Imagen" descr="CORREA-ANCHA-RAYAS-COMPLETA.jpg">
          <a:extLst>
            <a:ext uri="{FF2B5EF4-FFF2-40B4-BE49-F238E27FC236}">
              <a16:creationId xmlns:a16="http://schemas.microsoft.com/office/drawing/2014/main" id="{00000000-0008-0000-0700-0000B8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43" name="80 Imagen" descr="CORREA-DE-MANO-TELA-LISA.jpg">
          <a:extLst>
            <a:ext uri="{FF2B5EF4-FFF2-40B4-BE49-F238E27FC236}">
              <a16:creationId xmlns:a16="http://schemas.microsoft.com/office/drawing/2014/main" id="{00000000-0008-0000-0700-0000B9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44" name="86 Imagen" descr="CORREA-TELA-RAYAS.jpg">
          <a:extLst>
            <a:ext uri="{FF2B5EF4-FFF2-40B4-BE49-F238E27FC236}">
              <a16:creationId xmlns:a16="http://schemas.microsoft.com/office/drawing/2014/main" id="{00000000-0008-0000-0700-0000BA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545" name="Picture 856" descr="CORREA TUL">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46" name="74 Imagen" descr="CORREA-ANCHA-RAYAS-COMPLETA.jpg">
          <a:extLst>
            <a:ext uri="{FF2B5EF4-FFF2-40B4-BE49-F238E27FC236}">
              <a16:creationId xmlns:a16="http://schemas.microsoft.com/office/drawing/2014/main" id="{00000000-0008-0000-0700-0000B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47" name="80 Imagen" descr="CORREA-DE-MANO-TELA-LISA.jpg">
          <a:extLst>
            <a:ext uri="{FF2B5EF4-FFF2-40B4-BE49-F238E27FC236}">
              <a16:creationId xmlns:a16="http://schemas.microsoft.com/office/drawing/2014/main" id="{00000000-0008-0000-0700-0000B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548" name="86 Imagen" descr="CORREA-TELA-RAYAS.jpg">
          <a:extLst>
            <a:ext uri="{FF2B5EF4-FFF2-40B4-BE49-F238E27FC236}">
              <a16:creationId xmlns:a16="http://schemas.microsoft.com/office/drawing/2014/main" id="{00000000-0008-0000-0700-0000BE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43700" y="324421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49" name="28 Imagen" descr="INDUSTRIA-ARGENTINA.png">
          <a:extLst>
            <a:ext uri="{FF2B5EF4-FFF2-40B4-BE49-F238E27FC236}">
              <a16:creationId xmlns:a16="http://schemas.microsoft.com/office/drawing/2014/main" id="{00000000-0008-0000-0700-0000B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50" name="28 Imagen" descr="INDUSTRIA-ARGENTINA.png">
          <a:extLst>
            <a:ext uri="{FF2B5EF4-FFF2-40B4-BE49-F238E27FC236}">
              <a16:creationId xmlns:a16="http://schemas.microsoft.com/office/drawing/2014/main" id="{00000000-0008-0000-0700-0000C0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51" name="28 Imagen" descr="INDUSTRIA-ARGENTINA.png">
          <a:extLst>
            <a:ext uri="{FF2B5EF4-FFF2-40B4-BE49-F238E27FC236}">
              <a16:creationId xmlns:a16="http://schemas.microsoft.com/office/drawing/2014/main" id="{00000000-0008-0000-0700-0000C1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52" name="28 Imagen" descr="INDUSTRIA-ARGENTINA.png">
          <a:extLst>
            <a:ext uri="{FF2B5EF4-FFF2-40B4-BE49-F238E27FC236}">
              <a16:creationId xmlns:a16="http://schemas.microsoft.com/office/drawing/2014/main" id="{00000000-0008-0000-0700-0000C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53" name="28 Imagen" descr="INDUSTRIA-ARGENTINA.png">
          <a:extLst>
            <a:ext uri="{FF2B5EF4-FFF2-40B4-BE49-F238E27FC236}">
              <a16:creationId xmlns:a16="http://schemas.microsoft.com/office/drawing/2014/main" id="{00000000-0008-0000-0700-0000C3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54" name="28 Imagen" descr="INDUSTRIA-ARGENTINA.png">
          <a:extLst>
            <a:ext uri="{FF2B5EF4-FFF2-40B4-BE49-F238E27FC236}">
              <a16:creationId xmlns:a16="http://schemas.microsoft.com/office/drawing/2014/main" id="{00000000-0008-0000-0700-0000C4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55" name="28 Imagen" descr="INDUSTRIA-ARGENTINA.png">
          <a:extLst>
            <a:ext uri="{FF2B5EF4-FFF2-40B4-BE49-F238E27FC236}">
              <a16:creationId xmlns:a16="http://schemas.microsoft.com/office/drawing/2014/main" id="{00000000-0008-0000-0700-0000C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56" name="28 Imagen" descr="INDUSTRIA-ARGENTINA.png">
          <a:extLst>
            <a:ext uri="{FF2B5EF4-FFF2-40B4-BE49-F238E27FC236}">
              <a16:creationId xmlns:a16="http://schemas.microsoft.com/office/drawing/2014/main" id="{00000000-0008-0000-0700-0000C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57" name="28 Imagen" descr="INDUSTRIA-ARGENTINA.png">
          <a:extLst>
            <a:ext uri="{FF2B5EF4-FFF2-40B4-BE49-F238E27FC236}">
              <a16:creationId xmlns:a16="http://schemas.microsoft.com/office/drawing/2014/main" id="{00000000-0008-0000-0700-0000C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58" name="28 Imagen" descr="INDUSTRIA-ARGENTINA.png">
          <a:extLst>
            <a:ext uri="{FF2B5EF4-FFF2-40B4-BE49-F238E27FC236}">
              <a16:creationId xmlns:a16="http://schemas.microsoft.com/office/drawing/2014/main" id="{00000000-0008-0000-0700-0000C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59" name="74 Imagen" descr="CORREA-ANCHA-RAYAS-COMPLETA.jpg">
          <a:extLst>
            <a:ext uri="{FF2B5EF4-FFF2-40B4-BE49-F238E27FC236}">
              <a16:creationId xmlns:a16="http://schemas.microsoft.com/office/drawing/2014/main" id="{00000000-0008-0000-0700-0000C9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60" name="80 Imagen" descr="CORREA-DE-MANO-TELA-LISA.jpg">
          <a:extLst>
            <a:ext uri="{FF2B5EF4-FFF2-40B4-BE49-F238E27FC236}">
              <a16:creationId xmlns:a16="http://schemas.microsoft.com/office/drawing/2014/main" id="{00000000-0008-0000-0700-0000CA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61" name="86 Imagen" descr="CORREA-TELA-RAYAS.jpg">
          <a:extLst>
            <a:ext uri="{FF2B5EF4-FFF2-40B4-BE49-F238E27FC236}">
              <a16:creationId xmlns:a16="http://schemas.microsoft.com/office/drawing/2014/main" id="{00000000-0008-0000-0700-0000CB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562" name="Picture 856" descr="CORREA TUL">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63" name="74 Imagen" descr="CORREA-ANCHA-RAYAS-COMPLETA.jpg">
          <a:extLst>
            <a:ext uri="{FF2B5EF4-FFF2-40B4-BE49-F238E27FC236}">
              <a16:creationId xmlns:a16="http://schemas.microsoft.com/office/drawing/2014/main" id="{00000000-0008-0000-0700-0000CD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64" name="80 Imagen" descr="CORREA-DE-MANO-TELA-LISA.jpg">
          <a:extLst>
            <a:ext uri="{FF2B5EF4-FFF2-40B4-BE49-F238E27FC236}">
              <a16:creationId xmlns:a16="http://schemas.microsoft.com/office/drawing/2014/main" id="{00000000-0008-0000-0700-0000CE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65" name="86 Imagen" descr="CORREA-TELA-RAYAS.jpg">
          <a:extLst>
            <a:ext uri="{FF2B5EF4-FFF2-40B4-BE49-F238E27FC236}">
              <a16:creationId xmlns:a16="http://schemas.microsoft.com/office/drawing/2014/main" id="{00000000-0008-0000-0700-0000CF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566" name="Picture 856" descr="CORREA TUL">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67" name="74 Imagen" descr="CORREA-ANCHA-RAYAS-COMPLETA.jpg">
          <a:extLst>
            <a:ext uri="{FF2B5EF4-FFF2-40B4-BE49-F238E27FC236}">
              <a16:creationId xmlns:a16="http://schemas.microsoft.com/office/drawing/2014/main" id="{00000000-0008-0000-0700-0000D1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68" name="80 Imagen" descr="CORREA-DE-MANO-TELA-LISA.jpg">
          <a:extLst>
            <a:ext uri="{FF2B5EF4-FFF2-40B4-BE49-F238E27FC236}">
              <a16:creationId xmlns:a16="http://schemas.microsoft.com/office/drawing/2014/main" id="{00000000-0008-0000-0700-0000D2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69" name="86 Imagen" descr="CORREA-TELA-RAYAS.jpg">
          <a:extLst>
            <a:ext uri="{FF2B5EF4-FFF2-40B4-BE49-F238E27FC236}">
              <a16:creationId xmlns:a16="http://schemas.microsoft.com/office/drawing/2014/main" id="{00000000-0008-0000-0700-0000D3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570" name="Picture 856" descr="CORREA TUL">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71" name="74 Imagen" descr="CORREA-ANCHA-RAYAS-COMPLETA.jpg">
          <a:extLst>
            <a:ext uri="{FF2B5EF4-FFF2-40B4-BE49-F238E27FC236}">
              <a16:creationId xmlns:a16="http://schemas.microsoft.com/office/drawing/2014/main" id="{00000000-0008-0000-0700-0000D5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72" name="80 Imagen" descr="CORREA-DE-MANO-TELA-LISA.jpg">
          <a:extLst>
            <a:ext uri="{FF2B5EF4-FFF2-40B4-BE49-F238E27FC236}">
              <a16:creationId xmlns:a16="http://schemas.microsoft.com/office/drawing/2014/main" id="{00000000-0008-0000-0700-0000D6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73" name="86 Imagen" descr="CORREA-TELA-RAYAS.jpg">
          <a:extLst>
            <a:ext uri="{FF2B5EF4-FFF2-40B4-BE49-F238E27FC236}">
              <a16:creationId xmlns:a16="http://schemas.microsoft.com/office/drawing/2014/main" id="{00000000-0008-0000-0700-0000D7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574" name="Picture 856" descr="CORREA TUL">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75" name="74 Imagen" descr="CORREA-ANCHA-RAYAS-COMPLETA.jpg">
          <a:extLst>
            <a:ext uri="{FF2B5EF4-FFF2-40B4-BE49-F238E27FC236}">
              <a16:creationId xmlns:a16="http://schemas.microsoft.com/office/drawing/2014/main" id="{00000000-0008-0000-0700-0000D9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76" name="80 Imagen" descr="CORREA-DE-MANO-TELA-LISA.jpg">
          <a:extLst>
            <a:ext uri="{FF2B5EF4-FFF2-40B4-BE49-F238E27FC236}">
              <a16:creationId xmlns:a16="http://schemas.microsoft.com/office/drawing/2014/main" id="{00000000-0008-0000-0700-0000DA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77" name="86 Imagen" descr="CORREA-TELA-RAYAS.jpg">
          <a:extLst>
            <a:ext uri="{FF2B5EF4-FFF2-40B4-BE49-F238E27FC236}">
              <a16:creationId xmlns:a16="http://schemas.microsoft.com/office/drawing/2014/main" id="{00000000-0008-0000-0700-0000DB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78" name="74 Imagen" descr="CORREA-ANCHA-RAYAS-COMPLETA.jpg">
          <a:extLst>
            <a:ext uri="{FF2B5EF4-FFF2-40B4-BE49-F238E27FC236}">
              <a16:creationId xmlns:a16="http://schemas.microsoft.com/office/drawing/2014/main" id="{00000000-0008-0000-0700-0000D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79" name="80 Imagen" descr="CORREA-DE-MANO-TELA-LISA.jpg">
          <a:extLst>
            <a:ext uri="{FF2B5EF4-FFF2-40B4-BE49-F238E27FC236}">
              <a16:creationId xmlns:a16="http://schemas.microsoft.com/office/drawing/2014/main" id="{00000000-0008-0000-0700-0000D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80" name="86 Imagen" descr="CORREA-TELA-RAYAS.jpg">
          <a:extLst>
            <a:ext uri="{FF2B5EF4-FFF2-40B4-BE49-F238E27FC236}">
              <a16:creationId xmlns:a16="http://schemas.microsoft.com/office/drawing/2014/main" id="{00000000-0008-0000-0700-0000DE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81" name="28 Imagen" descr="INDUSTRIA-ARGENTINA.png">
          <a:extLst>
            <a:ext uri="{FF2B5EF4-FFF2-40B4-BE49-F238E27FC236}">
              <a16:creationId xmlns:a16="http://schemas.microsoft.com/office/drawing/2014/main" id="{00000000-0008-0000-0700-0000D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582" name="28 Imagen" descr="INDUSTRIA-ARGENTINA.png">
          <a:extLst>
            <a:ext uri="{FF2B5EF4-FFF2-40B4-BE49-F238E27FC236}">
              <a16:creationId xmlns:a16="http://schemas.microsoft.com/office/drawing/2014/main" id="{00000000-0008-0000-0700-0000E0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583" name="Picture 856" descr="CORREA TUL">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84" name="74 Imagen" descr="CORREA-ANCHA-RAYAS-COMPLETA.jpg">
          <a:extLst>
            <a:ext uri="{FF2B5EF4-FFF2-40B4-BE49-F238E27FC236}">
              <a16:creationId xmlns:a16="http://schemas.microsoft.com/office/drawing/2014/main" id="{00000000-0008-0000-0700-0000E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85" name="80 Imagen" descr="CORREA-DE-MANO-TELA-LISA.jpg">
          <a:extLst>
            <a:ext uri="{FF2B5EF4-FFF2-40B4-BE49-F238E27FC236}">
              <a16:creationId xmlns:a16="http://schemas.microsoft.com/office/drawing/2014/main" id="{00000000-0008-0000-0700-0000E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86" name="86 Imagen" descr="CORREA-TELA-RAYAS.jpg">
          <a:extLst>
            <a:ext uri="{FF2B5EF4-FFF2-40B4-BE49-F238E27FC236}">
              <a16:creationId xmlns:a16="http://schemas.microsoft.com/office/drawing/2014/main" id="{00000000-0008-0000-0700-0000E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587" name="Picture 856" descr="CORREA TUL">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88" name="74 Imagen" descr="CORREA-ANCHA-RAYAS-COMPLETA.jpg">
          <a:extLst>
            <a:ext uri="{FF2B5EF4-FFF2-40B4-BE49-F238E27FC236}">
              <a16:creationId xmlns:a16="http://schemas.microsoft.com/office/drawing/2014/main" id="{00000000-0008-0000-0700-0000E6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89" name="80 Imagen" descr="CORREA-DE-MANO-TELA-LISA.jpg">
          <a:extLst>
            <a:ext uri="{FF2B5EF4-FFF2-40B4-BE49-F238E27FC236}">
              <a16:creationId xmlns:a16="http://schemas.microsoft.com/office/drawing/2014/main" id="{00000000-0008-0000-0700-0000E7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90" name="86 Imagen" descr="CORREA-TELA-RAYAS.jpg">
          <a:extLst>
            <a:ext uri="{FF2B5EF4-FFF2-40B4-BE49-F238E27FC236}">
              <a16:creationId xmlns:a16="http://schemas.microsoft.com/office/drawing/2014/main" id="{00000000-0008-0000-0700-0000E8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591" name="Picture 856" descr="CORREA TUL">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92" name="74 Imagen" descr="CORREA-ANCHA-RAYAS-COMPLETA.jpg">
          <a:extLst>
            <a:ext uri="{FF2B5EF4-FFF2-40B4-BE49-F238E27FC236}">
              <a16:creationId xmlns:a16="http://schemas.microsoft.com/office/drawing/2014/main" id="{00000000-0008-0000-0700-0000EA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93" name="80 Imagen" descr="CORREA-DE-MANO-TELA-LISA.jpg">
          <a:extLst>
            <a:ext uri="{FF2B5EF4-FFF2-40B4-BE49-F238E27FC236}">
              <a16:creationId xmlns:a16="http://schemas.microsoft.com/office/drawing/2014/main" id="{00000000-0008-0000-0700-0000EB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94" name="86 Imagen" descr="CORREA-TELA-RAYAS.jpg">
          <a:extLst>
            <a:ext uri="{FF2B5EF4-FFF2-40B4-BE49-F238E27FC236}">
              <a16:creationId xmlns:a16="http://schemas.microsoft.com/office/drawing/2014/main" id="{00000000-0008-0000-0700-0000EC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595" name="Picture 856" descr="CORREA TUL">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96" name="74 Imagen" descr="CORREA-ANCHA-RAYAS-COMPLETA.jpg">
          <a:extLst>
            <a:ext uri="{FF2B5EF4-FFF2-40B4-BE49-F238E27FC236}">
              <a16:creationId xmlns:a16="http://schemas.microsoft.com/office/drawing/2014/main" id="{00000000-0008-0000-0700-0000E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97" name="80 Imagen" descr="CORREA-DE-MANO-TELA-LISA.jpg">
          <a:extLst>
            <a:ext uri="{FF2B5EF4-FFF2-40B4-BE49-F238E27FC236}">
              <a16:creationId xmlns:a16="http://schemas.microsoft.com/office/drawing/2014/main" id="{00000000-0008-0000-0700-0000E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98" name="86 Imagen" descr="CORREA-TELA-RAYAS.jpg">
          <a:extLst>
            <a:ext uri="{FF2B5EF4-FFF2-40B4-BE49-F238E27FC236}">
              <a16:creationId xmlns:a16="http://schemas.microsoft.com/office/drawing/2014/main" id="{00000000-0008-0000-0700-0000F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599" name="74 Imagen" descr="CORREA-ANCHA-RAYAS-COMPLETA.jpg">
          <a:extLst>
            <a:ext uri="{FF2B5EF4-FFF2-40B4-BE49-F238E27FC236}">
              <a16:creationId xmlns:a16="http://schemas.microsoft.com/office/drawing/2014/main" id="{00000000-0008-0000-0700-0000F1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00" name="80 Imagen" descr="CORREA-DE-MANO-TELA-LISA.jpg">
          <a:extLst>
            <a:ext uri="{FF2B5EF4-FFF2-40B4-BE49-F238E27FC236}">
              <a16:creationId xmlns:a16="http://schemas.microsoft.com/office/drawing/2014/main" id="{00000000-0008-0000-0700-0000F2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01" name="86 Imagen" descr="CORREA-TELA-RAYAS.jpg">
          <a:extLst>
            <a:ext uri="{FF2B5EF4-FFF2-40B4-BE49-F238E27FC236}">
              <a16:creationId xmlns:a16="http://schemas.microsoft.com/office/drawing/2014/main" id="{00000000-0008-0000-0700-0000F3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602" name="28 Imagen" descr="INDUSTRIA-ARGENTINA.png">
          <a:extLst>
            <a:ext uri="{FF2B5EF4-FFF2-40B4-BE49-F238E27FC236}">
              <a16:creationId xmlns:a16="http://schemas.microsoft.com/office/drawing/2014/main" id="{00000000-0008-0000-0700-0000F4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603" name="28 Imagen" descr="INDUSTRIA-ARGENTINA.png">
          <a:extLst>
            <a:ext uri="{FF2B5EF4-FFF2-40B4-BE49-F238E27FC236}">
              <a16:creationId xmlns:a16="http://schemas.microsoft.com/office/drawing/2014/main" id="{00000000-0008-0000-0700-0000F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604" name="28 Imagen" descr="INDUSTRIA-ARGENTINA.png">
          <a:extLst>
            <a:ext uri="{FF2B5EF4-FFF2-40B4-BE49-F238E27FC236}">
              <a16:creationId xmlns:a16="http://schemas.microsoft.com/office/drawing/2014/main" id="{00000000-0008-0000-0700-0000F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605" name="28 Imagen" descr="INDUSTRIA-ARGENTINA.png">
          <a:extLst>
            <a:ext uri="{FF2B5EF4-FFF2-40B4-BE49-F238E27FC236}">
              <a16:creationId xmlns:a16="http://schemas.microsoft.com/office/drawing/2014/main" id="{00000000-0008-0000-0700-0000F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606" name="28 Imagen" descr="INDUSTRIA-ARGENTINA.png">
          <a:extLst>
            <a:ext uri="{FF2B5EF4-FFF2-40B4-BE49-F238E27FC236}">
              <a16:creationId xmlns:a16="http://schemas.microsoft.com/office/drawing/2014/main" id="{00000000-0008-0000-0700-0000F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607" name="28 Imagen" descr="INDUSTRIA-ARGENTINA.png">
          <a:extLst>
            <a:ext uri="{FF2B5EF4-FFF2-40B4-BE49-F238E27FC236}">
              <a16:creationId xmlns:a16="http://schemas.microsoft.com/office/drawing/2014/main" id="{00000000-0008-0000-0700-0000F9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608" name="28 Imagen" descr="INDUSTRIA-ARGENTINA.png">
          <a:extLst>
            <a:ext uri="{FF2B5EF4-FFF2-40B4-BE49-F238E27FC236}">
              <a16:creationId xmlns:a16="http://schemas.microsoft.com/office/drawing/2014/main" id="{00000000-0008-0000-0700-0000FA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609" name="28 Imagen" descr="INDUSTRIA-ARGENTINA.png">
          <a:extLst>
            <a:ext uri="{FF2B5EF4-FFF2-40B4-BE49-F238E27FC236}">
              <a16:creationId xmlns:a16="http://schemas.microsoft.com/office/drawing/2014/main" id="{00000000-0008-0000-0700-0000F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610" name="28 Imagen" descr="INDUSTRIA-ARGENTINA.png">
          <a:extLst>
            <a:ext uri="{FF2B5EF4-FFF2-40B4-BE49-F238E27FC236}">
              <a16:creationId xmlns:a16="http://schemas.microsoft.com/office/drawing/2014/main" id="{00000000-0008-0000-0700-0000F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611" name="28 Imagen" descr="INDUSTRIA-ARGENTINA.png">
          <a:extLst>
            <a:ext uri="{FF2B5EF4-FFF2-40B4-BE49-F238E27FC236}">
              <a16:creationId xmlns:a16="http://schemas.microsoft.com/office/drawing/2014/main" id="{00000000-0008-0000-0700-0000FD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612" name="28 Imagen" descr="INDUSTRIA-ARGENTINA.png">
          <a:extLst>
            <a:ext uri="{FF2B5EF4-FFF2-40B4-BE49-F238E27FC236}">
              <a16:creationId xmlns:a16="http://schemas.microsoft.com/office/drawing/2014/main" id="{00000000-0008-0000-0700-0000FE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613" name="28 Imagen" descr="INDUSTRIA-ARGENTINA.png">
          <a:extLst>
            <a:ext uri="{FF2B5EF4-FFF2-40B4-BE49-F238E27FC236}">
              <a16:creationId xmlns:a16="http://schemas.microsoft.com/office/drawing/2014/main" id="{00000000-0008-0000-0700-0000F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614" name="28 Imagen" descr="INDUSTRIA-ARGENTINA.png">
          <a:extLst>
            <a:ext uri="{FF2B5EF4-FFF2-40B4-BE49-F238E27FC236}">
              <a16:creationId xmlns:a16="http://schemas.microsoft.com/office/drawing/2014/main" id="{00000000-0008-0000-0700-00000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615" name="28 Imagen" descr="INDUSTRIA-ARGENTINA.png">
          <a:extLst>
            <a:ext uri="{FF2B5EF4-FFF2-40B4-BE49-F238E27FC236}">
              <a16:creationId xmlns:a16="http://schemas.microsoft.com/office/drawing/2014/main" id="{00000000-0008-0000-0700-00000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616" name="28 Imagen" descr="INDUSTRIA-ARGENTINA.png">
          <a:extLst>
            <a:ext uri="{FF2B5EF4-FFF2-40B4-BE49-F238E27FC236}">
              <a16:creationId xmlns:a16="http://schemas.microsoft.com/office/drawing/2014/main" id="{00000000-0008-0000-0700-00000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617" name="28 Imagen" descr="INDUSTRIA-ARGENTINA.png">
          <a:extLst>
            <a:ext uri="{FF2B5EF4-FFF2-40B4-BE49-F238E27FC236}">
              <a16:creationId xmlns:a16="http://schemas.microsoft.com/office/drawing/2014/main" id="{00000000-0008-0000-0700-00000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618" name="28 Imagen" descr="INDUSTRIA-ARGENTINA.png">
          <a:extLst>
            <a:ext uri="{FF2B5EF4-FFF2-40B4-BE49-F238E27FC236}">
              <a16:creationId xmlns:a16="http://schemas.microsoft.com/office/drawing/2014/main" id="{00000000-0008-0000-0700-000004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619" name="28 Imagen" descr="INDUSTRIA-ARGENTINA.png">
          <a:extLst>
            <a:ext uri="{FF2B5EF4-FFF2-40B4-BE49-F238E27FC236}">
              <a16:creationId xmlns:a16="http://schemas.microsoft.com/office/drawing/2014/main" id="{00000000-0008-0000-0700-000005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620" name="28 Imagen" descr="INDUSTRIA-ARGENTINA.png">
          <a:extLst>
            <a:ext uri="{FF2B5EF4-FFF2-40B4-BE49-F238E27FC236}">
              <a16:creationId xmlns:a16="http://schemas.microsoft.com/office/drawing/2014/main" id="{00000000-0008-0000-0700-000006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621" name="28 Imagen" descr="INDUSTRIA-ARGENTINA.png">
          <a:extLst>
            <a:ext uri="{FF2B5EF4-FFF2-40B4-BE49-F238E27FC236}">
              <a16:creationId xmlns:a16="http://schemas.microsoft.com/office/drawing/2014/main" id="{00000000-0008-0000-0700-000007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622" name="28 Imagen" descr="INDUSTRIA-ARGENTINA.png">
          <a:extLst>
            <a:ext uri="{FF2B5EF4-FFF2-40B4-BE49-F238E27FC236}">
              <a16:creationId xmlns:a16="http://schemas.microsoft.com/office/drawing/2014/main" id="{00000000-0008-0000-0700-000008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623" name="28 Imagen" descr="INDUSTRIA-ARGENTINA.png">
          <a:extLst>
            <a:ext uri="{FF2B5EF4-FFF2-40B4-BE49-F238E27FC236}">
              <a16:creationId xmlns:a16="http://schemas.microsoft.com/office/drawing/2014/main" id="{00000000-0008-0000-0700-000009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624" name="28 Imagen" descr="INDUSTRIA-ARGENTINA.png">
          <a:extLst>
            <a:ext uri="{FF2B5EF4-FFF2-40B4-BE49-F238E27FC236}">
              <a16:creationId xmlns:a16="http://schemas.microsoft.com/office/drawing/2014/main" id="{00000000-0008-0000-0700-00000A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625" name="28 Imagen" descr="INDUSTRIA-ARGENTINA.png">
          <a:extLst>
            <a:ext uri="{FF2B5EF4-FFF2-40B4-BE49-F238E27FC236}">
              <a16:creationId xmlns:a16="http://schemas.microsoft.com/office/drawing/2014/main" id="{00000000-0008-0000-0700-00000B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626" name="28 Imagen" descr="INDUSTRIA-ARGENTINA.png">
          <a:extLst>
            <a:ext uri="{FF2B5EF4-FFF2-40B4-BE49-F238E27FC236}">
              <a16:creationId xmlns:a16="http://schemas.microsoft.com/office/drawing/2014/main" id="{00000000-0008-0000-0700-00000C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627" name="28 Imagen" descr="INDUSTRIA-ARGENTINA.png">
          <a:extLst>
            <a:ext uri="{FF2B5EF4-FFF2-40B4-BE49-F238E27FC236}">
              <a16:creationId xmlns:a16="http://schemas.microsoft.com/office/drawing/2014/main" id="{00000000-0008-0000-0700-00000D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628" name="28 Imagen" descr="INDUSTRIA-ARGENTINA.png">
          <a:extLst>
            <a:ext uri="{FF2B5EF4-FFF2-40B4-BE49-F238E27FC236}">
              <a16:creationId xmlns:a16="http://schemas.microsoft.com/office/drawing/2014/main" id="{00000000-0008-0000-0700-00000E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629" name="28 Imagen" descr="INDUSTRIA-ARGENTINA.png">
          <a:extLst>
            <a:ext uri="{FF2B5EF4-FFF2-40B4-BE49-F238E27FC236}">
              <a16:creationId xmlns:a16="http://schemas.microsoft.com/office/drawing/2014/main" id="{00000000-0008-0000-0700-00000F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630" name="28 Imagen" descr="INDUSTRIA-ARGENTINA.png">
          <a:extLst>
            <a:ext uri="{FF2B5EF4-FFF2-40B4-BE49-F238E27FC236}">
              <a16:creationId xmlns:a16="http://schemas.microsoft.com/office/drawing/2014/main" id="{00000000-0008-0000-0700-00001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631" name="28 Imagen" descr="INDUSTRIA-ARGENTINA.png">
          <a:extLst>
            <a:ext uri="{FF2B5EF4-FFF2-40B4-BE49-F238E27FC236}">
              <a16:creationId xmlns:a16="http://schemas.microsoft.com/office/drawing/2014/main" id="{00000000-0008-0000-0700-00001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632" name="28 Imagen" descr="INDUSTRIA-ARGENTINA.png">
          <a:extLst>
            <a:ext uri="{FF2B5EF4-FFF2-40B4-BE49-F238E27FC236}">
              <a16:creationId xmlns:a16="http://schemas.microsoft.com/office/drawing/2014/main" id="{00000000-0008-0000-0700-00001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633" name="28 Imagen" descr="INDUSTRIA-ARGENTINA.png">
          <a:extLst>
            <a:ext uri="{FF2B5EF4-FFF2-40B4-BE49-F238E27FC236}">
              <a16:creationId xmlns:a16="http://schemas.microsoft.com/office/drawing/2014/main" id="{00000000-0008-0000-0700-00001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634" name="Picture 856" descr="CORREA TUL">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35" name="74 Imagen" descr="CORREA-ANCHA-RAYAS-COMPLETA.jpg">
          <a:extLst>
            <a:ext uri="{FF2B5EF4-FFF2-40B4-BE49-F238E27FC236}">
              <a16:creationId xmlns:a16="http://schemas.microsoft.com/office/drawing/2014/main" id="{00000000-0008-0000-0700-000015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36" name="80 Imagen" descr="CORREA-DE-MANO-TELA-LISA.jpg">
          <a:extLst>
            <a:ext uri="{FF2B5EF4-FFF2-40B4-BE49-F238E27FC236}">
              <a16:creationId xmlns:a16="http://schemas.microsoft.com/office/drawing/2014/main" id="{00000000-0008-0000-0700-000016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37" name="86 Imagen" descr="CORREA-TELA-RAYAS.jpg">
          <a:extLst>
            <a:ext uri="{FF2B5EF4-FFF2-40B4-BE49-F238E27FC236}">
              <a16:creationId xmlns:a16="http://schemas.microsoft.com/office/drawing/2014/main" id="{00000000-0008-0000-0700-000017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638" name="Picture 856" descr="CORREA TUL">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39" name="74 Imagen" descr="CORREA-ANCHA-RAYAS-COMPLETA.jpg">
          <a:extLst>
            <a:ext uri="{FF2B5EF4-FFF2-40B4-BE49-F238E27FC236}">
              <a16:creationId xmlns:a16="http://schemas.microsoft.com/office/drawing/2014/main" id="{00000000-0008-0000-0700-000019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40" name="80 Imagen" descr="CORREA-DE-MANO-TELA-LISA.jpg">
          <a:extLst>
            <a:ext uri="{FF2B5EF4-FFF2-40B4-BE49-F238E27FC236}">
              <a16:creationId xmlns:a16="http://schemas.microsoft.com/office/drawing/2014/main" id="{00000000-0008-0000-0700-00001A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41" name="86 Imagen" descr="CORREA-TELA-RAYAS.jpg">
          <a:extLst>
            <a:ext uri="{FF2B5EF4-FFF2-40B4-BE49-F238E27FC236}">
              <a16:creationId xmlns:a16="http://schemas.microsoft.com/office/drawing/2014/main" id="{00000000-0008-0000-0700-00001B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642" name="Picture 856" descr="CORREA TUL">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43" name="74 Imagen" descr="CORREA-ANCHA-RAYAS-COMPLETA.jpg">
          <a:extLst>
            <a:ext uri="{FF2B5EF4-FFF2-40B4-BE49-F238E27FC236}">
              <a16:creationId xmlns:a16="http://schemas.microsoft.com/office/drawing/2014/main" id="{00000000-0008-0000-0700-00001D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44" name="80 Imagen" descr="CORREA-DE-MANO-TELA-LISA.jpg">
          <a:extLst>
            <a:ext uri="{FF2B5EF4-FFF2-40B4-BE49-F238E27FC236}">
              <a16:creationId xmlns:a16="http://schemas.microsoft.com/office/drawing/2014/main" id="{00000000-0008-0000-0700-00001E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45" name="86 Imagen" descr="CORREA-TELA-RAYAS.jpg">
          <a:extLst>
            <a:ext uri="{FF2B5EF4-FFF2-40B4-BE49-F238E27FC236}">
              <a16:creationId xmlns:a16="http://schemas.microsoft.com/office/drawing/2014/main" id="{00000000-0008-0000-0700-00001F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442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46" name="28 Imagen" descr="INDUSTRIA-ARGENTINA.png">
          <a:extLst>
            <a:ext uri="{FF2B5EF4-FFF2-40B4-BE49-F238E27FC236}">
              <a16:creationId xmlns:a16="http://schemas.microsoft.com/office/drawing/2014/main" id="{00000000-0008-0000-0700-00002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47" name="28 Imagen" descr="INDUSTRIA-ARGENTINA.png">
          <a:extLst>
            <a:ext uri="{FF2B5EF4-FFF2-40B4-BE49-F238E27FC236}">
              <a16:creationId xmlns:a16="http://schemas.microsoft.com/office/drawing/2014/main" id="{00000000-0008-0000-0700-00002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48" name="28 Imagen" descr="INDUSTRIA-ARGENTINA.png">
          <a:extLst>
            <a:ext uri="{FF2B5EF4-FFF2-40B4-BE49-F238E27FC236}">
              <a16:creationId xmlns:a16="http://schemas.microsoft.com/office/drawing/2014/main" id="{00000000-0008-0000-0700-00002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49" name="28 Imagen" descr="INDUSTRIA-ARGENTINA.png">
          <a:extLst>
            <a:ext uri="{FF2B5EF4-FFF2-40B4-BE49-F238E27FC236}">
              <a16:creationId xmlns:a16="http://schemas.microsoft.com/office/drawing/2014/main" id="{00000000-0008-0000-0700-00002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50" name="28 Imagen" descr="INDUSTRIA-ARGENTINA.png">
          <a:extLst>
            <a:ext uri="{FF2B5EF4-FFF2-40B4-BE49-F238E27FC236}">
              <a16:creationId xmlns:a16="http://schemas.microsoft.com/office/drawing/2014/main" id="{00000000-0008-0000-0700-000024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51" name="28 Imagen" descr="INDUSTRIA-ARGENTINA.png">
          <a:extLst>
            <a:ext uri="{FF2B5EF4-FFF2-40B4-BE49-F238E27FC236}">
              <a16:creationId xmlns:a16="http://schemas.microsoft.com/office/drawing/2014/main" id="{00000000-0008-0000-0700-000025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52" name="28 Imagen" descr="INDUSTRIA-ARGENTINA.png">
          <a:extLst>
            <a:ext uri="{FF2B5EF4-FFF2-40B4-BE49-F238E27FC236}">
              <a16:creationId xmlns:a16="http://schemas.microsoft.com/office/drawing/2014/main" id="{00000000-0008-0000-0700-000026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53" name="28 Imagen" descr="INDUSTRIA-ARGENTINA.png">
          <a:extLst>
            <a:ext uri="{FF2B5EF4-FFF2-40B4-BE49-F238E27FC236}">
              <a16:creationId xmlns:a16="http://schemas.microsoft.com/office/drawing/2014/main" id="{00000000-0008-0000-0700-000027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54" name="28 Imagen" descr="INDUSTRIA-ARGENTINA.png">
          <a:extLst>
            <a:ext uri="{FF2B5EF4-FFF2-40B4-BE49-F238E27FC236}">
              <a16:creationId xmlns:a16="http://schemas.microsoft.com/office/drawing/2014/main" id="{00000000-0008-0000-0700-000028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55" name="28 Imagen" descr="INDUSTRIA-ARGENTINA.png">
          <a:extLst>
            <a:ext uri="{FF2B5EF4-FFF2-40B4-BE49-F238E27FC236}">
              <a16:creationId xmlns:a16="http://schemas.microsoft.com/office/drawing/2014/main" id="{00000000-0008-0000-0700-000029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56" name="28 Imagen" descr="INDUSTRIA-ARGENTINA.png">
          <a:extLst>
            <a:ext uri="{FF2B5EF4-FFF2-40B4-BE49-F238E27FC236}">
              <a16:creationId xmlns:a16="http://schemas.microsoft.com/office/drawing/2014/main" id="{00000000-0008-0000-0700-00002A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57" name="28 Imagen" descr="INDUSTRIA-ARGENTINA.png">
          <a:extLst>
            <a:ext uri="{FF2B5EF4-FFF2-40B4-BE49-F238E27FC236}">
              <a16:creationId xmlns:a16="http://schemas.microsoft.com/office/drawing/2014/main" id="{00000000-0008-0000-0700-00002B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58" name="28 Imagen" descr="INDUSTRIA-ARGENTINA.png">
          <a:extLst>
            <a:ext uri="{FF2B5EF4-FFF2-40B4-BE49-F238E27FC236}">
              <a16:creationId xmlns:a16="http://schemas.microsoft.com/office/drawing/2014/main" id="{00000000-0008-0000-0700-00002C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59" name="28 Imagen" descr="INDUSTRIA-ARGENTINA.png">
          <a:extLst>
            <a:ext uri="{FF2B5EF4-FFF2-40B4-BE49-F238E27FC236}">
              <a16:creationId xmlns:a16="http://schemas.microsoft.com/office/drawing/2014/main" id="{00000000-0008-0000-0700-00002D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442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60" name="28 Imagen" descr="INDUSTRIA-ARGENTINA.png">
          <a:extLst>
            <a:ext uri="{FF2B5EF4-FFF2-40B4-BE49-F238E27FC236}">
              <a16:creationId xmlns:a16="http://schemas.microsoft.com/office/drawing/2014/main" id="{00000000-0008-0000-0700-00008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61" name="28 Imagen" descr="INDUSTRIA-ARGENTINA.png">
          <a:extLst>
            <a:ext uri="{FF2B5EF4-FFF2-40B4-BE49-F238E27FC236}">
              <a16:creationId xmlns:a16="http://schemas.microsoft.com/office/drawing/2014/main" id="{00000000-0008-0000-0700-00008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62" name="28 Imagen" descr="INDUSTRIA-ARGENTINA.png">
          <a:extLst>
            <a:ext uri="{FF2B5EF4-FFF2-40B4-BE49-F238E27FC236}">
              <a16:creationId xmlns:a16="http://schemas.microsoft.com/office/drawing/2014/main" id="{00000000-0008-0000-0700-00008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63" name="28 Imagen" descr="INDUSTRIA-ARGENTINA.png">
          <a:extLst>
            <a:ext uri="{FF2B5EF4-FFF2-40B4-BE49-F238E27FC236}">
              <a16:creationId xmlns:a16="http://schemas.microsoft.com/office/drawing/2014/main" id="{00000000-0008-0000-0700-00008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64" name="28 Imagen" descr="INDUSTRIA-ARGENTINA.png">
          <a:extLst>
            <a:ext uri="{FF2B5EF4-FFF2-40B4-BE49-F238E27FC236}">
              <a16:creationId xmlns:a16="http://schemas.microsoft.com/office/drawing/2014/main" id="{00000000-0008-0000-0700-00008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65" name="28 Imagen" descr="INDUSTRIA-ARGENTINA.png">
          <a:extLst>
            <a:ext uri="{FF2B5EF4-FFF2-40B4-BE49-F238E27FC236}">
              <a16:creationId xmlns:a16="http://schemas.microsoft.com/office/drawing/2014/main" id="{00000000-0008-0000-0700-00008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66" name="28 Imagen" descr="INDUSTRIA-ARGENTINA.png">
          <a:extLst>
            <a:ext uri="{FF2B5EF4-FFF2-40B4-BE49-F238E27FC236}">
              <a16:creationId xmlns:a16="http://schemas.microsoft.com/office/drawing/2014/main" id="{00000000-0008-0000-0700-00009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67" name="28 Imagen" descr="INDUSTRIA-ARGENTINA.png">
          <a:extLst>
            <a:ext uri="{FF2B5EF4-FFF2-40B4-BE49-F238E27FC236}">
              <a16:creationId xmlns:a16="http://schemas.microsoft.com/office/drawing/2014/main" id="{00000000-0008-0000-0700-00009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68" name="28 Imagen" descr="INDUSTRIA-ARGENTINA.png">
          <a:extLst>
            <a:ext uri="{FF2B5EF4-FFF2-40B4-BE49-F238E27FC236}">
              <a16:creationId xmlns:a16="http://schemas.microsoft.com/office/drawing/2014/main" id="{00000000-0008-0000-0700-00009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69" name="28 Imagen" descr="INDUSTRIA-ARGENTINA.png">
          <a:extLst>
            <a:ext uri="{FF2B5EF4-FFF2-40B4-BE49-F238E27FC236}">
              <a16:creationId xmlns:a16="http://schemas.microsoft.com/office/drawing/2014/main" id="{00000000-0008-0000-0700-00009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70" name="28 Imagen" descr="INDUSTRIA-ARGENTINA.png">
          <a:extLst>
            <a:ext uri="{FF2B5EF4-FFF2-40B4-BE49-F238E27FC236}">
              <a16:creationId xmlns:a16="http://schemas.microsoft.com/office/drawing/2014/main" id="{00000000-0008-0000-0700-00009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71" name="28 Imagen" descr="INDUSTRIA-ARGENTINA.png">
          <a:extLst>
            <a:ext uri="{FF2B5EF4-FFF2-40B4-BE49-F238E27FC236}">
              <a16:creationId xmlns:a16="http://schemas.microsoft.com/office/drawing/2014/main" id="{00000000-0008-0000-0700-00009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72" name="28 Imagen" descr="INDUSTRIA-ARGENTINA.png">
          <a:extLst>
            <a:ext uri="{FF2B5EF4-FFF2-40B4-BE49-F238E27FC236}">
              <a16:creationId xmlns:a16="http://schemas.microsoft.com/office/drawing/2014/main" id="{00000000-0008-0000-0700-0000A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73" name="28 Imagen" descr="INDUSTRIA-ARGENTINA.png">
          <a:extLst>
            <a:ext uri="{FF2B5EF4-FFF2-40B4-BE49-F238E27FC236}">
              <a16:creationId xmlns:a16="http://schemas.microsoft.com/office/drawing/2014/main" id="{00000000-0008-0000-0700-0000A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74" name="28 Imagen" descr="INDUSTRIA-ARGENTINA.png">
          <a:extLst>
            <a:ext uri="{FF2B5EF4-FFF2-40B4-BE49-F238E27FC236}">
              <a16:creationId xmlns:a16="http://schemas.microsoft.com/office/drawing/2014/main" id="{00000000-0008-0000-0700-0000A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75" name="28 Imagen" descr="INDUSTRIA-ARGENTINA.png">
          <a:extLst>
            <a:ext uri="{FF2B5EF4-FFF2-40B4-BE49-F238E27FC236}">
              <a16:creationId xmlns:a16="http://schemas.microsoft.com/office/drawing/2014/main" id="{00000000-0008-0000-0700-0000A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76" name="28 Imagen" descr="INDUSTRIA-ARGENTINA.png">
          <a:extLst>
            <a:ext uri="{FF2B5EF4-FFF2-40B4-BE49-F238E27FC236}">
              <a16:creationId xmlns:a16="http://schemas.microsoft.com/office/drawing/2014/main" id="{00000000-0008-0000-0700-0000A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77" name="28 Imagen" descr="INDUSTRIA-ARGENTINA.png">
          <a:extLst>
            <a:ext uri="{FF2B5EF4-FFF2-40B4-BE49-F238E27FC236}">
              <a16:creationId xmlns:a16="http://schemas.microsoft.com/office/drawing/2014/main" id="{00000000-0008-0000-0700-0000A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78" name="28 Imagen" descr="INDUSTRIA-ARGENTINA.png">
          <a:extLst>
            <a:ext uri="{FF2B5EF4-FFF2-40B4-BE49-F238E27FC236}">
              <a16:creationId xmlns:a16="http://schemas.microsoft.com/office/drawing/2014/main" id="{00000000-0008-0000-0700-0000B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79" name="28 Imagen" descr="INDUSTRIA-ARGENTINA.png">
          <a:extLst>
            <a:ext uri="{FF2B5EF4-FFF2-40B4-BE49-F238E27FC236}">
              <a16:creationId xmlns:a16="http://schemas.microsoft.com/office/drawing/2014/main" id="{00000000-0008-0000-0700-0000B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80" name="28 Imagen" descr="INDUSTRIA-ARGENTINA.png">
          <a:extLst>
            <a:ext uri="{FF2B5EF4-FFF2-40B4-BE49-F238E27FC236}">
              <a16:creationId xmlns:a16="http://schemas.microsoft.com/office/drawing/2014/main" id="{00000000-0008-0000-0700-0000B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81" name="28 Imagen" descr="INDUSTRIA-ARGENTINA.png">
          <a:extLst>
            <a:ext uri="{FF2B5EF4-FFF2-40B4-BE49-F238E27FC236}">
              <a16:creationId xmlns:a16="http://schemas.microsoft.com/office/drawing/2014/main" id="{00000000-0008-0000-0700-0000B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82" name="28 Imagen" descr="INDUSTRIA-ARGENTINA.png">
          <a:extLst>
            <a:ext uri="{FF2B5EF4-FFF2-40B4-BE49-F238E27FC236}">
              <a16:creationId xmlns:a16="http://schemas.microsoft.com/office/drawing/2014/main" id="{00000000-0008-0000-0700-0000B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83" name="28 Imagen" descr="INDUSTRIA-ARGENTINA.png">
          <a:extLst>
            <a:ext uri="{FF2B5EF4-FFF2-40B4-BE49-F238E27FC236}">
              <a16:creationId xmlns:a16="http://schemas.microsoft.com/office/drawing/2014/main" id="{00000000-0008-0000-0700-0000B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84" name="28 Imagen" descr="INDUSTRIA-ARGENTINA.png">
          <a:extLst>
            <a:ext uri="{FF2B5EF4-FFF2-40B4-BE49-F238E27FC236}">
              <a16:creationId xmlns:a16="http://schemas.microsoft.com/office/drawing/2014/main" id="{00000000-0008-0000-0700-0000B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85" name="28 Imagen" descr="INDUSTRIA-ARGENTINA.png">
          <a:extLst>
            <a:ext uri="{FF2B5EF4-FFF2-40B4-BE49-F238E27FC236}">
              <a16:creationId xmlns:a16="http://schemas.microsoft.com/office/drawing/2014/main" id="{00000000-0008-0000-0700-0000B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86" name="28 Imagen" descr="INDUSTRIA-ARGENTINA.png">
          <a:extLst>
            <a:ext uri="{FF2B5EF4-FFF2-40B4-BE49-F238E27FC236}">
              <a16:creationId xmlns:a16="http://schemas.microsoft.com/office/drawing/2014/main" id="{00000000-0008-0000-0700-0000B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687" name="28 Imagen" descr="INDUSTRIA-ARGENTINA.png">
          <a:extLst>
            <a:ext uri="{FF2B5EF4-FFF2-40B4-BE49-F238E27FC236}">
              <a16:creationId xmlns:a16="http://schemas.microsoft.com/office/drawing/2014/main" id="{00000000-0008-0000-0700-0000B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88" name="74 Imagen" descr="CORREA-ANCHA-RAYAS-COMPLETA.jpg">
          <a:extLst>
            <a:ext uri="{FF2B5EF4-FFF2-40B4-BE49-F238E27FC236}">
              <a16:creationId xmlns:a16="http://schemas.microsoft.com/office/drawing/2014/main" id="{00000000-0008-0000-0700-0000C0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89" name="80 Imagen" descr="CORREA-DE-MANO-TELA-LISA.jpg">
          <a:extLst>
            <a:ext uri="{FF2B5EF4-FFF2-40B4-BE49-F238E27FC236}">
              <a16:creationId xmlns:a16="http://schemas.microsoft.com/office/drawing/2014/main" id="{00000000-0008-0000-0700-0000C1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90" name="86 Imagen" descr="CORREA-TELA-RAYAS.jpg">
          <a:extLst>
            <a:ext uri="{FF2B5EF4-FFF2-40B4-BE49-F238E27FC236}">
              <a16:creationId xmlns:a16="http://schemas.microsoft.com/office/drawing/2014/main" id="{00000000-0008-0000-0700-0000C2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691" name="Picture 856" descr="CORREA TUL">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92" name="74 Imagen" descr="CORREA-ANCHA-RAYAS-COMPLETA.jpg">
          <a:extLst>
            <a:ext uri="{FF2B5EF4-FFF2-40B4-BE49-F238E27FC236}">
              <a16:creationId xmlns:a16="http://schemas.microsoft.com/office/drawing/2014/main" id="{00000000-0008-0000-0700-0000C4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93" name="80 Imagen" descr="CORREA-DE-MANO-TELA-LISA.jpg">
          <a:extLst>
            <a:ext uri="{FF2B5EF4-FFF2-40B4-BE49-F238E27FC236}">
              <a16:creationId xmlns:a16="http://schemas.microsoft.com/office/drawing/2014/main" id="{00000000-0008-0000-0700-0000C5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94" name="86 Imagen" descr="CORREA-TELA-RAYAS.jpg">
          <a:extLst>
            <a:ext uri="{FF2B5EF4-FFF2-40B4-BE49-F238E27FC236}">
              <a16:creationId xmlns:a16="http://schemas.microsoft.com/office/drawing/2014/main" id="{00000000-0008-0000-0700-0000C6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695" name="Picture 856" descr="CORREA TUL">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96" name="74 Imagen" descr="CORREA-ANCHA-RAYAS-COMPLETA.jpg">
          <a:extLst>
            <a:ext uri="{FF2B5EF4-FFF2-40B4-BE49-F238E27FC236}">
              <a16:creationId xmlns:a16="http://schemas.microsoft.com/office/drawing/2014/main" id="{00000000-0008-0000-0700-0000C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97" name="80 Imagen" descr="CORREA-DE-MANO-TELA-LISA.jpg">
          <a:extLst>
            <a:ext uri="{FF2B5EF4-FFF2-40B4-BE49-F238E27FC236}">
              <a16:creationId xmlns:a16="http://schemas.microsoft.com/office/drawing/2014/main" id="{00000000-0008-0000-0700-0000C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698" name="86 Imagen" descr="CORREA-TELA-RAYAS.jpg">
          <a:extLst>
            <a:ext uri="{FF2B5EF4-FFF2-40B4-BE49-F238E27FC236}">
              <a16:creationId xmlns:a16="http://schemas.microsoft.com/office/drawing/2014/main" id="{00000000-0008-0000-0700-0000C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699" name="Picture 856" descr="CORREA TUL">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00" name="74 Imagen" descr="CORREA-ANCHA-RAYAS-COMPLETA.jpg">
          <a:extLst>
            <a:ext uri="{FF2B5EF4-FFF2-40B4-BE49-F238E27FC236}">
              <a16:creationId xmlns:a16="http://schemas.microsoft.com/office/drawing/2014/main" id="{00000000-0008-0000-0700-0000CC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01" name="80 Imagen" descr="CORREA-DE-MANO-TELA-LISA.jpg">
          <a:extLst>
            <a:ext uri="{FF2B5EF4-FFF2-40B4-BE49-F238E27FC236}">
              <a16:creationId xmlns:a16="http://schemas.microsoft.com/office/drawing/2014/main" id="{00000000-0008-0000-0700-0000CD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02" name="86 Imagen" descr="CORREA-TELA-RAYAS.jpg">
          <a:extLst>
            <a:ext uri="{FF2B5EF4-FFF2-40B4-BE49-F238E27FC236}">
              <a16:creationId xmlns:a16="http://schemas.microsoft.com/office/drawing/2014/main" id="{00000000-0008-0000-0700-0000CE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703" name="Picture 856" descr="CORREA TUL">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04" name="74 Imagen" descr="CORREA-ANCHA-RAYAS-COMPLETA.jpg">
          <a:extLst>
            <a:ext uri="{FF2B5EF4-FFF2-40B4-BE49-F238E27FC236}">
              <a16:creationId xmlns:a16="http://schemas.microsoft.com/office/drawing/2014/main" id="{00000000-0008-0000-0700-0000D0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05" name="80 Imagen" descr="CORREA-DE-MANO-TELA-LISA.jpg">
          <a:extLst>
            <a:ext uri="{FF2B5EF4-FFF2-40B4-BE49-F238E27FC236}">
              <a16:creationId xmlns:a16="http://schemas.microsoft.com/office/drawing/2014/main" id="{00000000-0008-0000-0700-0000D1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06" name="86 Imagen" descr="CORREA-TELA-RAYAS.jpg">
          <a:extLst>
            <a:ext uri="{FF2B5EF4-FFF2-40B4-BE49-F238E27FC236}">
              <a16:creationId xmlns:a16="http://schemas.microsoft.com/office/drawing/2014/main" id="{00000000-0008-0000-0700-0000D2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07" name="74 Imagen" descr="CORREA-ANCHA-RAYAS-COMPLETA.jpg">
          <a:extLst>
            <a:ext uri="{FF2B5EF4-FFF2-40B4-BE49-F238E27FC236}">
              <a16:creationId xmlns:a16="http://schemas.microsoft.com/office/drawing/2014/main" id="{00000000-0008-0000-0700-0000D3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08" name="80 Imagen" descr="CORREA-DE-MANO-TELA-LISA.jpg">
          <a:extLst>
            <a:ext uri="{FF2B5EF4-FFF2-40B4-BE49-F238E27FC236}">
              <a16:creationId xmlns:a16="http://schemas.microsoft.com/office/drawing/2014/main" id="{00000000-0008-0000-0700-0000D4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09" name="86 Imagen" descr="CORREA-TELA-RAYAS.jpg">
          <a:extLst>
            <a:ext uri="{FF2B5EF4-FFF2-40B4-BE49-F238E27FC236}">
              <a16:creationId xmlns:a16="http://schemas.microsoft.com/office/drawing/2014/main" id="{00000000-0008-0000-0700-0000D5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10" name="28 Imagen" descr="INDUSTRIA-ARGENTINA.png">
          <a:extLst>
            <a:ext uri="{FF2B5EF4-FFF2-40B4-BE49-F238E27FC236}">
              <a16:creationId xmlns:a16="http://schemas.microsoft.com/office/drawing/2014/main" id="{00000000-0008-0000-0700-0000D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11" name="28 Imagen" descr="INDUSTRIA-ARGENTINA.png">
          <a:extLst>
            <a:ext uri="{FF2B5EF4-FFF2-40B4-BE49-F238E27FC236}">
              <a16:creationId xmlns:a16="http://schemas.microsoft.com/office/drawing/2014/main" id="{00000000-0008-0000-0700-0000D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712" name="Picture 856" descr="CORREA TUL">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13" name="74 Imagen" descr="CORREA-ANCHA-RAYAS-COMPLETA.jpg">
          <a:extLst>
            <a:ext uri="{FF2B5EF4-FFF2-40B4-BE49-F238E27FC236}">
              <a16:creationId xmlns:a16="http://schemas.microsoft.com/office/drawing/2014/main" id="{00000000-0008-0000-0700-0000D9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14" name="80 Imagen" descr="CORREA-DE-MANO-TELA-LISA.jpg">
          <a:extLst>
            <a:ext uri="{FF2B5EF4-FFF2-40B4-BE49-F238E27FC236}">
              <a16:creationId xmlns:a16="http://schemas.microsoft.com/office/drawing/2014/main" id="{00000000-0008-0000-0700-0000DA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15" name="86 Imagen" descr="CORREA-TELA-RAYAS.jpg">
          <a:extLst>
            <a:ext uri="{FF2B5EF4-FFF2-40B4-BE49-F238E27FC236}">
              <a16:creationId xmlns:a16="http://schemas.microsoft.com/office/drawing/2014/main" id="{00000000-0008-0000-0700-0000DB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716" name="Picture 856" descr="CORREA TUL">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17" name="74 Imagen" descr="CORREA-ANCHA-RAYAS-COMPLETA.jpg">
          <a:extLst>
            <a:ext uri="{FF2B5EF4-FFF2-40B4-BE49-F238E27FC236}">
              <a16:creationId xmlns:a16="http://schemas.microsoft.com/office/drawing/2014/main" id="{00000000-0008-0000-0700-0000DD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18" name="80 Imagen" descr="CORREA-DE-MANO-TELA-LISA.jpg">
          <a:extLst>
            <a:ext uri="{FF2B5EF4-FFF2-40B4-BE49-F238E27FC236}">
              <a16:creationId xmlns:a16="http://schemas.microsoft.com/office/drawing/2014/main" id="{00000000-0008-0000-0700-0000DE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19" name="86 Imagen" descr="CORREA-TELA-RAYAS.jpg">
          <a:extLst>
            <a:ext uri="{FF2B5EF4-FFF2-40B4-BE49-F238E27FC236}">
              <a16:creationId xmlns:a16="http://schemas.microsoft.com/office/drawing/2014/main" id="{00000000-0008-0000-0700-0000DF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720" name="Picture 856" descr="CORREA TUL">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21" name="74 Imagen" descr="CORREA-ANCHA-RAYAS-COMPLETA.jpg">
          <a:extLst>
            <a:ext uri="{FF2B5EF4-FFF2-40B4-BE49-F238E27FC236}">
              <a16:creationId xmlns:a16="http://schemas.microsoft.com/office/drawing/2014/main" id="{00000000-0008-0000-0700-0000E1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22" name="80 Imagen" descr="CORREA-DE-MANO-TELA-LISA.jpg">
          <a:extLst>
            <a:ext uri="{FF2B5EF4-FFF2-40B4-BE49-F238E27FC236}">
              <a16:creationId xmlns:a16="http://schemas.microsoft.com/office/drawing/2014/main" id="{00000000-0008-0000-0700-0000E2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23" name="86 Imagen" descr="CORREA-TELA-RAYAS.jpg">
          <a:extLst>
            <a:ext uri="{FF2B5EF4-FFF2-40B4-BE49-F238E27FC236}">
              <a16:creationId xmlns:a16="http://schemas.microsoft.com/office/drawing/2014/main" id="{00000000-0008-0000-0700-0000E3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724" name="Picture 856" descr="CORREA TUL">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25" name="74 Imagen" descr="CORREA-ANCHA-RAYAS-COMPLETA.jpg">
          <a:extLst>
            <a:ext uri="{FF2B5EF4-FFF2-40B4-BE49-F238E27FC236}">
              <a16:creationId xmlns:a16="http://schemas.microsoft.com/office/drawing/2014/main" id="{00000000-0008-0000-0700-0000E5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26" name="80 Imagen" descr="CORREA-DE-MANO-TELA-LISA.jpg">
          <a:extLst>
            <a:ext uri="{FF2B5EF4-FFF2-40B4-BE49-F238E27FC236}">
              <a16:creationId xmlns:a16="http://schemas.microsoft.com/office/drawing/2014/main" id="{00000000-0008-0000-0700-0000E6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27" name="86 Imagen" descr="CORREA-TELA-RAYAS.jpg">
          <a:extLst>
            <a:ext uri="{FF2B5EF4-FFF2-40B4-BE49-F238E27FC236}">
              <a16:creationId xmlns:a16="http://schemas.microsoft.com/office/drawing/2014/main" id="{00000000-0008-0000-0700-0000E7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28" name="74 Imagen" descr="CORREA-ANCHA-RAYAS-COMPLETA.jpg">
          <a:extLst>
            <a:ext uri="{FF2B5EF4-FFF2-40B4-BE49-F238E27FC236}">
              <a16:creationId xmlns:a16="http://schemas.microsoft.com/office/drawing/2014/main" id="{00000000-0008-0000-0700-0000E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29" name="80 Imagen" descr="CORREA-DE-MANO-TELA-LISA.jpg">
          <a:extLst>
            <a:ext uri="{FF2B5EF4-FFF2-40B4-BE49-F238E27FC236}">
              <a16:creationId xmlns:a16="http://schemas.microsoft.com/office/drawing/2014/main" id="{00000000-0008-0000-0700-0000E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30" name="86 Imagen" descr="CORREA-TELA-RAYAS.jpg">
          <a:extLst>
            <a:ext uri="{FF2B5EF4-FFF2-40B4-BE49-F238E27FC236}">
              <a16:creationId xmlns:a16="http://schemas.microsoft.com/office/drawing/2014/main" id="{00000000-0008-0000-0700-0000E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731" name="28 Imagen" descr="INDUSTRIA-ARGENTINA.png">
          <a:extLst>
            <a:ext uri="{FF2B5EF4-FFF2-40B4-BE49-F238E27FC236}">
              <a16:creationId xmlns:a16="http://schemas.microsoft.com/office/drawing/2014/main" id="{00000000-0008-0000-0700-0000E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732" name="28 Imagen" descr="INDUSTRIA-ARGENTINA.png">
          <a:extLst>
            <a:ext uri="{FF2B5EF4-FFF2-40B4-BE49-F238E27FC236}">
              <a16:creationId xmlns:a16="http://schemas.microsoft.com/office/drawing/2014/main" id="{00000000-0008-0000-0700-0000E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733" name="28 Imagen" descr="INDUSTRIA-ARGENTINA.png">
          <a:extLst>
            <a:ext uri="{FF2B5EF4-FFF2-40B4-BE49-F238E27FC236}">
              <a16:creationId xmlns:a16="http://schemas.microsoft.com/office/drawing/2014/main" id="{00000000-0008-0000-0700-0000E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734" name="28 Imagen" descr="INDUSTRIA-ARGENTINA.png">
          <a:extLst>
            <a:ext uri="{FF2B5EF4-FFF2-40B4-BE49-F238E27FC236}">
              <a16:creationId xmlns:a16="http://schemas.microsoft.com/office/drawing/2014/main" id="{00000000-0008-0000-0700-0000E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735" name="28 Imagen" descr="INDUSTRIA-ARGENTINA.png">
          <a:extLst>
            <a:ext uri="{FF2B5EF4-FFF2-40B4-BE49-F238E27FC236}">
              <a16:creationId xmlns:a16="http://schemas.microsoft.com/office/drawing/2014/main" id="{00000000-0008-0000-0700-0000E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736" name="28 Imagen" descr="INDUSTRIA-ARGENTINA.png">
          <a:extLst>
            <a:ext uri="{FF2B5EF4-FFF2-40B4-BE49-F238E27FC236}">
              <a16:creationId xmlns:a16="http://schemas.microsoft.com/office/drawing/2014/main" id="{00000000-0008-0000-0700-0000F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737" name="28 Imagen" descr="INDUSTRIA-ARGENTINA.png">
          <a:extLst>
            <a:ext uri="{FF2B5EF4-FFF2-40B4-BE49-F238E27FC236}">
              <a16:creationId xmlns:a16="http://schemas.microsoft.com/office/drawing/2014/main" id="{00000000-0008-0000-0700-0000F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738" name="28 Imagen" descr="INDUSTRIA-ARGENTINA.png">
          <a:extLst>
            <a:ext uri="{FF2B5EF4-FFF2-40B4-BE49-F238E27FC236}">
              <a16:creationId xmlns:a16="http://schemas.microsoft.com/office/drawing/2014/main" id="{00000000-0008-0000-0700-0000F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739" name="28 Imagen" descr="INDUSTRIA-ARGENTINA.png">
          <a:extLst>
            <a:ext uri="{FF2B5EF4-FFF2-40B4-BE49-F238E27FC236}">
              <a16:creationId xmlns:a16="http://schemas.microsoft.com/office/drawing/2014/main" id="{00000000-0008-0000-0700-0000F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740" name="28 Imagen" descr="INDUSTRIA-ARGENTINA.png">
          <a:extLst>
            <a:ext uri="{FF2B5EF4-FFF2-40B4-BE49-F238E27FC236}">
              <a16:creationId xmlns:a16="http://schemas.microsoft.com/office/drawing/2014/main" id="{00000000-0008-0000-0700-0000F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741" name="28 Imagen" descr="INDUSTRIA-ARGENTINA.png">
          <a:extLst>
            <a:ext uri="{FF2B5EF4-FFF2-40B4-BE49-F238E27FC236}">
              <a16:creationId xmlns:a16="http://schemas.microsoft.com/office/drawing/2014/main" id="{00000000-0008-0000-0700-0000F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742" name="28 Imagen" descr="INDUSTRIA-ARGENTINA.png">
          <a:extLst>
            <a:ext uri="{FF2B5EF4-FFF2-40B4-BE49-F238E27FC236}">
              <a16:creationId xmlns:a16="http://schemas.microsoft.com/office/drawing/2014/main" id="{00000000-0008-0000-0700-0000F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743" name="28 Imagen" descr="INDUSTRIA-ARGENTINA.png">
          <a:extLst>
            <a:ext uri="{FF2B5EF4-FFF2-40B4-BE49-F238E27FC236}">
              <a16:creationId xmlns:a16="http://schemas.microsoft.com/office/drawing/2014/main" id="{00000000-0008-0000-0700-0000F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744" name="28 Imagen" descr="INDUSTRIA-ARGENTINA.png">
          <a:extLst>
            <a:ext uri="{FF2B5EF4-FFF2-40B4-BE49-F238E27FC236}">
              <a16:creationId xmlns:a16="http://schemas.microsoft.com/office/drawing/2014/main" id="{00000000-0008-0000-0700-0000F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745" name="28 Imagen" descr="INDUSTRIA-ARGENTINA.png">
          <a:extLst>
            <a:ext uri="{FF2B5EF4-FFF2-40B4-BE49-F238E27FC236}">
              <a16:creationId xmlns:a16="http://schemas.microsoft.com/office/drawing/2014/main" id="{00000000-0008-0000-0700-0000F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746" name="28 Imagen" descr="INDUSTRIA-ARGENTINA.png">
          <a:extLst>
            <a:ext uri="{FF2B5EF4-FFF2-40B4-BE49-F238E27FC236}">
              <a16:creationId xmlns:a16="http://schemas.microsoft.com/office/drawing/2014/main" id="{00000000-0008-0000-0700-0000F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747" name="28 Imagen" descr="INDUSTRIA-ARGENTINA.png">
          <a:extLst>
            <a:ext uri="{FF2B5EF4-FFF2-40B4-BE49-F238E27FC236}">
              <a16:creationId xmlns:a16="http://schemas.microsoft.com/office/drawing/2014/main" id="{00000000-0008-0000-0700-0000F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748" name="28 Imagen" descr="INDUSTRIA-ARGENTINA.png">
          <a:extLst>
            <a:ext uri="{FF2B5EF4-FFF2-40B4-BE49-F238E27FC236}">
              <a16:creationId xmlns:a16="http://schemas.microsoft.com/office/drawing/2014/main" id="{00000000-0008-0000-0700-0000F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749" name="28 Imagen" descr="INDUSTRIA-ARGENTINA.png">
          <a:extLst>
            <a:ext uri="{FF2B5EF4-FFF2-40B4-BE49-F238E27FC236}">
              <a16:creationId xmlns:a16="http://schemas.microsoft.com/office/drawing/2014/main" id="{00000000-0008-0000-0700-0000F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750" name="28 Imagen" descr="INDUSTRIA-ARGENTINA.png">
          <a:extLst>
            <a:ext uri="{FF2B5EF4-FFF2-40B4-BE49-F238E27FC236}">
              <a16:creationId xmlns:a16="http://schemas.microsoft.com/office/drawing/2014/main" id="{00000000-0008-0000-0700-0000F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751" name="28 Imagen" descr="INDUSTRIA-ARGENTINA.png">
          <a:extLst>
            <a:ext uri="{FF2B5EF4-FFF2-40B4-BE49-F238E27FC236}">
              <a16:creationId xmlns:a16="http://schemas.microsoft.com/office/drawing/2014/main" id="{00000000-0008-0000-0700-0000F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752" name="28 Imagen" descr="INDUSTRIA-ARGENTINA.png">
          <a:extLst>
            <a:ext uri="{FF2B5EF4-FFF2-40B4-BE49-F238E27FC236}">
              <a16:creationId xmlns:a16="http://schemas.microsoft.com/office/drawing/2014/main" id="{00000000-0008-0000-0700-000000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753" name="28 Imagen" descr="INDUSTRIA-ARGENTINA.png">
          <a:extLst>
            <a:ext uri="{FF2B5EF4-FFF2-40B4-BE49-F238E27FC236}">
              <a16:creationId xmlns:a16="http://schemas.microsoft.com/office/drawing/2014/main" id="{00000000-0008-0000-0700-000001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754" name="28 Imagen" descr="INDUSTRIA-ARGENTINA.png">
          <a:extLst>
            <a:ext uri="{FF2B5EF4-FFF2-40B4-BE49-F238E27FC236}">
              <a16:creationId xmlns:a16="http://schemas.microsoft.com/office/drawing/2014/main" id="{00000000-0008-0000-0700-000002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755" name="28 Imagen" descr="INDUSTRIA-ARGENTINA.png">
          <a:extLst>
            <a:ext uri="{FF2B5EF4-FFF2-40B4-BE49-F238E27FC236}">
              <a16:creationId xmlns:a16="http://schemas.microsoft.com/office/drawing/2014/main" id="{00000000-0008-0000-0700-000003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756" name="28 Imagen" descr="INDUSTRIA-ARGENTINA.png">
          <a:extLst>
            <a:ext uri="{FF2B5EF4-FFF2-40B4-BE49-F238E27FC236}">
              <a16:creationId xmlns:a16="http://schemas.microsoft.com/office/drawing/2014/main" id="{00000000-0008-0000-0700-000004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757" name="28 Imagen" descr="INDUSTRIA-ARGENTINA.png">
          <a:extLst>
            <a:ext uri="{FF2B5EF4-FFF2-40B4-BE49-F238E27FC236}">
              <a16:creationId xmlns:a16="http://schemas.microsoft.com/office/drawing/2014/main" id="{00000000-0008-0000-0700-000005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758" name="28 Imagen" descr="INDUSTRIA-ARGENTINA.png">
          <a:extLst>
            <a:ext uri="{FF2B5EF4-FFF2-40B4-BE49-F238E27FC236}">
              <a16:creationId xmlns:a16="http://schemas.microsoft.com/office/drawing/2014/main" id="{00000000-0008-0000-0700-000006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759" name="28 Imagen" descr="INDUSTRIA-ARGENTINA.png">
          <a:extLst>
            <a:ext uri="{FF2B5EF4-FFF2-40B4-BE49-F238E27FC236}">
              <a16:creationId xmlns:a16="http://schemas.microsoft.com/office/drawing/2014/main" id="{00000000-0008-0000-0700-000007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760" name="28 Imagen" descr="INDUSTRIA-ARGENTINA.png">
          <a:extLst>
            <a:ext uri="{FF2B5EF4-FFF2-40B4-BE49-F238E27FC236}">
              <a16:creationId xmlns:a16="http://schemas.microsoft.com/office/drawing/2014/main" id="{00000000-0008-0000-0700-000008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761" name="28 Imagen" descr="INDUSTRIA-ARGENTINA.png">
          <a:extLst>
            <a:ext uri="{FF2B5EF4-FFF2-40B4-BE49-F238E27FC236}">
              <a16:creationId xmlns:a16="http://schemas.microsoft.com/office/drawing/2014/main" id="{00000000-0008-0000-0700-000009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762" name="28 Imagen" descr="INDUSTRIA-ARGENTINA.png">
          <a:extLst>
            <a:ext uri="{FF2B5EF4-FFF2-40B4-BE49-F238E27FC236}">
              <a16:creationId xmlns:a16="http://schemas.microsoft.com/office/drawing/2014/main" id="{00000000-0008-0000-0700-00000A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763" name="Picture 856" descr="CORREA TUL">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64" name="74 Imagen" descr="CORREA-ANCHA-RAYAS-COMPLETA.jpg">
          <a:extLst>
            <a:ext uri="{FF2B5EF4-FFF2-40B4-BE49-F238E27FC236}">
              <a16:creationId xmlns:a16="http://schemas.microsoft.com/office/drawing/2014/main" id="{00000000-0008-0000-0700-00000C02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65" name="80 Imagen" descr="CORREA-DE-MANO-TELA-LISA.jpg">
          <a:extLst>
            <a:ext uri="{FF2B5EF4-FFF2-40B4-BE49-F238E27FC236}">
              <a16:creationId xmlns:a16="http://schemas.microsoft.com/office/drawing/2014/main" id="{00000000-0008-0000-0700-00000D02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66" name="86 Imagen" descr="CORREA-TELA-RAYAS.jpg">
          <a:extLst>
            <a:ext uri="{FF2B5EF4-FFF2-40B4-BE49-F238E27FC236}">
              <a16:creationId xmlns:a16="http://schemas.microsoft.com/office/drawing/2014/main" id="{00000000-0008-0000-0700-00000E02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767" name="Picture 856" descr="CORREA TUL">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68" name="74 Imagen" descr="CORREA-ANCHA-RAYAS-COMPLETA.jpg">
          <a:extLst>
            <a:ext uri="{FF2B5EF4-FFF2-40B4-BE49-F238E27FC236}">
              <a16:creationId xmlns:a16="http://schemas.microsoft.com/office/drawing/2014/main" id="{00000000-0008-0000-0700-00001002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69" name="80 Imagen" descr="CORREA-DE-MANO-TELA-LISA.jpg">
          <a:extLst>
            <a:ext uri="{FF2B5EF4-FFF2-40B4-BE49-F238E27FC236}">
              <a16:creationId xmlns:a16="http://schemas.microsoft.com/office/drawing/2014/main" id="{00000000-0008-0000-0700-00001102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70" name="86 Imagen" descr="CORREA-TELA-RAYAS.jpg">
          <a:extLst>
            <a:ext uri="{FF2B5EF4-FFF2-40B4-BE49-F238E27FC236}">
              <a16:creationId xmlns:a16="http://schemas.microsoft.com/office/drawing/2014/main" id="{00000000-0008-0000-0700-00001202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771" name="Picture 856" descr="CORREA TUL">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43700"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72" name="74 Imagen" descr="CORREA-ANCHA-RAYAS-COMPLETA.jpg">
          <a:extLst>
            <a:ext uri="{FF2B5EF4-FFF2-40B4-BE49-F238E27FC236}">
              <a16:creationId xmlns:a16="http://schemas.microsoft.com/office/drawing/2014/main" id="{00000000-0008-0000-0700-00001402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73" name="80 Imagen" descr="CORREA-DE-MANO-TELA-LISA.jpg">
          <a:extLst>
            <a:ext uri="{FF2B5EF4-FFF2-40B4-BE49-F238E27FC236}">
              <a16:creationId xmlns:a16="http://schemas.microsoft.com/office/drawing/2014/main" id="{00000000-0008-0000-0700-00001502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774" name="86 Imagen" descr="CORREA-TELA-RAYAS.jpg">
          <a:extLst>
            <a:ext uri="{FF2B5EF4-FFF2-40B4-BE49-F238E27FC236}">
              <a16:creationId xmlns:a16="http://schemas.microsoft.com/office/drawing/2014/main" id="{00000000-0008-0000-0700-00001602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48575" y="328231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75" name="28 Imagen" descr="INDUSTRIA-ARGENTINA.png">
          <a:extLst>
            <a:ext uri="{FF2B5EF4-FFF2-40B4-BE49-F238E27FC236}">
              <a16:creationId xmlns:a16="http://schemas.microsoft.com/office/drawing/2014/main" id="{00000000-0008-0000-0700-000017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76" name="28 Imagen" descr="INDUSTRIA-ARGENTINA.png">
          <a:extLst>
            <a:ext uri="{FF2B5EF4-FFF2-40B4-BE49-F238E27FC236}">
              <a16:creationId xmlns:a16="http://schemas.microsoft.com/office/drawing/2014/main" id="{00000000-0008-0000-0700-000018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77" name="28 Imagen" descr="INDUSTRIA-ARGENTINA.png">
          <a:extLst>
            <a:ext uri="{FF2B5EF4-FFF2-40B4-BE49-F238E27FC236}">
              <a16:creationId xmlns:a16="http://schemas.microsoft.com/office/drawing/2014/main" id="{00000000-0008-0000-0700-000019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78" name="28 Imagen" descr="INDUSTRIA-ARGENTINA.png">
          <a:extLst>
            <a:ext uri="{FF2B5EF4-FFF2-40B4-BE49-F238E27FC236}">
              <a16:creationId xmlns:a16="http://schemas.microsoft.com/office/drawing/2014/main" id="{00000000-0008-0000-0700-00001A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79" name="28 Imagen" descr="INDUSTRIA-ARGENTINA.png">
          <a:extLst>
            <a:ext uri="{FF2B5EF4-FFF2-40B4-BE49-F238E27FC236}">
              <a16:creationId xmlns:a16="http://schemas.microsoft.com/office/drawing/2014/main" id="{00000000-0008-0000-0700-00001B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80" name="28 Imagen" descr="INDUSTRIA-ARGENTINA.png">
          <a:extLst>
            <a:ext uri="{FF2B5EF4-FFF2-40B4-BE49-F238E27FC236}">
              <a16:creationId xmlns:a16="http://schemas.microsoft.com/office/drawing/2014/main" id="{00000000-0008-0000-0700-00001C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81" name="28 Imagen" descr="INDUSTRIA-ARGENTINA.png">
          <a:extLst>
            <a:ext uri="{FF2B5EF4-FFF2-40B4-BE49-F238E27FC236}">
              <a16:creationId xmlns:a16="http://schemas.microsoft.com/office/drawing/2014/main" id="{00000000-0008-0000-0700-00001D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82" name="28 Imagen" descr="INDUSTRIA-ARGENTINA.png">
          <a:extLst>
            <a:ext uri="{FF2B5EF4-FFF2-40B4-BE49-F238E27FC236}">
              <a16:creationId xmlns:a16="http://schemas.microsoft.com/office/drawing/2014/main" id="{00000000-0008-0000-0700-00001E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83" name="28 Imagen" descr="INDUSTRIA-ARGENTINA.png">
          <a:extLst>
            <a:ext uri="{FF2B5EF4-FFF2-40B4-BE49-F238E27FC236}">
              <a16:creationId xmlns:a16="http://schemas.microsoft.com/office/drawing/2014/main" id="{00000000-0008-0000-0700-00001F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52400" y="328231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84" name="28 Imagen" descr="INDUSTRIA-ARGENTINA.png">
          <a:extLst>
            <a:ext uri="{FF2B5EF4-FFF2-40B4-BE49-F238E27FC236}">
              <a16:creationId xmlns:a16="http://schemas.microsoft.com/office/drawing/2014/main" id="{00000000-0008-0000-0700-0000AD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85" name="28 Imagen" descr="INDUSTRIA-ARGENTINA.png">
          <a:extLst>
            <a:ext uri="{FF2B5EF4-FFF2-40B4-BE49-F238E27FC236}">
              <a16:creationId xmlns:a16="http://schemas.microsoft.com/office/drawing/2014/main" id="{00000000-0008-0000-0700-0000AE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86" name="28 Imagen" descr="INDUSTRIA-ARGENTINA.png">
          <a:extLst>
            <a:ext uri="{FF2B5EF4-FFF2-40B4-BE49-F238E27FC236}">
              <a16:creationId xmlns:a16="http://schemas.microsoft.com/office/drawing/2014/main" id="{00000000-0008-0000-0700-0000A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87" name="28 Imagen" descr="INDUSTRIA-ARGENTINA.png">
          <a:extLst>
            <a:ext uri="{FF2B5EF4-FFF2-40B4-BE49-F238E27FC236}">
              <a16:creationId xmlns:a16="http://schemas.microsoft.com/office/drawing/2014/main" id="{00000000-0008-0000-0700-0000B0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88" name="28 Imagen" descr="INDUSTRIA-ARGENTINA.png">
          <a:extLst>
            <a:ext uri="{FF2B5EF4-FFF2-40B4-BE49-F238E27FC236}">
              <a16:creationId xmlns:a16="http://schemas.microsoft.com/office/drawing/2014/main" id="{00000000-0008-0000-0700-0000B1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89" name="28 Imagen" descr="INDUSTRIA-ARGENTINA.png">
          <a:extLst>
            <a:ext uri="{FF2B5EF4-FFF2-40B4-BE49-F238E27FC236}">
              <a16:creationId xmlns:a16="http://schemas.microsoft.com/office/drawing/2014/main" id="{00000000-0008-0000-0700-0000B2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90" name="28 Imagen" descr="INDUSTRIA-ARGENTINA.png">
          <a:extLst>
            <a:ext uri="{FF2B5EF4-FFF2-40B4-BE49-F238E27FC236}">
              <a16:creationId xmlns:a16="http://schemas.microsoft.com/office/drawing/2014/main" id="{00000000-0008-0000-0700-0000BB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91" name="28 Imagen" descr="INDUSTRIA-ARGENTINA.png">
          <a:extLst>
            <a:ext uri="{FF2B5EF4-FFF2-40B4-BE49-F238E27FC236}">
              <a16:creationId xmlns:a16="http://schemas.microsoft.com/office/drawing/2014/main" id="{00000000-0008-0000-0700-0000BC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92" name="28 Imagen" descr="INDUSTRIA-ARGENTINA.png">
          <a:extLst>
            <a:ext uri="{FF2B5EF4-FFF2-40B4-BE49-F238E27FC236}">
              <a16:creationId xmlns:a16="http://schemas.microsoft.com/office/drawing/2014/main" id="{00000000-0008-0000-0700-0000C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93" name="28 Imagen" descr="INDUSTRIA-ARGENTINA.png">
          <a:extLst>
            <a:ext uri="{FF2B5EF4-FFF2-40B4-BE49-F238E27FC236}">
              <a16:creationId xmlns:a16="http://schemas.microsoft.com/office/drawing/2014/main" id="{00000000-0008-0000-0700-0000C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94" name="28 Imagen" descr="INDUSTRIA-ARGENTINA.png">
          <a:extLst>
            <a:ext uri="{FF2B5EF4-FFF2-40B4-BE49-F238E27FC236}">
              <a16:creationId xmlns:a16="http://schemas.microsoft.com/office/drawing/2014/main" id="{00000000-0008-0000-0700-0000C7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95" name="28 Imagen" descr="INDUSTRIA-ARGENTINA.png">
          <a:extLst>
            <a:ext uri="{FF2B5EF4-FFF2-40B4-BE49-F238E27FC236}">
              <a16:creationId xmlns:a16="http://schemas.microsoft.com/office/drawing/2014/main" id="{00000000-0008-0000-0700-0000C8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96" name="28 Imagen" descr="INDUSTRIA-ARGENTINA.png">
          <a:extLst>
            <a:ext uri="{FF2B5EF4-FFF2-40B4-BE49-F238E27FC236}">
              <a16:creationId xmlns:a16="http://schemas.microsoft.com/office/drawing/2014/main" id="{00000000-0008-0000-0700-0000C9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97" name="28 Imagen" descr="INDUSTRIA-ARGENTINA.png">
          <a:extLst>
            <a:ext uri="{FF2B5EF4-FFF2-40B4-BE49-F238E27FC236}">
              <a16:creationId xmlns:a16="http://schemas.microsoft.com/office/drawing/2014/main" id="{00000000-0008-0000-0700-0000CA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98" name="28 Imagen" descr="INDUSTRIA-ARGENTINA.png">
          <a:extLst>
            <a:ext uri="{FF2B5EF4-FFF2-40B4-BE49-F238E27FC236}">
              <a16:creationId xmlns:a16="http://schemas.microsoft.com/office/drawing/2014/main" id="{00000000-0008-0000-0700-0000CB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799" name="28 Imagen" descr="INDUSTRIA-ARGENTINA.png">
          <a:extLst>
            <a:ext uri="{FF2B5EF4-FFF2-40B4-BE49-F238E27FC236}">
              <a16:creationId xmlns:a16="http://schemas.microsoft.com/office/drawing/2014/main" id="{00000000-0008-0000-0700-0000CC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00" name="28 Imagen" descr="INDUSTRIA-ARGENTINA.png">
          <a:extLst>
            <a:ext uri="{FF2B5EF4-FFF2-40B4-BE49-F238E27FC236}">
              <a16:creationId xmlns:a16="http://schemas.microsoft.com/office/drawing/2014/main" id="{00000000-0008-0000-0700-0000D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01" name="28 Imagen" descr="INDUSTRIA-ARGENTINA.png">
          <a:extLst>
            <a:ext uri="{FF2B5EF4-FFF2-40B4-BE49-F238E27FC236}">
              <a16:creationId xmlns:a16="http://schemas.microsoft.com/office/drawing/2014/main" id="{00000000-0008-0000-0700-0000D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02" name="28 Imagen" descr="INDUSTRIA-ARGENTINA.png">
          <a:extLst>
            <a:ext uri="{FF2B5EF4-FFF2-40B4-BE49-F238E27FC236}">
              <a16:creationId xmlns:a16="http://schemas.microsoft.com/office/drawing/2014/main" id="{00000000-0008-0000-0700-0000D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03" name="28 Imagen" descr="INDUSTRIA-ARGENTINA.png">
          <a:extLst>
            <a:ext uri="{FF2B5EF4-FFF2-40B4-BE49-F238E27FC236}">
              <a16:creationId xmlns:a16="http://schemas.microsoft.com/office/drawing/2014/main" id="{00000000-0008-0000-0700-0000E0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04" name="28 Imagen" descr="INDUSTRIA-ARGENTINA.png">
          <a:extLst>
            <a:ext uri="{FF2B5EF4-FFF2-40B4-BE49-F238E27FC236}">
              <a16:creationId xmlns:a16="http://schemas.microsoft.com/office/drawing/2014/main" id="{00000000-0008-0000-0700-0000E1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05" name="28 Imagen" descr="INDUSTRIA-ARGENTINA.png">
          <a:extLst>
            <a:ext uri="{FF2B5EF4-FFF2-40B4-BE49-F238E27FC236}">
              <a16:creationId xmlns:a16="http://schemas.microsoft.com/office/drawing/2014/main" id="{00000000-0008-0000-0700-0000E2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06" name="28 Imagen" descr="INDUSTRIA-ARGENTINA.png">
          <a:extLst>
            <a:ext uri="{FF2B5EF4-FFF2-40B4-BE49-F238E27FC236}">
              <a16:creationId xmlns:a16="http://schemas.microsoft.com/office/drawing/2014/main" id="{00000000-0008-0000-0700-0000E3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07" name="28 Imagen" descr="INDUSTRIA-ARGENTINA.png">
          <a:extLst>
            <a:ext uri="{FF2B5EF4-FFF2-40B4-BE49-F238E27FC236}">
              <a16:creationId xmlns:a16="http://schemas.microsoft.com/office/drawing/2014/main" id="{00000000-0008-0000-0700-0000E4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08" name="28 Imagen" descr="INDUSTRIA-ARGENTINA.png">
          <a:extLst>
            <a:ext uri="{FF2B5EF4-FFF2-40B4-BE49-F238E27FC236}">
              <a16:creationId xmlns:a16="http://schemas.microsoft.com/office/drawing/2014/main" id="{00000000-0008-0000-0700-0000E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09" name="28 Imagen" descr="INDUSTRIA-ARGENTINA.png">
          <a:extLst>
            <a:ext uri="{FF2B5EF4-FFF2-40B4-BE49-F238E27FC236}">
              <a16:creationId xmlns:a16="http://schemas.microsoft.com/office/drawing/2014/main" id="{00000000-0008-0000-0700-0000E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10" name="28 Imagen" descr="INDUSTRIA-ARGENTINA.png">
          <a:extLst>
            <a:ext uri="{FF2B5EF4-FFF2-40B4-BE49-F238E27FC236}">
              <a16:creationId xmlns:a16="http://schemas.microsoft.com/office/drawing/2014/main" id="{00000000-0008-0000-0700-0000E7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11" name="28 Imagen" descr="INDUSTRIA-ARGENTINA.png">
          <a:extLst>
            <a:ext uri="{FF2B5EF4-FFF2-40B4-BE49-F238E27FC236}">
              <a16:creationId xmlns:a16="http://schemas.microsoft.com/office/drawing/2014/main" id="{00000000-0008-0000-0700-0000E8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12" name="28 Imagen" descr="INDUSTRIA-ARGENTINA.png">
          <a:extLst>
            <a:ext uri="{FF2B5EF4-FFF2-40B4-BE49-F238E27FC236}">
              <a16:creationId xmlns:a16="http://schemas.microsoft.com/office/drawing/2014/main" id="{00000000-0008-0000-0700-0000F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13" name="28 Imagen" descr="INDUSTRIA-ARGENTINA.png">
          <a:extLst>
            <a:ext uri="{FF2B5EF4-FFF2-40B4-BE49-F238E27FC236}">
              <a16:creationId xmlns:a16="http://schemas.microsoft.com/office/drawing/2014/main" id="{00000000-0008-0000-0700-00000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814" name="28 Imagen" descr="INDUSTRIA-ARGENTINA.png">
          <a:extLst>
            <a:ext uri="{FF2B5EF4-FFF2-40B4-BE49-F238E27FC236}">
              <a16:creationId xmlns:a16="http://schemas.microsoft.com/office/drawing/2014/main" id="{00000000-0008-0000-0700-00001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815" name="28 Imagen" descr="INDUSTRIA-ARGENTINA.png">
          <a:extLst>
            <a:ext uri="{FF2B5EF4-FFF2-40B4-BE49-F238E27FC236}">
              <a16:creationId xmlns:a16="http://schemas.microsoft.com/office/drawing/2014/main" id="{00000000-0008-0000-0700-00001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816" name="28 Imagen" descr="INDUSTRIA-ARGENTINA.png">
          <a:extLst>
            <a:ext uri="{FF2B5EF4-FFF2-40B4-BE49-F238E27FC236}">
              <a16:creationId xmlns:a16="http://schemas.microsoft.com/office/drawing/2014/main" id="{00000000-0008-0000-0700-00001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817" name="28 Imagen" descr="INDUSTRIA-ARGENTINA.png">
          <a:extLst>
            <a:ext uri="{FF2B5EF4-FFF2-40B4-BE49-F238E27FC236}">
              <a16:creationId xmlns:a16="http://schemas.microsoft.com/office/drawing/2014/main" id="{00000000-0008-0000-0700-00001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818" name="28 Imagen" descr="INDUSTRIA-ARGENTINA.png">
          <a:extLst>
            <a:ext uri="{FF2B5EF4-FFF2-40B4-BE49-F238E27FC236}">
              <a16:creationId xmlns:a16="http://schemas.microsoft.com/office/drawing/2014/main" id="{00000000-0008-0000-0700-00001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819" name="28 Imagen" descr="INDUSTRIA-ARGENTINA.png">
          <a:extLst>
            <a:ext uri="{FF2B5EF4-FFF2-40B4-BE49-F238E27FC236}">
              <a16:creationId xmlns:a16="http://schemas.microsoft.com/office/drawing/2014/main" id="{00000000-0008-0000-0700-00001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820" name="28 Imagen" descr="INDUSTRIA-ARGENTINA.png">
          <a:extLst>
            <a:ext uri="{FF2B5EF4-FFF2-40B4-BE49-F238E27FC236}">
              <a16:creationId xmlns:a16="http://schemas.microsoft.com/office/drawing/2014/main" id="{00000000-0008-0000-0700-00001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821" name="28 Imagen" descr="INDUSTRIA-ARGENTINA.png">
          <a:extLst>
            <a:ext uri="{FF2B5EF4-FFF2-40B4-BE49-F238E27FC236}">
              <a16:creationId xmlns:a16="http://schemas.microsoft.com/office/drawing/2014/main" id="{00000000-0008-0000-0700-00001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822" name="28 Imagen" descr="INDUSTRIA-ARGENTINA.png">
          <a:extLst>
            <a:ext uri="{FF2B5EF4-FFF2-40B4-BE49-F238E27FC236}">
              <a16:creationId xmlns:a16="http://schemas.microsoft.com/office/drawing/2014/main" id="{00000000-0008-0000-0700-00001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823" name="28 Imagen" descr="INDUSTRIA-ARGENTINA.png">
          <a:extLst>
            <a:ext uri="{FF2B5EF4-FFF2-40B4-BE49-F238E27FC236}">
              <a16:creationId xmlns:a16="http://schemas.microsoft.com/office/drawing/2014/main" id="{00000000-0008-0000-0700-00001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824" name="28 Imagen" descr="INDUSTRIA-ARGENTINA.png">
          <a:extLst>
            <a:ext uri="{FF2B5EF4-FFF2-40B4-BE49-F238E27FC236}">
              <a16:creationId xmlns:a16="http://schemas.microsoft.com/office/drawing/2014/main" id="{00000000-0008-0000-0700-00001E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825" name="28 Imagen" descr="INDUSTRIA-ARGENTINA.png">
          <a:extLst>
            <a:ext uri="{FF2B5EF4-FFF2-40B4-BE49-F238E27FC236}">
              <a16:creationId xmlns:a16="http://schemas.microsoft.com/office/drawing/2014/main" id="{00000000-0008-0000-0700-00001F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826" name="28 Imagen" descr="INDUSTRIA-ARGENTINA.png">
          <a:extLst>
            <a:ext uri="{FF2B5EF4-FFF2-40B4-BE49-F238E27FC236}">
              <a16:creationId xmlns:a16="http://schemas.microsoft.com/office/drawing/2014/main" id="{00000000-0008-0000-0700-00002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827" name="28 Imagen" descr="INDUSTRIA-ARGENTINA.png">
          <a:extLst>
            <a:ext uri="{FF2B5EF4-FFF2-40B4-BE49-F238E27FC236}">
              <a16:creationId xmlns:a16="http://schemas.microsoft.com/office/drawing/2014/main" id="{00000000-0008-0000-0700-00002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828" name="28 Imagen" descr="INDUSTRIA-ARGENTINA.png">
          <a:extLst>
            <a:ext uri="{FF2B5EF4-FFF2-40B4-BE49-F238E27FC236}">
              <a16:creationId xmlns:a16="http://schemas.microsoft.com/office/drawing/2014/main" id="{00000000-0008-0000-0700-00002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829" name="28 Imagen" descr="INDUSTRIA-ARGENTINA.png">
          <a:extLst>
            <a:ext uri="{FF2B5EF4-FFF2-40B4-BE49-F238E27FC236}">
              <a16:creationId xmlns:a16="http://schemas.microsoft.com/office/drawing/2014/main" id="{00000000-0008-0000-0700-00002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830" name="28 Imagen" descr="INDUSTRIA-ARGENTINA.png">
          <a:extLst>
            <a:ext uri="{FF2B5EF4-FFF2-40B4-BE49-F238E27FC236}">
              <a16:creationId xmlns:a16="http://schemas.microsoft.com/office/drawing/2014/main" id="{00000000-0008-0000-0700-00002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831" name="28 Imagen" descr="INDUSTRIA-ARGENTINA.png">
          <a:extLst>
            <a:ext uri="{FF2B5EF4-FFF2-40B4-BE49-F238E27FC236}">
              <a16:creationId xmlns:a16="http://schemas.microsoft.com/office/drawing/2014/main" id="{00000000-0008-0000-0700-00002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832" name="28 Imagen" descr="INDUSTRIA-ARGENTINA.png">
          <a:extLst>
            <a:ext uri="{FF2B5EF4-FFF2-40B4-BE49-F238E27FC236}">
              <a16:creationId xmlns:a16="http://schemas.microsoft.com/office/drawing/2014/main" id="{00000000-0008-0000-0700-00002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833" name="28 Imagen" descr="INDUSTRIA-ARGENTINA.png">
          <a:extLst>
            <a:ext uri="{FF2B5EF4-FFF2-40B4-BE49-F238E27FC236}">
              <a16:creationId xmlns:a16="http://schemas.microsoft.com/office/drawing/2014/main" id="{00000000-0008-0000-0700-00002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834" name="28 Imagen" descr="INDUSTRIA-ARGENTINA.png">
          <a:extLst>
            <a:ext uri="{FF2B5EF4-FFF2-40B4-BE49-F238E27FC236}">
              <a16:creationId xmlns:a16="http://schemas.microsoft.com/office/drawing/2014/main" id="{00000000-0008-0000-0700-00002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835" name="28 Imagen" descr="INDUSTRIA-ARGENTINA.png">
          <a:extLst>
            <a:ext uri="{FF2B5EF4-FFF2-40B4-BE49-F238E27FC236}">
              <a16:creationId xmlns:a16="http://schemas.microsoft.com/office/drawing/2014/main" id="{00000000-0008-0000-0700-00002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836" name="28 Imagen" descr="INDUSTRIA-ARGENTINA.png">
          <a:extLst>
            <a:ext uri="{FF2B5EF4-FFF2-40B4-BE49-F238E27FC236}">
              <a16:creationId xmlns:a16="http://schemas.microsoft.com/office/drawing/2014/main" id="{00000000-0008-0000-0700-00002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837" name="28 Imagen" descr="INDUSTRIA-ARGENTINA.png">
          <a:extLst>
            <a:ext uri="{FF2B5EF4-FFF2-40B4-BE49-F238E27FC236}">
              <a16:creationId xmlns:a16="http://schemas.microsoft.com/office/drawing/2014/main" id="{00000000-0008-0000-0700-00002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838" name="28 Imagen" descr="INDUSTRIA-ARGENTINA.png">
          <a:extLst>
            <a:ext uri="{FF2B5EF4-FFF2-40B4-BE49-F238E27FC236}">
              <a16:creationId xmlns:a16="http://schemas.microsoft.com/office/drawing/2014/main" id="{00000000-0008-0000-0700-00002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839" name="28 Imagen" descr="INDUSTRIA-ARGENTINA.png">
          <a:extLst>
            <a:ext uri="{FF2B5EF4-FFF2-40B4-BE49-F238E27FC236}">
              <a16:creationId xmlns:a16="http://schemas.microsoft.com/office/drawing/2014/main" id="{00000000-0008-0000-0700-00002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840" name="28 Imagen" descr="INDUSTRIA-ARGENTINA.png">
          <a:extLst>
            <a:ext uri="{FF2B5EF4-FFF2-40B4-BE49-F238E27FC236}">
              <a16:creationId xmlns:a16="http://schemas.microsoft.com/office/drawing/2014/main" id="{00000000-0008-0000-0700-00002E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841" name="28 Imagen" descr="INDUSTRIA-ARGENTINA.png">
          <a:extLst>
            <a:ext uri="{FF2B5EF4-FFF2-40B4-BE49-F238E27FC236}">
              <a16:creationId xmlns:a16="http://schemas.microsoft.com/office/drawing/2014/main" id="{00000000-0008-0000-0700-00002F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842" name="28 Imagen" descr="INDUSTRIA-ARGENTINA.png">
          <a:extLst>
            <a:ext uri="{FF2B5EF4-FFF2-40B4-BE49-F238E27FC236}">
              <a16:creationId xmlns:a16="http://schemas.microsoft.com/office/drawing/2014/main" id="{00000000-0008-0000-0700-00003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843" name="28 Imagen" descr="INDUSTRIA-ARGENTINA.png">
          <a:extLst>
            <a:ext uri="{FF2B5EF4-FFF2-40B4-BE49-F238E27FC236}">
              <a16:creationId xmlns:a16="http://schemas.microsoft.com/office/drawing/2014/main" id="{00000000-0008-0000-0700-00003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844" name="28 Imagen" descr="INDUSTRIA-ARGENTINA.png">
          <a:extLst>
            <a:ext uri="{FF2B5EF4-FFF2-40B4-BE49-F238E27FC236}">
              <a16:creationId xmlns:a16="http://schemas.microsoft.com/office/drawing/2014/main" id="{00000000-0008-0000-0700-00003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845" name="28 Imagen" descr="INDUSTRIA-ARGENTINA.png">
          <a:extLst>
            <a:ext uri="{FF2B5EF4-FFF2-40B4-BE49-F238E27FC236}">
              <a16:creationId xmlns:a16="http://schemas.microsoft.com/office/drawing/2014/main" id="{00000000-0008-0000-0700-00003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46" name="28 Imagen" descr="INDUSTRIA-ARGENTINA.png">
          <a:extLst>
            <a:ext uri="{FF2B5EF4-FFF2-40B4-BE49-F238E27FC236}">
              <a16:creationId xmlns:a16="http://schemas.microsoft.com/office/drawing/2014/main" id="{00000000-0008-0000-0700-00004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47" name="28 Imagen" descr="INDUSTRIA-ARGENTINA.png">
          <a:extLst>
            <a:ext uri="{FF2B5EF4-FFF2-40B4-BE49-F238E27FC236}">
              <a16:creationId xmlns:a16="http://schemas.microsoft.com/office/drawing/2014/main" id="{00000000-0008-0000-0700-00004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48" name="28 Imagen" descr="INDUSTRIA-ARGENTINA.png">
          <a:extLst>
            <a:ext uri="{FF2B5EF4-FFF2-40B4-BE49-F238E27FC236}">
              <a16:creationId xmlns:a16="http://schemas.microsoft.com/office/drawing/2014/main" id="{00000000-0008-0000-0700-00004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49" name="28 Imagen" descr="INDUSTRIA-ARGENTINA.png">
          <a:extLst>
            <a:ext uri="{FF2B5EF4-FFF2-40B4-BE49-F238E27FC236}">
              <a16:creationId xmlns:a16="http://schemas.microsoft.com/office/drawing/2014/main" id="{00000000-0008-0000-0700-00004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50" name="28 Imagen" descr="INDUSTRIA-ARGENTINA.png">
          <a:extLst>
            <a:ext uri="{FF2B5EF4-FFF2-40B4-BE49-F238E27FC236}">
              <a16:creationId xmlns:a16="http://schemas.microsoft.com/office/drawing/2014/main" id="{00000000-0008-0000-0700-00004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51" name="28 Imagen" descr="INDUSTRIA-ARGENTINA.png">
          <a:extLst>
            <a:ext uri="{FF2B5EF4-FFF2-40B4-BE49-F238E27FC236}">
              <a16:creationId xmlns:a16="http://schemas.microsoft.com/office/drawing/2014/main" id="{00000000-0008-0000-0700-00004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52" name="28 Imagen" descr="INDUSTRIA-ARGENTINA.png">
          <a:extLst>
            <a:ext uri="{FF2B5EF4-FFF2-40B4-BE49-F238E27FC236}">
              <a16:creationId xmlns:a16="http://schemas.microsoft.com/office/drawing/2014/main" id="{00000000-0008-0000-0700-00004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53" name="28 Imagen" descr="INDUSTRIA-ARGENTINA.png">
          <a:extLst>
            <a:ext uri="{FF2B5EF4-FFF2-40B4-BE49-F238E27FC236}">
              <a16:creationId xmlns:a16="http://schemas.microsoft.com/office/drawing/2014/main" id="{00000000-0008-0000-0700-00004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54" name="28 Imagen" descr="INDUSTRIA-ARGENTINA.png">
          <a:extLst>
            <a:ext uri="{FF2B5EF4-FFF2-40B4-BE49-F238E27FC236}">
              <a16:creationId xmlns:a16="http://schemas.microsoft.com/office/drawing/2014/main" id="{00000000-0008-0000-0700-00004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55" name="28 Imagen" descr="INDUSTRIA-ARGENTINA.png">
          <a:extLst>
            <a:ext uri="{FF2B5EF4-FFF2-40B4-BE49-F238E27FC236}">
              <a16:creationId xmlns:a16="http://schemas.microsoft.com/office/drawing/2014/main" id="{00000000-0008-0000-0700-00004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56" name="28 Imagen" descr="INDUSTRIA-ARGENTINA.png">
          <a:extLst>
            <a:ext uri="{FF2B5EF4-FFF2-40B4-BE49-F238E27FC236}">
              <a16:creationId xmlns:a16="http://schemas.microsoft.com/office/drawing/2014/main" id="{00000000-0008-0000-0700-00004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57" name="28 Imagen" descr="INDUSTRIA-ARGENTINA.png">
          <a:extLst>
            <a:ext uri="{FF2B5EF4-FFF2-40B4-BE49-F238E27FC236}">
              <a16:creationId xmlns:a16="http://schemas.microsoft.com/office/drawing/2014/main" id="{00000000-0008-0000-0700-00004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58" name="28 Imagen" descr="INDUSTRIA-ARGENTINA.png">
          <a:extLst>
            <a:ext uri="{FF2B5EF4-FFF2-40B4-BE49-F238E27FC236}">
              <a16:creationId xmlns:a16="http://schemas.microsoft.com/office/drawing/2014/main" id="{00000000-0008-0000-0700-00004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59" name="28 Imagen" descr="INDUSTRIA-ARGENTINA.png">
          <a:extLst>
            <a:ext uri="{FF2B5EF4-FFF2-40B4-BE49-F238E27FC236}">
              <a16:creationId xmlns:a16="http://schemas.microsoft.com/office/drawing/2014/main" id="{00000000-0008-0000-0700-00004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60" name="28 Imagen" descr="INDUSTRIA-ARGENTINA.png">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61" name="28 Imagen" descr="INDUSTRIA-ARGENTINA.png">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62" name="28 Imagen" descr="INDUSTRIA-ARGENTINA.png">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63" name="28 Imagen" descr="INDUSTRIA-ARGENTINA.png">
          <a:extLst>
            <a:ext uri="{FF2B5EF4-FFF2-40B4-BE49-F238E27FC236}">
              <a16:creationId xmlns:a16="http://schemas.microsoft.com/office/drawing/2014/main" id="{00000000-0008-0000-0700-00001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64" name="28 Imagen" descr="INDUSTRIA-ARGENTINA.png">
          <a:extLst>
            <a:ext uri="{FF2B5EF4-FFF2-40B4-BE49-F238E27FC236}">
              <a16:creationId xmlns:a16="http://schemas.microsoft.com/office/drawing/2014/main" id="{00000000-0008-0000-0700-00003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65" name="28 Imagen" descr="INDUSTRIA-ARGENTINA.png">
          <a:extLst>
            <a:ext uri="{FF2B5EF4-FFF2-40B4-BE49-F238E27FC236}">
              <a16:creationId xmlns:a16="http://schemas.microsoft.com/office/drawing/2014/main" id="{00000000-0008-0000-0700-00003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66" name="28 Imagen" descr="INDUSTRIA-ARGENTINA.png">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67" name="28 Imagen" descr="INDUSTRIA-ARGENTINA.png">
          <a:extLst>
            <a:ext uri="{FF2B5EF4-FFF2-40B4-BE49-F238E27FC236}">
              <a16:creationId xmlns:a16="http://schemas.microsoft.com/office/drawing/2014/main" id="{00000000-0008-0000-0700-00003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868" name="Picture 856" descr="CORREA TUL">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69" name="74 Imagen" descr="CORREA-ANCHA-RAYAS-COMPLETA.jpg">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70" name="80 Imagen" descr="CORREA-DE-MANO-TELA-LISA.jpg">
          <a:extLst>
            <a:ext uri="{FF2B5EF4-FFF2-40B4-BE49-F238E27FC236}">
              <a16:creationId xmlns:a16="http://schemas.microsoft.com/office/drawing/2014/main" id="{00000000-0008-0000-0700-00004C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71" name="86 Imagen" descr="CORREA-TELA-RAYAS.jpg">
          <a:extLst>
            <a:ext uri="{FF2B5EF4-FFF2-40B4-BE49-F238E27FC236}">
              <a16:creationId xmlns:a16="http://schemas.microsoft.com/office/drawing/2014/main" id="{00000000-0008-0000-0700-00004D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872" name="Picture 856" descr="CORREA TUL">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73" name="74 Imagen" descr="CORREA-ANCHA-RAYAS-COMPLETA.jpg">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74" name="80 Imagen" descr="CORREA-DE-MANO-TELA-LISA.jpg">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75" name="86 Imagen" descr="CORREA-TELA-RAYAS.jpg">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76" name="28 Imagen" descr="INDUSTRIA-ARGENTINA.png">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77" name="28 Imagen" descr="INDUSTRIA-ARGENTINA.png">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878" name="Picture 856" descr="CORREA TUL">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79" name="74 Imagen" descr="CORREA-ANCHA-RAYAS-COMPLETA.jpg">
          <a:extLst>
            <a:ext uri="{FF2B5EF4-FFF2-40B4-BE49-F238E27FC236}">
              <a16:creationId xmlns:a16="http://schemas.microsoft.com/office/drawing/2014/main" id="{00000000-0008-0000-0700-00005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80" name="80 Imagen" descr="CORREA-DE-MANO-TELA-LISA.jpg">
          <a:extLst>
            <a:ext uri="{FF2B5EF4-FFF2-40B4-BE49-F238E27FC236}">
              <a16:creationId xmlns:a16="http://schemas.microsoft.com/office/drawing/2014/main" id="{00000000-0008-0000-0700-00005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81" name="86 Imagen" descr="CORREA-TELA-RAYAS.jpg">
          <a:extLst>
            <a:ext uri="{FF2B5EF4-FFF2-40B4-BE49-F238E27FC236}">
              <a16:creationId xmlns:a16="http://schemas.microsoft.com/office/drawing/2014/main" id="{00000000-0008-0000-0700-00005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882" name="Picture 856" descr="CORREA TUL">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83" name="74 Imagen" descr="CORREA-ANCHA-RAYAS-COMPLETA.jpg">
          <a:extLst>
            <a:ext uri="{FF2B5EF4-FFF2-40B4-BE49-F238E27FC236}">
              <a16:creationId xmlns:a16="http://schemas.microsoft.com/office/drawing/2014/main" id="{00000000-0008-0000-0700-00005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84" name="80 Imagen" descr="CORREA-DE-MANO-TELA-LISA.jpg">
          <a:extLst>
            <a:ext uri="{FF2B5EF4-FFF2-40B4-BE49-F238E27FC236}">
              <a16:creationId xmlns:a16="http://schemas.microsoft.com/office/drawing/2014/main" id="{00000000-0008-0000-0700-00005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85" name="86 Imagen" descr="CORREA-TELA-RAYAS.jpg">
          <a:extLst>
            <a:ext uri="{FF2B5EF4-FFF2-40B4-BE49-F238E27FC236}">
              <a16:creationId xmlns:a16="http://schemas.microsoft.com/office/drawing/2014/main" id="{00000000-0008-0000-0700-00005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86" name="28 Imagen" descr="INDUSTRIA-ARGENTINA.png">
          <a:extLst>
            <a:ext uri="{FF2B5EF4-FFF2-40B4-BE49-F238E27FC236}">
              <a16:creationId xmlns:a16="http://schemas.microsoft.com/office/drawing/2014/main" id="{00000000-0008-0000-0700-00005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87" name="28 Imagen" descr="INDUSTRIA-ARGENTINA.png">
          <a:extLst>
            <a:ext uri="{FF2B5EF4-FFF2-40B4-BE49-F238E27FC236}">
              <a16:creationId xmlns:a16="http://schemas.microsoft.com/office/drawing/2014/main" id="{00000000-0008-0000-0700-00005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88" name="28 Imagen" descr="INDUSTRIA-ARGENTINA.png">
          <a:extLst>
            <a:ext uri="{FF2B5EF4-FFF2-40B4-BE49-F238E27FC236}">
              <a16:creationId xmlns:a16="http://schemas.microsoft.com/office/drawing/2014/main" id="{00000000-0008-0000-0700-00005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89" name="28 Imagen" descr="INDUSTRIA-ARGENTINA.png">
          <a:extLst>
            <a:ext uri="{FF2B5EF4-FFF2-40B4-BE49-F238E27FC236}">
              <a16:creationId xmlns:a16="http://schemas.microsoft.com/office/drawing/2014/main" id="{00000000-0008-0000-0700-00005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90" name="28 Imagen" descr="INDUSTRIA-ARGENTINA.png">
          <a:extLst>
            <a:ext uri="{FF2B5EF4-FFF2-40B4-BE49-F238E27FC236}">
              <a16:creationId xmlns:a16="http://schemas.microsoft.com/office/drawing/2014/main" id="{00000000-0008-0000-0700-00006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91" name="28 Imagen" descr="INDUSTRIA-ARGENTINA.png">
          <a:extLst>
            <a:ext uri="{FF2B5EF4-FFF2-40B4-BE49-F238E27FC236}">
              <a16:creationId xmlns:a16="http://schemas.microsoft.com/office/drawing/2014/main" id="{00000000-0008-0000-0700-00006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92" name="28 Imagen" descr="INDUSTRIA-ARGENTINA.png">
          <a:extLst>
            <a:ext uri="{FF2B5EF4-FFF2-40B4-BE49-F238E27FC236}">
              <a16:creationId xmlns:a16="http://schemas.microsoft.com/office/drawing/2014/main" id="{00000000-0008-0000-0700-00006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893" name="28 Imagen" descr="INDUSTRIA-ARGENTINA.png">
          <a:extLst>
            <a:ext uri="{FF2B5EF4-FFF2-40B4-BE49-F238E27FC236}">
              <a16:creationId xmlns:a16="http://schemas.microsoft.com/office/drawing/2014/main" id="{00000000-0008-0000-0700-00006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894" name="Picture 856" descr="CORREA TUL">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95" name="74 Imagen" descr="CORREA-ANCHA-RAYAS-COMPLETA.jpg">
          <a:extLst>
            <a:ext uri="{FF2B5EF4-FFF2-40B4-BE49-F238E27FC236}">
              <a16:creationId xmlns:a16="http://schemas.microsoft.com/office/drawing/2014/main" id="{00000000-0008-0000-0700-00006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96" name="80 Imagen" descr="CORREA-DE-MANO-TELA-LISA.jpg">
          <a:extLst>
            <a:ext uri="{FF2B5EF4-FFF2-40B4-BE49-F238E27FC236}">
              <a16:creationId xmlns:a16="http://schemas.microsoft.com/office/drawing/2014/main" id="{00000000-0008-0000-0700-00006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97" name="86 Imagen" descr="CORREA-TELA-RAYAS.jpg">
          <a:extLst>
            <a:ext uri="{FF2B5EF4-FFF2-40B4-BE49-F238E27FC236}">
              <a16:creationId xmlns:a16="http://schemas.microsoft.com/office/drawing/2014/main" id="{00000000-0008-0000-0700-00006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898" name="Picture 856" descr="CORREA TUL">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899" name="74 Imagen" descr="CORREA-ANCHA-RAYAS-COMPLETA.jpg">
          <a:extLst>
            <a:ext uri="{FF2B5EF4-FFF2-40B4-BE49-F238E27FC236}">
              <a16:creationId xmlns:a16="http://schemas.microsoft.com/office/drawing/2014/main" id="{00000000-0008-0000-0700-00006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900" name="80 Imagen" descr="CORREA-DE-MANO-TELA-LISA.jpg">
          <a:extLst>
            <a:ext uri="{FF2B5EF4-FFF2-40B4-BE49-F238E27FC236}">
              <a16:creationId xmlns:a16="http://schemas.microsoft.com/office/drawing/2014/main" id="{00000000-0008-0000-0700-00006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901" name="86 Imagen" descr="CORREA-TELA-RAYAS.jpg">
          <a:extLst>
            <a:ext uri="{FF2B5EF4-FFF2-40B4-BE49-F238E27FC236}">
              <a16:creationId xmlns:a16="http://schemas.microsoft.com/office/drawing/2014/main" id="{00000000-0008-0000-0700-00006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02" name="28 Imagen" descr="INDUSTRIA-ARGENTINA.png">
          <a:extLst>
            <a:ext uri="{FF2B5EF4-FFF2-40B4-BE49-F238E27FC236}">
              <a16:creationId xmlns:a16="http://schemas.microsoft.com/office/drawing/2014/main" id="{00000000-0008-0000-0700-00006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03" name="28 Imagen" descr="INDUSTRIA-ARGENTINA.png">
          <a:extLst>
            <a:ext uri="{FF2B5EF4-FFF2-40B4-BE49-F238E27FC236}">
              <a16:creationId xmlns:a16="http://schemas.microsoft.com/office/drawing/2014/main" id="{00000000-0008-0000-0700-00006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904" name="Picture 856" descr="CORREA TUL">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905" name="74 Imagen" descr="CORREA-ANCHA-RAYAS-COMPLETA.jpg">
          <a:extLst>
            <a:ext uri="{FF2B5EF4-FFF2-40B4-BE49-F238E27FC236}">
              <a16:creationId xmlns:a16="http://schemas.microsoft.com/office/drawing/2014/main" id="{00000000-0008-0000-0700-00006F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906" name="80 Imagen" descr="CORREA-DE-MANO-TELA-LISA.jpg">
          <a:extLst>
            <a:ext uri="{FF2B5EF4-FFF2-40B4-BE49-F238E27FC236}">
              <a16:creationId xmlns:a16="http://schemas.microsoft.com/office/drawing/2014/main" id="{00000000-0008-0000-0700-000070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907" name="86 Imagen" descr="CORREA-TELA-RAYAS.jpg">
          <a:extLst>
            <a:ext uri="{FF2B5EF4-FFF2-40B4-BE49-F238E27FC236}">
              <a16:creationId xmlns:a16="http://schemas.microsoft.com/office/drawing/2014/main" id="{00000000-0008-0000-0700-000071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908" name="Picture 856" descr="CORREA TUL">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909" name="74 Imagen" descr="CORREA-ANCHA-RAYAS-COMPLETA.jpg">
          <a:extLst>
            <a:ext uri="{FF2B5EF4-FFF2-40B4-BE49-F238E27FC236}">
              <a16:creationId xmlns:a16="http://schemas.microsoft.com/office/drawing/2014/main" id="{00000000-0008-0000-0700-000073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910" name="80 Imagen" descr="CORREA-DE-MANO-TELA-LISA.jpg">
          <a:extLst>
            <a:ext uri="{FF2B5EF4-FFF2-40B4-BE49-F238E27FC236}">
              <a16:creationId xmlns:a16="http://schemas.microsoft.com/office/drawing/2014/main" id="{00000000-0008-0000-0700-000074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911" name="86 Imagen" descr="CORREA-TELA-RAYAS.jpg">
          <a:extLst>
            <a:ext uri="{FF2B5EF4-FFF2-40B4-BE49-F238E27FC236}">
              <a16:creationId xmlns:a16="http://schemas.microsoft.com/office/drawing/2014/main" id="{00000000-0008-0000-0700-000075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12" name="28 Imagen" descr="INDUSTRIA-ARGENTINA.png">
          <a:extLst>
            <a:ext uri="{FF2B5EF4-FFF2-40B4-BE49-F238E27FC236}">
              <a16:creationId xmlns:a16="http://schemas.microsoft.com/office/drawing/2014/main" id="{00000000-0008-0000-0700-00007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13" name="28 Imagen" descr="INDUSTRIA-ARGENTINA.png">
          <a:extLst>
            <a:ext uri="{FF2B5EF4-FFF2-40B4-BE49-F238E27FC236}">
              <a16:creationId xmlns:a16="http://schemas.microsoft.com/office/drawing/2014/main" id="{00000000-0008-0000-0700-00007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14" name="28 Imagen" descr="INDUSTRIA-ARGENTINA.png">
          <a:extLst>
            <a:ext uri="{FF2B5EF4-FFF2-40B4-BE49-F238E27FC236}">
              <a16:creationId xmlns:a16="http://schemas.microsoft.com/office/drawing/2014/main" id="{00000000-0008-0000-0700-00007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15" name="28 Imagen" descr="INDUSTRIA-ARGENTINA.png">
          <a:extLst>
            <a:ext uri="{FF2B5EF4-FFF2-40B4-BE49-F238E27FC236}">
              <a16:creationId xmlns:a16="http://schemas.microsoft.com/office/drawing/2014/main" id="{00000000-0008-0000-0700-00007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16" name="28 Imagen" descr="INDUSTRIA-ARGENTINA.png">
          <a:extLst>
            <a:ext uri="{FF2B5EF4-FFF2-40B4-BE49-F238E27FC236}">
              <a16:creationId xmlns:a16="http://schemas.microsoft.com/office/drawing/2014/main" id="{00000000-0008-0000-0700-00007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17" name="28 Imagen" descr="INDUSTRIA-ARGENTINA.png">
          <a:extLst>
            <a:ext uri="{FF2B5EF4-FFF2-40B4-BE49-F238E27FC236}">
              <a16:creationId xmlns:a16="http://schemas.microsoft.com/office/drawing/2014/main" id="{00000000-0008-0000-0700-00007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18" name="28 Imagen" descr="INDUSTRIA-ARGENTINA.png">
          <a:extLst>
            <a:ext uri="{FF2B5EF4-FFF2-40B4-BE49-F238E27FC236}">
              <a16:creationId xmlns:a16="http://schemas.microsoft.com/office/drawing/2014/main" id="{00000000-0008-0000-0700-00007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19" name="28 Imagen" descr="INDUSTRIA-ARGENTINA.png">
          <a:extLst>
            <a:ext uri="{FF2B5EF4-FFF2-40B4-BE49-F238E27FC236}">
              <a16:creationId xmlns:a16="http://schemas.microsoft.com/office/drawing/2014/main" id="{00000000-0008-0000-0700-00007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20" name="28 Imagen" descr="INDUSTRIA-ARGENTINA.png">
          <a:extLst>
            <a:ext uri="{FF2B5EF4-FFF2-40B4-BE49-F238E27FC236}">
              <a16:creationId xmlns:a16="http://schemas.microsoft.com/office/drawing/2014/main" id="{00000000-0008-0000-0700-00007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21" name="28 Imagen" descr="INDUSTRIA-ARGENTINA.png">
          <a:extLst>
            <a:ext uri="{FF2B5EF4-FFF2-40B4-BE49-F238E27FC236}">
              <a16:creationId xmlns:a16="http://schemas.microsoft.com/office/drawing/2014/main" id="{00000000-0008-0000-0700-00007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22" name="74 Imagen" descr="CORREA-ANCHA-RAYAS-COMPLETA.jpg">
          <a:extLst>
            <a:ext uri="{FF2B5EF4-FFF2-40B4-BE49-F238E27FC236}">
              <a16:creationId xmlns:a16="http://schemas.microsoft.com/office/drawing/2014/main" id="{00000000-0008-0000-0700-00008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23" name="80 Imagen" descr="CORREA-DE-MANO-TELA-LISA.jpg">
          <a:extLst>
            <a:ext uri="{FF2B5EF4-FFF2-40B4-BE49-F238E27FC236}">
              <a16:creationId xmlns:a16="http://schemas.microsoft.com/office/drawing/2014/main" id="{00000000-0008-0000-0700-00008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24" name="86 Imagen" descr="CORREA-TELA-RAYAS.jpg">
          <a:extLst>
            <a:ext uri="{FF2B5EF4-FFF2-40B4-BE49-F238E27FC236}">
              <a16:creationId xmlns:a16="http://schemas.microsoft.com/office/drawing/2014/main" id="{00000000-0008-0000-0700-00008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925" name="Picture 856" descr="CORREA TUL">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26" name="74 Imagen" descr="CORREA-ANCHA-RAYAS-COMPLETA.jpg">
          <a:extLst>
            <a:ext uri="{FF2B5EF4-FFF2-40B4-BE49-F238E27FC236}">
              <a16:creationId xmlns:a16="http://schemas.microsoft.com/office/drawing/2014/main" id="{00000000-0008-0000-0700-00008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27" name="80 Imagen" descr="CORREA-DE-MANO-TELA-LISA.jpg">
          <a:extLst>
            <a:ext uri="{FF2B5EF4-FFF2-40B4-BE49-F238E27FC236}">
              <a16:creationId xmlns:a16="http://schemas.microsoft.com/office/drawing/2014/main" id="{00000000-0008-0000-0700-00008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28" name="86 Imagen" descr="CORREA-TELA-RAYAS.jpg">
          <a:extLst>
            <a:ext uri="{FF2B5EF4-FFF2-40B4-BE49-F238E27FC236}">
              <a16:creationId xmlns:a16="http://schemas.microsoft.com/office/drawing/2014/main" id="{00000000-0008-0000-0700-00008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929" name="Picture 856" descr="CORREA TUL">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30" name="74 Imagen" descr="CORREA-ANCHA-RAYAS-COMPLETA.jpg">
          <a:extLst>
            <a:ext uri="{FF2B5EF4-FFF2-40B4-BE49-F238E27FC236}">
              <a16:creationId xmlns:a16="http://schemas.microsoft.com/office/drawing/2014/main" id="{00000000-0008-0000-0700-00008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31" name="80 Imagen" descr="CORREA-DE-MANO-TELA-LISA.jpg">
          <a:extLst>
            <a:ext uri="{FF2B5EF4-FFF2-40B4-BE49-F238E27FC236}">
              <a16:creationId xmlns:a16="http://schemas.microsoft.com/office/drawing/2014/main" id="{00000000-0008-0000-0700-00008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32" name="86 Imagen" descr="CORREA-TELA-RAYAS.jpg">
          <a:extLst>
            <a:ext uri="{FF2B5EF4-FFF2-40B4-BE49-F238E27FC236}">
              <a16:creationId xmlns:a16="http://schemas.microsoft.com/office/drawing/2014/main" id="{00000000-0008-0000-0700-00008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933" name="Picture 856" descr="CORREA TUL">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34" name="74 Imagen" descr="CORREA-ANCHA-RAYAS-COMPLETA.jpg">
          <a:extLst>
            <a:ext uri="{FF2B5EF4-FFF2-40B4-BE49-F238E27FC236}">
              <a16:creationId xmlns:a16="http://schemas.microsoft.com/office/drawing/2014/main" id="{00000000-0008-0000-0700-00008C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35" name="80 Imagen" descr="CORREA-DE-MANO-TELA-LISA.jpg">
          <a:extLst>
            <a:ext uri="{FF2B5EF4-FFF2-40B4-BE49-F238E27FC236}">
              <a16:creationId xmlns:a16="http://schemas.microsoft.com/office/drawing/2014/main" id="{00000000-0008-0000-0700-00008D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36" name="86 Imagen" descr="CORREA-TELA-RAYAS.jpg">
          <a:extLst>
            <a:ext uri="{FF2B5EF4-FFF2-40B4-BE49-F238E27FC236}">
              <a16:creationId xmlns:a16="http://schemas.microsoft.com/office/drawing/2014/main" id="{00000000-0008-0000-0700-00008E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937" name="Picture 856" descr="CORREA TUL">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38" name="74 Imagen" descr="CORREA-ANCHA-RAYAS-COMPLETA.jpg">
          <a:extLst>
            <a:ext uri="{FF2B5EF4-FFF2-40B4-BE49-F238E27FC236}">
              <a16:creationId xmlns:a16="http://schemas.microsoft.com/office/drawing/2014/main" id="{00000000-0008-0000-0700-00009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39" name="80 Imagen" descr="CORREA-DE-MANO-TELA-LISA.jpg">
          <a:extLst>
            <a:ext uri="{FF2B5EF4-FFF2-40B4-BE49-F238E27FC236}">
              <a16:creationId xmlns:a16="http://schemas.microsoft.com/office/drawing/2014/main" id="{00000000-0008-0000-0700-00009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40" name="86 Imagen" descr="CORREA-TELA-RAYAS.jpg">
          <a:extLst>
            <a:ext uri="{FF2B5EF4-FFF2-40B4-BE49-F238E27FC236}">
              <a16:creationId xmlns:a16="http://schemas.microsoft.com/office/drawing/2014/main" id="{00000000-0008-0000-0700-00009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41" name="74 Imagen" descr="CORREA-ANCHA-RAYAS-COMPLETA.jpg">
          <a:extLst>
            <a:ext uri="{FF2B5EF4-FFF2-40B4-BE49-F238E27FC236}">
              <a16:creationId xmlns:a16="http://schemas.microsoft.com/office/drawing/2014/main" id="{00000000-0008-0000-0700-000093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42" name="80 Imagen" descr="CORREA-DE-MANO-TELA-LISA.jpg">
          <a:extLst>
            <a:ext uri="{FF2B5EF4-FFF2-40B4-BE49-F238E27FC236}">
              <a16:creationId xmlns:a16="http://schemas.microsoft.com/office/drawing/2014/main" id="{00000000-0008-0000-0700-000094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43" name="86 Imagen" descr="CORREA-TELA-RAYAS.jpg">
          <a:extLst>
            <a:ext uri="{FF2B5EF4-FFF2-40B4-BE49-F238E27FC236}">
              <a16:creationId xmlns:a16="http://schemas.microsoft.com/office/drawing/2014/main" id="{00000000-0008-0000-0700-000095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44" name="28 Imagen" descr="INDUSTRIA-ARGENTINA.png">
          <a:extLst>
            <a:ext uri="{FF2B5EF4-FFF2-40B4-BE49-F238E27FC236}">
              <a16:creationId xmlns:a16="http://schemas.microsoft.com/office/drawing/2014/main" id="{00000000-0008-0000-0700-00009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945" name="28 Imagen" descr="INDUSTRIA-ARGENTINA.png">
          <a:extLst>
            <a:ext uri="{FF2B5EF4-FFF2-40B4-BE49-F238E27FC236}">
              <a16:creationId xmlns:a16="http://schemas.microsoft.com/office/drawing/2014/main" id="{00000000-0008-0000-0700-00009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946" name="Picture 856" descr="CORREA TUL">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47" name="74 Imagen" descr="CORREA-ANCHA-RAYAS-COMPLETA.jpg">
          <a:extLst>
            <a:ext uri="{FF2B5EF4-FFF2-40B4-BE49-F238E27FC236}">
              <a16:creationId xmlns:a16="http://schemas.microsoft.com/office/drawing/2014/main" id="{00000000-0008-0000-0700-00009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48" name="80 Imagen" descr="CORREA-DE-MANO-TELA-LISA.jpg">
          <a:extLst>
            <a:ext uri="{FF2B5EF4-FFF2-40B4-BE49-F238E27FC236}">
              <a16:creationId xmlns:a16="http://schemas.microsoft.com/office/drawing/2014/main" id="{00000000-0008-0000-0700-00009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49" name="86 Imagen" descr="CORREA-TELA-RAYAS.jpg">
          <a:extLst>
            <a:ext uri="{FF2B5EF4-FFF2-40B4-BE49-F238E27FC236}">
              <a16:creationId xmlns:a16="http://schemas.microsoft.com/office/drawing/2014/main" id="{00000000-0008-0000-0700-00009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950" name="Picture 856" descr="CORREA TUL">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51" name="74 Imagen" descr="CORREA-ANCHA-RAYAS-COMPLETA.jpg">
          <a:extLst>
            <a:ext uri="{FF2B5EF4-FFF2-40B4-BE49-F238E27FC236}">
              <a16:creationId xmlns:a16="http://schemas.microsoft.com/office/drawing/2014/main" id="{00000000-0008-0000-0700-00009D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52" name="80 Imagen" descr="CORREA-DE-MANO-TELA-LISA.jpg">
          <a:extLst>
            <a:ext uri="{FF2B5EF4-FFF2-40B4-BE49-F238E27FC236}">
              <a16:creationId xmlns:a16="http://schemas.microsoft.com/office/drawing/2014/main" id="{00000000-0008-0000-0700-00009E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53" name="86 Imagen" descr="CORREA-TELA-RAYAS.jpg">
          <a:extLst>
            <a:ext uri="{FF2B5EF4-FFF2-40B4-BE49-F238E27FC236}">
              <a16:creationId xmlns:a16="http://schemas.microsoft.com/office/drawing/2014/main" id="{00000000-0008-0000-0700-00009F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954" name="Picture 856" descr="CORREA TUL">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55" name="74 Imagen" descr="CORREA-ANCHA-RAYAS-COMPLETA.jpg">
          <a:extLst>
            <a:ext uri="{FF2B5EF4-FFF2-40B4-BE49-F238E27FC236}">
              <a16:creationId xmlns:a16="http://schemas.microsoft.com/office/drawing/2014/main" id="{00000000-0008-0000-0700-0000A1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56" name="80 Imagen" descr="CORREA-DE-MANO-TELA-LISA.jpg">
          <a:extLst>
            <a:ext uri="{FF2B5EF4-FFF2-40B4-BE49-F238E27FC236}">
              <a16:creationId xmlns:a16="http://schemas.microsoft.com/office/drawing/2014/main" id="{00000000-0008-0000-0700-0000A2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57" name="86 Imagen" descr="CORREA-TELA-RAYAS.jpg">
          <a:extLst>
            <a:ext uri="{FF2B5EF4-FFF2-40B4-BE49-F238E27FC236}">
              <a16:creationId xmlns:a16="http://schemas.microsoft.com/office/drawing/2014/main" id="{00000000-0008-0000-0700-0000A3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958" name="Picture 856" descr="CORREA TUL">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59" name="74 Imagen" descr="CORREA-ANCHA-RAYAS-COMPLETA.jpg">
          <a:extLst>
            <a:ext uri="{FF2B5EF4-FFF2-40B4-BE49-F238E27FC236}">
              <a16:creationId xmlns:a16="http://schemas.microsoft.com/office/drawing/2014/main" id="{00000000-0008-0000-0700-0000A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60" name="80 Imagen" descr="CORREA-DE-MANO-TELA-LISA.jpg">
          <a:extLst>
            <a:ext uri="{FF2B5EF4-FFF2-40B4-BE49-F238E27FC236}">
              <a16:creationId xmlns:a16="http://schemas.microsoft.com/office/drawing/2014/main" id="{00000000-0008-0000-0700-0000A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61" name="86 Imagen" descr="CORREA-TELA-RAYAS.jpg">
          <a:extLst>
            <a:ext uri="{FF2B5EF4-FFF2-40B4-BE49-F238E27FC236}">
              <a16:creationId xmlns:a16="http://schemas.microsoft.com/office/drawing/2014/main" id="{00000000-0008-0000-0700-0000A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62" name="74 Imagen" descr="CORREA-ANCHA-RAYAS-COMPLETA.jpg">
          <a:extLst>
            <a:ext uri="{FF2B5EF4-FFF2-40B4-BE49-F238E27FC236}">
              <a16:creationId xmlns:a16="http://schemas.microsoft.com/office/drawing/2014/main" id="{00000000-0008-0000-0700-0000A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63" name="80 Imagen" descr="CORREA-DE-MANO-TELA-LISA.jpg">
          <a:extLst>
            <a:ext uri="{FF2B5EF4-FFF2-40B4-BE49-F238E27FC236}">
              <a16:creationId xmlns:a16="http://schemas.microsoft.com/office/drawing/2014/main" id="{00000000-0008-0000-0700-0000A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64" name="86 Imagen" descr="CORREA-TELA-RAYAS.jpg">
          <a:extLst>
            <a:ext uri="{FF2B5EF4-FFF2-40B4-BE49-F238E27FC236}">
              <a16:creationId xmlns:a16="http://schemas.microsoft.com/office/drawing/2014/main" id="{00000000-0008-0000-0700-0000A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965" name="28 Imagen" descr="INDUSTRIA-ARGENTINA.png">
          <a:extLst>
            <a:ext uri="{FF2B5EF4-FFF2-40B4-BE49-F238E27FC236}">
              <a16:creationId xmlns:a16="http://schemas.microsoft.com/office/drawing/2014/main" id="{00000000-0008-0000-0700-0000A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966" name="28 Imagen" descr="INDUSTRIA-ARGENTINA.png">
          <a:extLst>
            <a:ext uri="{FF2B5EF4-FFF2-40B4-BE49-F238E27FC236}">
              <a16:creationId xmlns:a16="http://schemas.microsoft.com/office/drawing/2014/main" id="{00000000-0008-0000-0700-0000A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967" name="28 Imagen" descr="INDUSTRIA-ARGENTINA.png">
          <a:extLst>
            <a:ext uri="{FF2B5EF4-FFF2-40B4-BE49-F238E27FC236}">
              <a16:creationId xmlns:a16="http://schemas.microsoft.com/office/drawing/2014/main" id="{00000000-0008-0000-0700-0000A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968" name="28 Imagen" descr="INDUSTRIA-ARGENTINA.png">
          <a:extLst>
            <a:ext uri="{FF2B5EF4-FFF2-40B4-BE49-F238E27FC236}">
              <a16:creationId xmlns:a16="http://schemas.microsoft.com/office/drawing/2014/main" id="{00000000-0008-0000-0700-0000A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969" name="28 Imagen" descr="INDUSTRIA-ARGENTINA.png">
          <a:extLst>
            <a:ext uri="{FF2B5EF4-FFF2-40B4-BE49-F238E27FC236}">
              <a16:creationId xmlns:a16="http://schemas.microsoft.com/office/drawing/2014/main" id="{00000000-0008-0000-0700-0000A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970" name="28 Imagen" descr="INDUSTRIA-ARGENTINA.png">
          <a:extLst>
            <a:ext uri="{FF2B5EF4-FFF2-40B4-BE49-F238E27FC236}">
              <a16:creationId xmlns:a16="http://schemas.microsoft.com/office/drawing/2014/main" id="{00000000-0008-0000-0700-0000B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971" name="28 Imagen" descr="INDUSTRIA-ARGENTINA.png">
          <a:extLst>
            <a:ext uri="{FF2B5EF4-FFF2-40B4-BE49-F238E27FC236}">
              <a16:creationId xmlns:a16="http://schemas.microsoft.com/office/drawing/2014/main" id="{00000000-0008-0000-0700-0000B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972" name="28 Imagen" descr="INDUSTRIA-ARGENTINA.png">
          <a:extLst>
            <a:ext uri="{FF2B5EF4-FFF2-40B4-BE49-F238E27FC236}">
              <a16:creationId xmlns:a16="http://schemas.microsoft.com/office/drawing/2014/main" id="{00000000-0008-0000-0700-0000B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973" name="28 Imagen" descr="INDUSTRIA-ARGENTINA.png">
          <a:extLst>
            <a:ext uri="{FF2B5EF4-FFF2-40B4-BE49-F238E27FC236}">
              <a16:creationId xmlns:a16="http://schemas.microsoft.com/office/drawing/2014/main" id="{00000000-0008-0000-0700-0000B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974" name="28 Imagen" descr="INDUSTRIA-ARGENTINA.png">
          <a:extLst>
            <a:ext uri="{FF2B5EF4-FFF2-40B4-BE49-F238E27FC236}">
              <a16:creationId xmlns:a16="http://schemas.microsoft.com/office/drawing/2014/main" id="{00000000-0008-0000-0700-0000B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975" name="28 Imagen" descr="INDUSTRIA-ARGENTINA.png">
          <a:extLst>
            <a:ext uri="{FF2B5EF4-FFF2-40B4-BE49-F238E27FC236}">
              <a16:creationId xmlns:a16="http://schemas.microsoft.com/office/drawing/2014/main" id="{00000000-0008-0000-0700-0000B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976" name="28 Imagen" descr="INDUSTRIA-ARGENTINA.png">
          <a:extLst>
            <a:ext uri="{FF2B5EF4-FFF2-40B4-BE49-F238E27FC236}">
              <a16:creationId xmlns:a16="http://schemas.microsoft.com/office/drawing/2014/main" id="{00000000-0008-0000-0700-0000B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977" name="28 Imagen" descr="INDUSTRIA-ARGENTINA.png">
          <a:extLst>
            <a:ext uri="{FF2B5EF4-FFF2-40B4-BE49-F238E27FC236}">
              <a16:creationId xmlns:a16="http://schemas.microsoft.com/office/drawing/2014/main" id="{00000000-0008-0000-0700-0000B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978" name="28 Imagen" descr="INDUSTRIA-ARGENTINA.png">
          <a:extLst>
            <a:ext uri="{FF2B5EF4-FFF2-40B4-BE49-F238E27FC236}">
              <a16:creationId xmlns:a16="http://schemas.microsoft.com/office/drawing/2014/main" id="{00000000-0008-0000-0700-0000B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979" name="28 Imagen" descr="INDUSTRIA-ARGENTINA.png">
          <a:extLst>
            <a:ext uri="{FF2B5EF4-FFF2-40B4-BE49-F238E27FC236}">
              <a16:creationId xmlns:a16="http://schemas.microsoft.com/office/drawing/2014/main" id="{00000000-0008-0000-0700-0000B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980" name="28 Imagen" descr="INDUSTRIA-ARGENTINA.png">
          <a:extLst>
            <a:ext uri="{FF2B5EF4-FFF2-40B4-BE49-F238E27FC236}">
              <a16:creationId xmlns:a16="http://schemas.microsoft.com/office/drawing/2014/main" id="{00000000-0008-0000-0700-0000B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981" name="28 Imagen" descr="INDUSTRIA-ARGENTINA.png">
          <a:extLst>
            <a:ext uri="{FF2B5EF4-FFF2-40B4-BE49-F238E27FC236}">
              <a16:creationId xmlns:a16="http://schemas.microsoft.com/office/drawing/2014/main" id="{00000000-0008-0000-0700-0000B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982" name="28 Imagen" descr="INDUSTRIA-ARGENTINA.png">
          <a:extLst>
            <a:ext uri="{FF2B5EF4-FFF2-40B4-BE49-F238E27FC236}">
              <a16:creationId xmlns:a16="http://schemas.microsoft.com/office/drawing/2014/main" id="{00000000-0008-0000-0700-0000B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983" name="28 Imagen" descr="INDUSTRIA-ARGENTINA.png">
          <a:extLst>
            <a:ext uri="{FF2B5EF4-FFF2-40B4-BE49-F238E27FC236}">
              <a16:creationId xmlns:a16="http://schemas.microsoft.com/office/drawing/2014/main" id="{00000000-0008-0000-0700-0000B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984" name="28 Imagen" descr="INDUSTRIA-ARGENTINA.png">
          <a:extLst>
            <a:ext uri="{FF2B5EF4-FFF2-40B4-BE49-F238E27FC236}">
              <a16:creationId xmlns:a16="http://schemas.microsoft.com/office/drawing/2014/main" id="{00000000-0008-0000-0700-0000B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985" name="28 Imagen" descr="INDUSTRIA-ARGENTINA.png">
          <a:extLst>
            <a:ext uri="{FF2B5EF4-FFF2-40B4-BE49-F238E27FC236}">
              <a16:creationId xmlns:a16="http://schemas.microsoft.com/office/drawing/2014/main" id="{00000000-0008-0000-0700-0000B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986" name="28 Imagen" descr="INDUSTRIA-ARGENTINA.png">
          <a:extLst>
            <a:ext uri="{FF2B5EF4-FFF2-40B4-BE49-F238E27FC236}">
              <a16:creationId xmlns:a16="http://schemas.microsoft.com/office/drawing/2014/main" id="{00000000-0008-0000-0700-0000C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987" name="28 Imagen" descr="INDUSTRIA-ARGENTINA.png">
          <a:extLst>
            <a:ext uri="{FF2B5EF4-FFF2-40B4-BE49-F238E27FC236}">
              <a16:creationId xmlns:a16="http://schemas.microsoft.com/office/drawing/2014/main" id="{00000000-0008-0000-0700-0000C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988" name="28 Imagen" descr="INDUSTRIA-ARGENTINA.png">
          <a:extLst>
            <a:ext uri="{FF2B5EF4-FFF2-40B4-BE49-F238E27FC236}">
              <a16:creationId xmlns:a16="http://schemas.microsoft.com/office/drawing/2014/main" id="{00000000-0008-0000-0700-0000C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989" name="28 Imagen" descr="INDUSTRIA-ARGENTINA.png">
          <a:extLst>
            <a:ext uri="{FF2B5EF4-FFF2-40B4-BE49-F238E27FC236}">
              <a16:creationId xmlns:a16="http://schemas.microsoft.com/office/drawing/2014/main" id="{00000000-0008-0000-0700-0000C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990" name="28 Imagen" descr="INDUSTRIA-ARGENTINA.png">
          <a:extLst>
            <a:ext uri="{FF2B5EF4-FFF2-40B4-BE49-F238E27FC236}">
              <a16:creationId xmlns:a16="http://schemas.microsoft.com/office/drawing/2014/main" id="{00000000-0008-0000-0700-0000C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991" name="28 Imagen" descr="INDUSTRIA-ARGENTINA.png">
          <a:extLst>
            <a:ext uri="{FF2B5EF4-FFF2-40B4-BE49-F238E27FC236}">
              <a16:creationId xmlns:a16="http://schemas.microsoft.com/office/drawing/2014/main" id="{00000000-0008-0000-0700-0000C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992" name="28 Imagen" descr="INDUSTRIA-ARGENTINA.png">
          <a:extLst>
            <a:ext uri="{FF2B5EF4-FFF2-40B4-BE49-F238E27FC236}">
              <a16:creationId xmlns:a16="http://schemas.microsoft.com/office/drawing/2014/main" id="{00000000-0008-0000-0700-0000C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993" name="28 Imagen" descr="INDUSTRIA-ARGENTINA.png">
          <a:extLst>
            <a:ext uri="{FF2B5EF4-FFF2-40B4-BE49-F238E27FC236}">
              <a16:creationId xmlns:a16="http://schemas.microsoft.com/office/drawing/2014/main" id="{00000000-0008-0000-0700-0000C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994" name="28 Imagen" descr="INDUSTRIA-ARGENTINA.png">
          <a:extLst>
            <a:ext uri="{FF2B5EF4-FFF2-40B4-BE49-F238E27FC236}">
              <a16:creationId xmlns:a16="http://schemas.microsoft.com/office/drawing/2014/main" id="{00000000-0008-0000-0700-0000C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995" name="28 Imagen" descr="INDUSTRIA-ARGENTINA.png">
          <a:extLst>
            <a:ext uri="{FF2B5EF4-FFF2-40B4-BE49-F238E27FC236}">
              <a16:creationId xmlns:a16="http://schemas.microsoft.com/office/drawing/2014/main" id="{00000000-0008-0000-0700-0000C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996" name="28 Imagen" descr="INDUSTRIA-ARGENTINA.png">
          <a:extLst>
            <a:ext uri="{FF2B5EF4-FFF2-40B4-BE49-F238E27FC236}">
              <a16:creationId xmlns:a16="http://schemas.microsoft.com/office/drawing/2014/main" id="{00000000-0008-0000-0700-0000C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997" name="Picture 856" descr="CORREA TUL">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98" name="74 Imagen" descr="CORREA-ANCHA-RAYAS-COMPLETA.jpg">
          <a:extLst>
            <a:ext uri="{FF2B5EF4-FFF2-40B4-BE49-F238E27FC236}">
              <a16:creationId xmlns:a16="http://schemas.microsoft.com/office/drawing/2014/main" id="{00000000-0008-0000-0700-0000CC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999" name="80 Imagen" descr="CORREA-DE-MANO-TELA-LISA.jpg">
          <a:extLst>
            <a:ext uri="{FF2B5EF4-FFF2-40B4-BE49-F238E27FC236}">
              <a16:creationId xmlns:a16="http://schemas.microsoft.com/office/drawing/2014/main" id="{00000000-0008-0000-0700-0000CD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00" name="86 Imagen" descr="CORREA-TELA-RAYAS.jpg">
          <a:extLst>
            <a:ext uri="{FF2B5EF4-FFF2-40B4-BE49-F238E27FC236}">
              <a16:creationId xmlns:a16="http://schemas.microsoft.com/office/drawing/2014/main" id="{00000000-0008-0000-0700-0000CE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001" name="Picture 856" descr="CORREA TUL">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02" name="74 Imagen" descr="CORREA-ANCHA-RAYAS-COMPLETA.jpg">
          <a:extLst>
            <a:ext uri="{FF2B5EF4-FFF2-40B4-BE49-F238E27FC236}">
              <a16:creationId xmlns:a16="http://schemas.microsoft.com/office/drawing/2014/main" id="{00000000-0008-0000-0700-0000D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03" name="80 Imagen" descr="CORREA-DE-MANO-TELA-LISA.jpg">
          <a:extLst>
            <a:ext uri="{FF2B5EF4-FFF2-40B4-BE49-F238E27FC236}">
              <a16:creationId xmlns:a16="http://schemas.microsoft.com/office/drawing/2014/main" id="{00000000-0008-0000-0700-0000D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04" name="86 Imagen" descr="CORREA-TELA-RAYAS.jpg">
          <a:extLst>
            <a:ext uri="{FF2B5EF4-FFF2-40B4-BE49-F238E27FC236}">
              <a16:creationId xmlns:a16="http://schemas.microsoft.com/office/drawing/2014/main" id="{00000000-0008-0000-0700-0000D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005" name="Picture 856" descr="CORREA TUL">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06" name="74 Imagen" descr="CORREA-ANCHA-RAYAS-COMPLETA.jpg">
          <a:extLst>
            <a:ext uri="{FF2B5EF4-FFF2-40B4-BE49-F238E27FC236}">
              <a16:creationId xmlns:a16="http://schemas.microsoft.com/office/drawing/2014/main" id="{00000000-0008-0000-0700-0000D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07" name="80 Imagen" descr="CORREA-DE-MANO-TELA-LISA.jpg">
          <a:extLst>
            <a:ext uri="{FF2B5EF4-FFF2-40B4-BE49-F238E27FC236}">
              <a16:creationId xmlns:a16="http://schemas.microsoft.com/office/drawing/2014/main" id="{00000000-0008-0000-0700-0000D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08" name="86 Imagen" descr="CORREA-TELA-RAYAS.jpg">
          <a:extLst>
            <a:ext uri="{FF2B5EF4-FFF2-40B4-BE49-F238E27FC236}">
              <a16:creationId xmlns:a16="http://schemas.microsoft.com/office/drawing/2014/main" id="{00000000-0008-0000-0700-0000D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09" name="28 Imagen" descr="INDUSTRIA-ARGENTINA.png">
          <a:extLst>
            <a:ext uri="{FF2B5EF4-FFF2-40B4-BE49-F238E27FC236}">
              <a16:creationId xmlns:a16="http://schemas.microsoft.com/office/drawing/2014/main" id="{00000000-0008-0000-0700-0000D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10" name="28 Imagen" descr="INDUSTRIA-ARGENTINA.png">
          <a:extLst>
            <a:ext uri="{FF2B5EF4-FFF2-40B4-BE49-F238E27FC236}">
              <a16:creationId xmlns:a16="http://schemas.microsoft.com/office/drawing/2014/main" id="{00000000-0008-0000-0700-0000D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11" name="28 Imagen" descr="INDUSTRIA-ARGENTINA.png">
          <a:extLst>
            <a:ext uri="{FF2B5EF4-FFF2-40B4-BE49-F238E27FC236}">
              <a16:creationId xmlns:a16="http://schemas.microsoft.com/office/drawing/2014/main" id="{00000000-0008-0000-0700-0000D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12" name="28 Imagen" descr="INDUSTRIA-ARGENTINA.png">
          <a:extLst>
            <a:ext uri="{FF2B5EF4-FFF2-40B4-BE49-F238E27FC236}">
              <a16:creationId xmlns:a16="http://schemas.microsoft.com/office/drawing/2014/main" id="{00000000-0008-0000-0700-0000D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13" name="28 Imagen" descr="INDUSTRIA-ARGENTINA.png">
          <a:extLst>
            <a:ext uri="{FF2B5EF4-FFF2-40B4-BE49-F238E27FC236}">
              <a16:creationId xmlns:a16="http://schemas.microsoft.com/office/drawing/2014/main" id="{00000000-0008-0000-0700-0000D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14" name="28 Imagen" descr="INDUSTRIA-ARGENTINA.png">
          <a:extLst>
            <a:ext uri="{FF2B5EF4-FFF2-40B4-BE49-F238E27FC236}">
              <a16:creationId xmlns:a16="http://schemas.microsoft.com/office/drawing/2014/main" id="{00000000-0008-0000-0700-0000D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15" name="28 Imagen" descr="INDUSTRIA-ARGENTINA.png">
          <a:extLst>
            <a:ext uri="{FF2B5EF4-FFF2-40B4-BE49-F238E27FC236}">
              <a16:creationId xmlns:a16="http://schemas.microsoft.com/office/drawing/2014/main" id="{00000000-0008-0000-0700-0000D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16" name="28 Imagen" descr="INDUSTRIA-ARGENTINA.png">
          <a:extLst>
            <a:ext uri="{FF2B5EF4-FFF2-40B4-BE49-F238E27FC236}">
              <a16:creationId xmlns:a16="http://schemas.microsoft.com/office/drawing/2014/main" id="{00000000-0008-0000-0700-0000D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17" name="28 Imagen" descr="INDUSTRIA-ARGENTINA.png">
          <a:extLst>
            <a:ext uri="{FF2B5EF4-FFF2-40B4-BE49-F238E27FC236}">
              <a16:creationId xmlns:a16="http://schemas.microsoft.com/office/drawing/2014/main" id="{00000000-0008-0000-0700-0000D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18" name="28 Imagen" descr="INDUSTRIA-ARGENTINA.png">
          <a:extLst>
            <a:ext uri="{FF2B5EF4-FFF2-40B4-BE49-F238E27FC236}">
              <a16:creationId xmlns:a16="http://schemas.microsoft.com/office/drawing/2014/main" id="{00000000-0008-0000-0700-0000E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19" name="28 Imagen" descr="INDUSTRIA-ARGENTINA.png">
          <a:extLst>
            <a:ext uri="{FF2B5EF4-FFF2-40B4-BE49-F238E27FC236}">
              <a16:creationId xmlns:a16="http://schemas.microsoft.com/office/drawing/2014/main" id="{00000000-0008-0000-0700-0000E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20" name="28 Imagen" descr="INDUSTRIA-ARGENTINA.png">
          <a:extLst>
            <a:ext uri="{FF2B5EF4-FFF2-40B4-BE49-F238E27FC236}">
              <a16:creationId xmlns:a16="http://schemas.microsoft.com/office/drawing/2014/main" id="{00000000-0008-0000-0700-0000E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21" name="28 Imagen" descr="INDUSTRIA-ARGENTINA.png">
          <a:extLst>
            <a:ext uri="{FF2B5EF4-FFF2-40B4-BE49-F238E27FC236}">
              <a16:creationId xmlns:a16="http://schemas.microsoft.com/office/drawing/2014/main" id="{00000000-0008-0000-0700-0000E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22" name="28 Imagen" descr="INDUSTRIA-ARGENTINA.png">
          <a:extLst>
            <a:ext uri="{FF2B5EF4-FFF2-40B4-BE49-F238E27FC236}">
              <a16:creationId xmlns:a16="http://schemas.microsoft.com/office/drawing/2014/main" id="{00000000-0008-0000-0700-0000E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23" name="28 Imagen" descr="INDUSTRIA-ARGENTINA.png">
          <a:extLst>
            <a:ext uri="{FF2B5EF4-FFF2-40B4-BE49-F238E27FC236}">
              <a16:creationId xmlns:a16="http://schemas.microsoft.com/office/drawing/2014/main" id="{00000000-0008-0000-0700-0000E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24" name="28 Imagen" descr="INDUSTRIA-ARGENTINA.png">
          <a:extLst>
            <a:ext uri="{FF2B5EF4-FFF2-40B4-BE49-F238E27FC236}">
              <a16:creationId xmlns:a16="http://schemas.microsoft.com/office/drawing/2014/main" id="{00000000-0008-0000-0700-0000E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25" name="28 Imagen" descr="INDUSTRIA-ARGENTINA.png">
          <a:extLst>
            <a:ext uri="{FF2B5EF4-FFF2-40B4-BE49-F238E27FC236}">
              <a16:creationId xmlns:a16="http://schemas.microsoft.com/office/drawing/2014/main" id="{00000000-0008-0000-0700-0000E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26" name="28 Imagen" descr="INDUSTRIA-ARGENTINA.png">
          <a:extLst>
            <a:ext uri="{FF2B5EF4-FFF2-40B4-BE49-F238E27FC236}">
              <a16:creationId xmlns:a16="http://schemas.microsoft.com/office/drawing/2014/main" id="{00000000-0008-0000-0700-0000E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027" name="Picture 856" descr="CORREA TUL">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28" name="74 Imagen" descr="CORREA-ANCHA-RAYAS-COMPLETA.jpg">
          <a:extLst>
            <a:ext uri="{FF2B5EF4-FFF2-40B4-BE49-F238E27FC236}">
              <a16:creationId xmlns:a16="http://schemas.microsoft.com/office/drawing/2014/main" id="{00000000-0008-0000-0700-0000EA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29" name="80 Imagen" descr="CORREA-DE-MANO-TELA-LISA.jpg">
          <a:extLst>
            <a:ext uri="{FF2B5EF4-FFF2-40B4-BE49-F238E27FC236}">
              <a16:creationId xmlns:a16="http://schemas.microsoft.com/office/drawing/2014/main" id="{00000000-0008-0000-0700-0000EB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30" name="86 Imagen" descr="CORREA-TELA-RAYAS.jpg">
          <a:extLst>
            <a:ext uri="{FF2B5EF4-FFF2-40B4-BE49-F238E27FC236}">
              <a16:creationId xmlns:a16="http://schemas.microsoft.com/office/drawing/2014/main" id="{00000000-0008-0000-0700-0000EC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031" name="Picture 856" descr="CORREA TUL">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32" name="74 Imagen" descr="CORREA-ANCHA-RAYAS-COMPLETA.jpg">
          <a:extLst>
            <a:ext uri="{FF2B5EF4-FFF2-40B4-BE49-F238E27FC236}">
              <a16:creationId xmlns:a16="http://schemas.microsoft.com/office/drawing/2014/main" id="{00000000-0008-0000-0700-0000EE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33" name="80 Imagen" descr="CORREA-DE-MANO-TELA-LISA.jpg">
          <a:extLst>
            <a:ext uri="{FF2B5EF4-FFF2-40B4-BE49-F238E27FC236}">
              <a16:creationId xmlns:a16="http://schemas.microsoft.com/office/drawing/2014/main" id="{00000000-0008-0000-0700-0000EF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34" name="86 Imagen" descr="CORREA-TELA-RAYAS.jpg">
          <a:extLst>
            <a:ext uri="{FF2B5EF4-FFF2-40B4-BE49-F238E27FC236}">
              <a16:creationId xmlns:a16="http://schemas.microsoft.com/office/drawing/2014/main" id="{00000000-0008-0000-0700-0000F0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35" name="28 Imagen" descr="INDUSTRIA-ARGENTINA.png">
          <a:extLst>
            <a:ext uri="{FF2B5EF4-FFF2-40B4-BE49-F238E27FC236}">
              <a16:creationId xmlns:a16="http://schemas.microsoft.com/office/drawing/2014/main" id="{00000000-0008-0000-0700-0000F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36" name="28 Imagen" descr="INDUSTRIA-ARGENTINA.png">
          <a:extLst>
            <a:ext uri="{FF2B5EF4-FFF2-40B4-BE49-F238E27FC236}">
              <a16:creationId xmlns:a16="http://schemas.microsoft.com/office/drawing/2014/main" id="{00000000-0008-0000-0700-0000F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037" name="Picture 856" descr="CORREA TUL">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38" name="74 Imagen" descr="CORREA-ANCHA-RAYAS-COMPLETA.jpg">
          <a:extLst>
            <a:ext uri="{FF2B5EF4-FFF2-40B4-BE49-F238E27FC236}">
              <a16:creationId xmlns:a16="http://schemas.microsoft.com/office/drawing/2014/main" id="{00000000-0008-0000-0700-0000F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39" name="80 Imagen" descr="CORREA-DE-MANO-TELA-LISA.jpg">
          <a:extLst>
            <a:ext uri="{FF2B5EF4-FFF2-40B4-BE49-F238E27FC236}">
              <a16:creationId xmlns:a16="http://schemas.microsoft.com/office/drawing/2014/main" id="{00000000-0008-0000-0700-0000F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40" name="86 Imagen" descr="CORREA-TELA-RAYAS.jpg">
          <a:extLst>
            <a:ext uri="{FF2B5EF4-FFF2-40B4-BE49-F238E27FC236}">
              <a16:creationId xmlns:a16="http://schemas.microsoft.com/office/drawing/2014/main" id="{00000000-0008-0000-0700-0000F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041" name="Picture 856" descr="CORREA TUL">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42" name="74 Imagen" descr="CORREA-ANCHA-RAYAS-COMPLETA.jpg">
          <a:extLst>
            <a:ext uri="{FF2B5EF4-FFF2-40B4-BE49-F238E27FC236}">
              <a16:creationId xmlns:a16="http://schemas.microsoft.com/office/drawing/2014/main" id="{00000000-0008-0000-0700-0000F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43" name="80 Imagen" descr="CORREA-DE-MANO-TELA-LISA.jpg">
          <a:extLst>
            <a:ext uri="{FF2B5EF4-FFF2-40B4-BE49-F238E27FC236}">
              <a16:creationId xmlns:a16="http://schemas.microsoft.com/office/drawing/2014/main" id="{00000000-0008-0000-0700-0000F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44" name="86 Imagen" descr="CORREA-TELA-RAYAS.jpg">
          <a:extLst>
            <a:ext uri="{FF2B5EF4-FFF2-40B4-BE49-F238E27FC236}">
              <a16:creationId xmlns:a16="http://schemas.microsoft.com/office/drawing/2014/main" id="{00000000-0008-0000-0700-0000F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45" name="28 Imagen" descr="INDUSTRIA-ARGENTINA.png">
          <a:extLst>
            <a:ext uri="{FF2B5EF4-FFF2-40B4-BE49-F238E27FC236}">
              <a16:creationId xmlns:a16="http://schemas.microsoft.com/office/drawing/2014/main" id="{00000000-0008-0000-0700-0000F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46" name="28 Imagen" descr="INDUSTRIA-ARGENTINA.png">
          <a:extLst>
            <a:ext uri="{FF2B5EF4-FFF2-40B4-BE49-F238E27FC236}">
              <a16:creationId xmlns:a16="http://schemas.microsoft.com/office/drawing/2014/main" id="{00000000-0008-0000-0700-0000F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47" name="28 Imagen" descr="INDUSTRIA-ARGENTINA.png">
          <a:extLst>
            <a:ext uri="{FF2B5EF4-FFF2-40B4-BE49-F238E27FC236}">
              <a16:creationId xmlns:a16="http://schemas.microsoft.com/office/drawing/2014/main" id="{00000000-0008-0000-0700-0000F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48" name="28 Imagen" descr="INDUSTRIA-ARGENTINA.png">
          <a:extLst>
            <a:ext uri="{FF2B5EF4-FFF2-40B4-BE49-F238E27FC236}">
              <a16:creationId xmlns:a16="http://schemas.microsoft.com/office/drawing/2014/main" id="{00000000-0008-0000-0700-0000F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49" name="28 Imagen" descr="INDUSTRIA-ARGENTINA.png">
          <a:extLst>
            <a:ext uri="{FF2B5EF4-FFF2-40B4-BE49-F238E27FC236}">
              <a16:creationId xmlns:a16="http://schemas.microsoft.com/office/drawing/2014/main" id="{00000000-0008-0000-0700-0000F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50" name="28 Imagen" descr="INDUSTRIA-ARGENTINA.png">
          <a:extLst>
            <a:ext uri="{FF2B5EF4-FFF2-40B4-BE49-F238E27FC236}">
              <a16:creationId xmlns:a16="http://schemas.microsoft.com/office/drawing/2014/main" id="{00000000-0008-0000-0700-00000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51" name="28 Imagen" descr="INDUSTRIA-ARGENTINA.png">
          <a:extLst>
            <a:ext uri="{FF2B5EF4-FFF2-40B4-BE49-F238E27FC236}">
              <a16:creationId xmlns:a16="http://schemas.microsoft.com/office/drawing/2014/main" id="{00000000-0008-0000-0700-00000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52" name="28 Imagen" descr="INDUSTRIA-ARGENTINA.png">
          <a:extLst>
            <a:ext uri="{FF2B5EF4-FFF2-40B4-BE49-F238E27FC236}">
              <a16:creationId xmlns:a16="http://schemas.microsoft.com/office/drawing/2014/main" id="{00000000-0008-0000-0700-00000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053" name="Picture 856" descr="CORREA TUL">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54" name="74 Imagen" descr="CORREA-ANCHA-RAYAS-COMPLETA.jpg">
          <a:extLst>
            <a:ext uri="{FF2B5EF4-FFF2-40B4-BE49-F238E27FC236}">
              <a16:creationId xmlns:a16="http://schemas.microsoft.com/office/drawing/2014/main" id="{00000000-0008-0000-0700-000004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55" name="80 Imagen" descr="CORREA-DE-MANO-TELA-LISA.jpg">
          <a:extLst>
            <a:ext uri="{FF2B5EF4-FFF2-40B4-BE49-F238E27FC236}">
              <a16:creationId xmlns:a16="http://schemas.microsoft.com/office/drawing/2014/main" id="{00000000-0008-0000-0700-000005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56" name="86 Imagen" descr="CORREA-TELA-RAYAS.jpg">
          <a:extLst>
            <a:ext uri="{FF2B5EF4-FFF2-40B4-BE49-F238E27FC236}">
              <a16:creationId xmlns:a16="http://schemas.microsoft.com/office/drawing/2014/main" id="{00000000-0008-0000-0700-000006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057" name="Picture 856" descr="CORREA TUL">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58" name="74 Imagen" descr="CORREA-ANCHA-RAYAS-COMPLETA.jpg">
          <a:extLst>
            <a:ext uri="{FF2B5EF4-FFF2-40B4-BE49-F238E27FC236}">
              <a16:creationId xmlns:a16="http://schemas.microsoft.com/office/drawing/2014/main" id="{00000000-0008-0000-0700-00000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59" name="80 Imagen" descr="CORREA-DE-MANO-TELA-LISA.jpg">
          <a:extLst>
            <a:ext uri="{FF2B5EF4-FFF2-40B4-BE49-F238E27FC236}">
              <a16:creationId xmlns:a16="http://schemas.microsoft.com/office/drawing/2014/main" id="{00000000-0008-0000-0700-00000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60" name="86 Imagen" descr="CORREA-TELA-RAYAS.jpg">
          <a:extLst>
            <a:ext uri="{FF2B5EF4-FFF2-40B4-BE49-F238E27FC236}">
              <a16:creationId xmlns:a16="http://schemas.microsoft.com/office/drawing/2014/main" id="{00000000-0008-0000-0700-00000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61" name="28 Imagen" descr="INDUSTRIA-ARGENTINA.png">
          <a:extLst>
            <a:ext uri="{FF2B5EF4-FFF2-40B4-BE49-F238E27FC236}">
              <a16:creationId xmlns:a16="http://schemas.microsoft.com/office/drawing/2014/main" id="{00000000-0008-0000-0700-00000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62" name="28 Imagen" descr="INDUSTRIA-ARGENTINA.png">
          <a:extLst>
            <a:ext uri="{FF2B5EF4-FFF2-40B4-BE49-F238E27FC236}">
              <a16:creationId xmlns:a16="http://schemas.microsoft.com/office/drawing/2014/main" id="{00000000-0008-0000-0700-00000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063" name="Picture 856" descr="CORREA TUL">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64" name="74 Imagen" descr="CORREA-ANCHA-RAYAS-COMPLETA.jpg">
          <a:extLst>
            <a:ext uri="{FF2B5EF4-FFF2-40B4-BE49-F238E27FC236}">
              <a16:creationId xmlns:a16="http://schemas.microsoft.com/office/drawing/2014/main" id="{00000000-0008-0000-0700-00000E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65" name="80 Imagen" descr="CORREA-DE-MANO-TELA-LISA.jpg">
          <a:extLst>
            <a:ext uri="{FF2B5EF4-FFF2-40B4-BE49-F238E27FC236}">
              <a16:creationId xmlns:a16="http://schemas.microsoft.com/office/drawing/2014/main" id="{00000000-0008-0000-0700-00000F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66" name="86 Imagen" descr="CORREA-TELA-RAYAS.jpg">
          <a:extLst>
            <a:ext uri="{FF2B5EF4-FFF2-40B4-BE49-F238E27FC236}">
              <a16:creationId xmlns:a16="http://schemas.microsoft.com/office/drawing/2014/main" id="{00000000-0008-0000-0700-000010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067" name="Picture 856" descr="CORREA TUL">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68" name="74 Imagen" descr="CORREA-ANCHA-RAYAS-COMPLETA.jpg">
          <a:extLst>
            <a:ext uri="{FF2B5EF4-FFF2-40B4-BE49-F238E27FC236}">
              <a16:creationId xmlns:a16="http://schemas.microsoft.com/office/drawing/2014/main" id="{00000000-0008-0000-0700-000012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69" name="80 Imagen" descr="CORREA-DE-MANO-TELA-LISA.jpg">
          <a:extLst>
            <a:ext uri="{FF2B5EF4-FFF2-40B4-BE49-F238E27FC236}">
              <a16:creationId xmlns:a16="http://schemas.microsoft.com/office/drawing/2014/main" id="{00000000-0008-0000-0700-000013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070" name="86 Imagen" descr="CORREA-TELA-RAYAS.jpg">
          <a:extLst>
            <a:ext uri="{FF2B5EF4-FFF2-40B4-BE49-F238E27FC236}">
              <a16:creationId xmlns:a16="http://schemas.microsoft.com/office/drawing/2014/main" id="{00000000-0008-0000-0700-000014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71" name="28 Imagen" descr="INDUSTRIA-ARGENTINA.png">
          <a:extLst>
            <a:ext uri="{FF2B5EF4-FFF2-40B4-BE49-F238E27FC236}">
              <a16:creationId xmlns:a16="http://schemas.microsoft.com/office/drawing/2014/main" id="{00000000-0008-0000-0700-00001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72" name="28 Imagen" descr="INDUSTRIA-ARGENTINA.png">
          <a:extLst>
            <a:ext uri="{FF2B5EF4-FFF2-40B4-BE49-F238E27FC236}">
              <a16:creationId xmlns:a16="http://schemas.microsoft.com/office/drawing/2014/main" id="{00000000-0008-0000-0700-00001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73" name="28 Imagen" descr="INDUSTRIA-ARGENTINA.png">
          <a:extLst>
            <a:ext uri="{FF2B5EF4-FFF2-40B4-BE49-F238E27FC236}">
              <a16:creationId xmlns:a16="http://schemas.microsoft.com/office/drawing/2014/main" id="{00000000-0008-0000-0700-00001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74" name="28 Imagen" descr="INDUSTRIA-ARGENTINA.png">
          <a:extLst>
            <a:ext uri="{FF2B5EF4-FFF2-40B4-BE49-F238E27FC236}">
              <a16:creationId xmlns:a16="http://schemas.microsoft.com/office/drawing/2014/main" id="{00000000-0008-0000-0700-00001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75" name="28 Imagen" descr="INDUSTRIA-ARGENTINA.png">
          <a:extLst>
            <a:ext uri="{FF2B5EF4-FFF2-40B4-BE49-F238E27FC236}">
              <a16:creationId xmlns:a16="http://schemas.microsoft.com/office/drawing/2014/main" id="{00000000-0008-0000-0700-00001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76" name="28 Imagen" descr="INDUSTRIA-ARGENTINA.png">
          <a:extLst>
            <a:ext uri="{FF2B5EF4-FFF2-40B4-BE49-F238E27FC236}">
              <a16:creationId xmlns:a16="http://schemas.microsoft.com/office/drawing/2014/main" id="{00000000-0008-0000-0700-00001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77" name="28 Imagen" descr="INDUSTRIA-ARGENTINA.png">
          <a:extLst>
            <a:ext uri="{FF2B5EF4-FFF2-40B4-BE49-F238E27FC236}">
              <a16:creationId xmlns:a16="http://schemas.microsoft.com/office/drawing/2014/main" id="{00000000-0008-0000-0700-00001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78" name="28 Imagen" descr="INDUSTRIA-ARGENTINA.png">
          <a:extLst>
            <a:ext uri="{FF2B5EF4-FFF2-40B4-BE49-F238E27FC236}">
              <a16:creationId xmlns:a16="http://schemas.microsoft.com/office/drawing/2014/main" id="{00000000-0008-0000-0700-00001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79" name="28 Imagen" descr="INDUSTRIA-ARGENTINA.png">
          <a:extLst>
            <a:ext uri="{FF2B5EF4-FFF2-40B4-BE49-F238E27FC236}">
              <a16:creationId xmlns:a16="http://schemas.microsoft.com/office/drawing/2014/main" id="{00000000-0008-0000-0700-00001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080" name="28 Imagen" descr="INDUSTRIA-ARGENTINA.png">
          <a:extLst>
            <a:ext uri="{FF2B5EF4-FFF2-40B4-BE49-F238E27FC236}">
              <a16:creationId xmlns:a16="http://schemas.microsoft.com/office/drawing/2014/main" id="{00000000-0008-0000-0700-00001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81" name="74 Imagen" descr="CORREA-ANCHA-RAYAS-COMPLETA.jpg">
          <a:extLst>
            <a:ext uri="{FF2B5EF4-FFF2-40B4-BE49-F238E27FC236}">
              <a16:creationId xmlns:a16="http://schemas.microsoft.com/office/drawing/2014/main" id="{00000000-0008-0000-0700-00001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82" name="80 Imagen" descr="CORREA-DE-MANO-TELA-LISA.jpg">
          <a:extLst>
            <a:ext uri="{FF2B5EF4-FFF2-40B4-BE49-F238E27FC236}">
              <a16:creationId xmlns:a16="http://schemas.microsoft.com/office/drawing/2014/main" id="{00000000-0008-0000-0700-00002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83" name="86 Imagen" descr="CORREA-TELA-RAYAS.jpg">
          <a:extLst>
            <a:ext uri="{FF2B5EF4-FFF2-40B4-BE49-F238E27FC236}">
              <a16:creationId xmlns:a16="http://schemas.microsoft.com/office/drawing/2014/main" id="{00000000-0008-0000-0700-00002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084" name="Picture 856" descr="CORREA TUL">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85" name="74 Imagen" descr="CORREA-ANCHA-RAYAS-COMPLETA.jpg">
          <a:extLst>
            <a:ext uri="{FF2B5EF4-FFF2-40B4-BE49-F238E27FC236}">
              <a16:creationId xmlns:a16="http://schemas.microsoft.com/office/drawing/2014/main" id="{00000000-0008-0000-0700-000023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86" name="80 Imagen" descr="CORREA-DE-MANO-TELA-LISA.jpg">
          <a:extLst>
            <a:ext uri="{FF2B5EF4-FFF2-40B4-BE49-F238E27FC236}">
              <a16:creationId xmlns:a16="http://schemas.microsoft.com/office/drawing/2014/main" id="{00000000-0008-0000-0700-000024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87" name="86 Imagen" descr="CORREA-TELA-RAYAS.jpg">
          <a:extLst>
            <a:ext uri="{FF2B5EF4-FFF2-40B4-BE49-F238E27FC236}">
              <a16:creationId xmlns:a16="http://schemas.microsoft.com/office/drawing/2014/main" id="{00000000-0008-0000-0700-000025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088" name="Picture 856" descr="CORREA TUL">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89" name="74 Imagen" descr="CORREA-ANCHA-RAYAS-COMPLETA.jpg">
          <a:extLst>
            <a:ext uri="{FF2B5EF4-FFF2-40B4-BE49-F238E27FC236}">
              <a16:creationId xmlns:a16="http://schemas.microsoft.com/office/drawing/2014/main" id="{00000000-0008-0000-0700-000027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90" name="80 Imagen" descr="CORREA-DE-MANO-TELA-LISA.jpg">
          <a:extLst>
            <a:ext uri="{FF2B5EF4-FFF2-40B4-BE49-F238E27FC236}">
              <a16:creationId xmlns:a16="http://schemas.microsoft.com/office/drawing/2014/main" id="{00000000-0008-0000-0700-000028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91" name="86 Imagen" descr="CORREA-TELA-RAYAS.jpg">
          <a:extLst>
            <a:ext uri="{FF2B5EF4-FFF2-40B4-BE49-F238E27FC236}">
              <a16:creationId xmlns:a16="http://schemas.microsoft.com/office/drawing/2014/main" id="{00000000-0008-0000-0700-000029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092" name="Picture 856" descr="CORREA TUL">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93" name="74 Imagen" descr="CORREA-ANCHA-RAYAS-COMPLETA.jpg">
          <a:extLst>
            <a:ext uri="{FF2B5EF4-FFF2-40B4-BE49-F238E27FC236}">
              <a16:creationId xmlns:a16="http://schemas.microsoft.com/office/drawing/2014/main" id="{00000000-0008-0000-0700-00002B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94" name="80 Imagen" descr="CORREA-DE-MANO-TELA-LISA.jpg">
          <a:extLst>
            <a:ext uri="{FF2B5EF4-FFF2-40B4-BE49-F238E27FC236}">
              <a16:creationId xmlns:a16="http://schemas.microsoft.com/office/drawing/2014/main" id="{00000000-0008-0000-0700-00002C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95" name="86 Imagen" descr="CORREA-TELA-RAYAS.jpg">
          <a:extLst>
            <a:ext uri="{FF2B5EF4-FFF2-40B4-BE49-F238E27FC236}">
              <a16:creationId xmlns:a16="http://schemas.microsoft.com/office/drawing/2014/main" id="{00000000-0008-0000-0700-00002D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096" name="Picture 856" descr="CORREA TUL">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97" name="74 Imagen" descr="CORREA-ANCHA-RAYAS-COMPLETA.jpg">
          <a:extLst>
            <a:ext uri="{FF2B5EF4-FFF2-40B4-BE49-F238E27FC236}">
              <a16:creationId xmlns:a16="http://schemas.microsoft.com/office/drawing/2014/main" id="{00000000-0008-0000-0700-00002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98" name="80 Imagen" descr="CORREA-DE-MANO-TELA-LISA.jpg">
          <a:extLst>
            <a:ext uri="{FF2B5EF4-FFF2-40B4-BE49-F238E27FC236}">
              <a16:creationId xmlns:a16="http://schemas.microsoft.com/office/drawing/2014/main" id="{00000000-0008-0000-0700-00003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099" name="86 Imagen" descr="CORREA-TELA-RAYAS.jpg">
          <a:extLst>
            <a:ext uri="{FF2B5EF4-FFF2-40B4-BE49-F238E27FC236}">
              <a16:creationId xmlns:a16="http://schemas.microsoft.com/office/drawing/2014/main" id="{00000000-0008-0000-0700-00003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00" name="74 Imagen" descr="CORREA-ANCHA-RAYAS-COMPLETA.jpg">
          <a:extLst>
            <a:ext uri="{FF2B5EF4-FFF2-40B4-BE49-F238E27FC236}">
              <a16:creationId xmlns:a16="http://schemas.microsoft.com/office/drawing/2014/main" id="{00000000-0008-0000-0700-000032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01" name="80 Imagen" descr="CORREA-DE-MANO-TELA-LISA.jpg">
          <a:extLst>
            <a:ext uri="{FF2B5EF4-FFF2-40B4-BE49-F238E27FC236}">
              <a16:creationId xmlns:a16="http://schemas.microsoft.com/office/drawing/2014/main" id="{00000000-0008-0000-0700-000033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02" name="86 Imagen" descr="CORREA-TELA-RAYAS.jpg">
          <a:extLst>
            <a:ext uri="{FF2B5EF4-FFF2-40B4-BE49-F238E27FC236}">
              <a16:creationId xmlns:a16="http://schemas.microsoft.com/office/drawing/2014/main" id="{00000000-0008-0000-0700-000034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03" name="28 Imagen" descr="INDUSTRIA-ARGENTINA.png">
          <a:extLst>
            <a:ext uri="{FF2B5EF4-FFF2-40B4-BE49-F238E27FC236}">
              <a16:creationId xmlns:a16="http://schemas.microsoft.com/office/drawing/2014/main" id="{00000000-0008-0000-0700-00003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04" name="28 Imagen" descr="INDUSTRIA-ARGENTINA.png">
          <a:extLst>
            <a:ext uri="{FF2B5EF4-FFF2-40B4-BE49-F238E27FC236}">
              <a16:creationId xmlns:a16="http://schemas.microsoft.com/office/drawing/2014/main" id="{00000000-0008-0000-0700-00003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105" name="Picture 856" descr="CORREA TUL">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06" name="74 Imagen" descr="CORREA-ANCHA-RAYAS-COMPLETA.jpg">
          <a:extLst>
            <a:ext uri="{FF2B5EF4-FFF2-40B4-BE49-F238E27FC236}">
              <a16:creationId xmlns:a16="http://schemas.microsoft.com/office/drawing/2014/main" id="{00000000-0008-0000-0700-00003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07" name="80 Imagen" descr="CORREA-DE-MANO-TELA-LISA.jpg">
          <a:extLst>
            <a:ext uri="{FF2B5EF4-FFF2-40B4-BE49-F238E27FC236}">
              <a16:creationId xmlns:a16="http://schemas.microsoft.com/office/drawing/2014/main" id="{00000000-0008-0000-0700-00003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08" name="86 Imagen" descr="CORREA-TELA-RAYAS.jpg">
          <a:extLst>
            <a:ext uri="{FF2B5EF4-FFF2-40B4-BE49-F238E27FC236}">
              <a16:creationId xmlns:a16="http://schemas.microsoft.com/office/drawing/2014/main" id="{00000000-0008-0000-0700-00003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109" name="Picture 856" descr="CORREA TUL">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10" name="74 Imagen" descr="CORREA-ANCHA-RAYAS-COMPLETA.jpg">
          <a:extLst>
            <a:ext uri="{FF2B5EF4-FFF2-40B4-BE49-F238E27FC236}">
              <a16:creationId xmlns:a16="http://schemas.microsoft.com/office/drawing/2014/main" id="{00000000-0008-0000-0700-00003C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11" name="80 Imagen" descr="CORREA-DE-MANO-TELA-LISA.jpg">
          <a:extLst>
            <a:ext uri="{FF2B5EF4-FFF2-40B4-BE49-F238E27FC236}">
              <a16:creationId xmlns:a16="http://schemas.microsoft.com/office/drawing/2014/main" id="{00000000-0008-0000-0700-00003D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12" name="86 Imagen" descr="CORREA-TELA-RAYAS.jpg">
          <a:extLst>
            <a:ext uri="{FF2B5EF4-FFF2-40B4-BE49-F238E27FC236}">
              <a16:creationId xmlns:a16="http://schemas.microsoft.com/office/drawing/2014/main" id="{00000000-0008-0000-0700-00003E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113" name="Picture 856" descr="CORREA TUL">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14" name="74 Imagen" descr="CORREA-ANCHA-RAYAS-COMPLETA.jpg">
          <a:extLst>
            <a:ext uri="{FF2B5EF4-FFF2-40B4-BE49-F238E27FC236}">
              <a16:creationId xmlns:a16="http://schemas.microsoft.com/office/drawing/2014/main" id="{00000000-0008-0000-0700-000040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15" name="80 Imagen" descr="CORREA-DE-MANO-TELA-LISA.jpg">
          <a:extLst>
            <a:ext uri="{FF2B5EF4-FFF2-40B4-BE49-F238E27FC236}">
              <a16:creationId xmlns:a16="http://schemas.microsoft.com/office/drawing/2014/main" id="{00000000-0008-0000-0700-000041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16" name="86 Imagen" descr="CORREA-TELA-RAYAS.jpg">
          <a:extLst>
            <a:ext uri="{FF2B5EF4-FFF2-40B4-BE49-F238E27FC236}">
              <a16:creationId xmlns:a16="http://schemas.microsoft.com/office/drawing/2014/main" id="{00000000-0008-0000-0700-000042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117" name="Picture 856" descr="CORREA TUL">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18" name="74 Imagen" descr="CORREA-ANCHA-RAYAS-COMPLETA.jpg">
          <a:extLst>
            <a:ext uri="{FF2B5EF4-FFF2-40B4-BE49-F238E27FC236}">
              <a16:creationId xmlns:a16="http://schemas.microsoft.com/office/drawing/2014/main" id="{00000000-0008-0000-0700-000044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19" name="80 Imagen" descr="CORREA-DE-MANO-TELA-LISA.jpg">
          <a:extLst>
            <a:ext uri="{FF2B5EF4-FFF2-40B4-BE49-F238E27FC236}">
              <a16:creationId xmlns:a16="http://schemas.microsoft.com/office/drawing/2014/main" id="{00000000-0008-0000-0700-000045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20" name="86 Imagen" descr="CORREA-TELA-RAYAS.jpg">
          <a:extLst>
            <a:ext uri="{FF2B5EF4-FFF2-40B4-BE49-F238E27FC236}">
              <a16:creationId xmlns:a16="http://schemas.microsoft.com/office/drawing/2014/main" id="{00000000-0008-0000-0700-000046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21" name="74 Imagen" descr="CORREA-ANCHA-RAYAS-COMPLETA.jpg">
          <a:extLst>
            <a:ext uri="{FF2B5EF4-FFF2-40B4-BE49-F238E27FC236}">
              <a16:creationId xmlns:a16="http://schemas.microsoft.com/office/drawing/2014/main" id="{00000000-0008-0000-0700-000047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22" name="80 Imagen" descr="CORREA-DE-MANO-TELA-LISA.jpg">
          <a:extLst>
            <a:ext uri="{FF2B5EF4-FFF2-40B4-BE49-F238E27FC236}">
              <a16:creationId xmlns:a16="http://schemas.microsoft.com/office/drawing/2014/main" id="{00000000-0008-0000-0700-000048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23" name="86 Imagen" descr="CORREA-TELA-RAYAS.jpg">
          <a:extLst>
            <a:ext uri="{FF2B5EF4-FFF2-40B4-BE49-F238E27FC236}">
              <a16:creationId xmlns:a16="http://schemas.microsoft.com/office/drawing/2014/main" id="{00000000-0008-0000-0700-000049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124" name="28 Imagen" descr="INDUSTRIA-ARGENTINA.png">
          <a:extLst>
            <a:ext uri="{FF2B5EF4-FFF2-40B4-BE49-F238E27FC236}">
              <a16:creationId xmlns:a16="http://schemas.microsoft.com/office/drawing/2014/main" id="{00000000-0008-0000-0700-00004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125" name="28 Imagen" descr="INDUSTRIA-ARGENTINA.png">
          <a:extLst>
            <a:ext uri="{FF2B5EF4-FFF2-40B4-BE49-F238E27FC236}">
              <a16:creationId xmlns:a16="http://schemas.microsoft.com/office/drawing/2014/main" id="{00000000-0008-0000-0700-00004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126" name="28 Imagen" descr="INDUSTRIA-ARGENTINA.png">
          <a:extLst>
            <a:ext uri="{FF2B5EF4-FFF2-40B4-BE49-F238E27FC236}">
              <a16:creationId xmlns:a16="http://schemas.microsoft.com/office/drawing/2014/main" id="{00000000-0008-0000-0700-00004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127" name="28 Imagen" descr="INDUSTRIA-ARGENTINA.png">
          <a:extLst>
            <a:ext uri="{FF2B5EF4-FFF2-40B4-BE49-F238E27FC236}">
              <a16:creationId xmlns:a16="http://schemas.microsoft.com/office/drawing/2014/main" id="{00000000-0008-0000-0700-00004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128" name="28 Imagen" descr="INDUSTRIA-ARGENTINA.png">
          <a:extLst>
            <a:ext uri="{FF2B5EF4-FFF2-40B4-BE49-F238E27FC236}">
              <a16:creationId xmlns:a16="http://schemas.microsoft.com/office/drawing/2014/main" id="{00000000-0008-0000-0700-00004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129" name="28 Imagen" descr="INDUSTRIA-ARGENTINA.png">
          <a:extLst>
            <a:ext uri="{FF2B5EF4-FFF2-40B4-BE49-F238E27FC236}">
              <a16:creationId xmlns:a16="http://schemas.microsoft.com/office/drawing/2014/main" id="{00000000-0008-0000-0700-00004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130" name="28 Imagen" descr="INDUSTRIA-ARGENTINA.png">
          <a:extLst>
            <a:ext uri="{FF2B5EF4-FFF2-40B4-BE49-F238E27FC236}">
              <a16:creationId xmlns:a16="http://schemas.microsoft.com/office/drawing/2014/main" id="{00000000-0008-0000-0700-00005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131" name="28 Imagen" descr="INDUSTRIA-ARGENTINA.png">
          <a:extLst>
            <a:ext uri="{FF2B5EF4-FFF2-40B4-BE49-F238E27FC236}">
              <a16:creationId xmlns:a16="http://schemas.microsoft.com/office/drawing/2014/main" id="{00000000-0008-0000-0700-00005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132" name="28 Imagen" descr="INDUSTRIA-ARGENTINA.png">
          <a:extLst>
            <a:ext uri="{FF2B5EF4-FFF2-40B4-BE49-F238E27FC236}">
              <a16:creationId xmlns:a16="http://schemas.microsoft.com/office/drawing/2014/main" id="{00000000-0008-0000-0700-00005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133" name="28 Imagen" descr="INDUSTRIA-ARGENTINA.png">
          <a:extLst>
            <a:ext uri="{FF2B5EF4-FFF2-40B4-BE49-F238E27FC236}">
              <a16:creationId xmlns:a16="http://schemas.microsoft.com/office/drawing/2014/main" id="{00000000-0008-0000-0700-00005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134" name="28 Imagen" descr="INDUSTRIA-ARGENTINA.png">
          <a:extLst>
            <a:ext uri="{FF2B5EF4-FFF2-40B4-BE49-F238E27FC236}">
              <a16:creationId xmlns:a16="http://schemas.microsoft.com/office/drawing/2014/main" id="{00000000-0008-0000-0700-00005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135" name="28 Imagen" descr="INDUSTRIA-ARGENTINA.png">
          <a:extLst>
            <a:ext uri="{FF2B5EF4-FFF2-40B4-BE49-F238E27FC236}">
              <a16:creationId xmlns:a16="http://schemas.microsoft.com/office/drawing/2014/main" id="{00000000-0008-0000-0700-00005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136" name="28 Imagen" descr="INDUSTRIA-ARGENTINA.png">
          <a:extLst>
            <a:ext uri="{FF2B5EF4-FFF2-40B4-BE49-F238E27FC236}">
              <a16:creationId xmlns:a16="http://schemas.microsoft.com/office/drawing/2014/main" id="{00000000-0008-0000-0700-00005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137" name="28 Imagen" descr="INDUSTRIA-ARGENTINA.png">
          <a:extLst>
            <a:ext uri="{FF2B5EF4-FFF2-40B4-BE49-F238E27FC236}">
              <a16:creationId xmlns:a16="http://schemas.microsoft.com/office/drawing/2014/main" id="{00000000-0008-0000-0700-00005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138" name="28 Imagen" descr="INDUSTRIA-ARGENTINA.png">
          <a:extLst>
            <a:ext uri="{FF2B5EF4-FFF2-40B4-BE49-F238E27FC236}">
              <a16:creationId xmlns:a16="http://schemas.microsoft.com/office/drawing/2014/main" id="{00000000-0008-0000-0700-00005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139" name="28 Imagen" descr="INDUSTRIA-ARGENTINA.png">
          <a:extLst>
            <a:ext uri="{FF2B5EF4-FFF2-40B4-BE49-F238E27FC236}">
              <a16:creationId xmlns:a16="http://schemas.microsoft.com/office/drawing/2014/main" id="{00000000-0008-0000-0700-00005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140" name="28 Imagen" descr="INDUSTRIA-ARGENTINA.png">
          <a:extLst>
            <a:ext uri="{FF2B5EF4-FFF2-40B4-BE49-F238E27FC236}">
              <a16:creationId xmlns:a16="http://schemas.microsoft.com/office/drawing/2014/main" id="{00000000-0008-0000-0700-00005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141" name="28 Imagen" descr="INDUSTRIA-ARGENTINA.png">
          <a:extLst>
            <a:ext uri="{FF2B5EF4-FFF2-40B4-BE49-F238E27FC236}">
              <a16:creationId xmlns:a16="http://schemas.microsoft.com/office/drawing/2014/main" id="{00000000-0008-0000-0700-00005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142" name="28 Imagen" descr="INDUSTRIA-ARGENTINA.png">
          <a:extLst>
            <a:ext uri="{FF2B5EF4-FFF2-40B4-BE49-F238E27FC236}">
              <a16:creationId xmlns:a16="http://schemas.microsoft.com/office/drawing/2014/main" id="{00000000-0008-0000-0700-00005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143" name="28 Imagen" descr="INDUSTRIA-ARGENTINA.png">
          <a:extLst>
            <a:ext uri="{FF2B5EF4-FFF2-40B4-BE49-F238E27FC236}">
              <a16:creationId xmlns:a16="http://schemas.microsoft.com/office/drawing/2014/main" id="{00000000-0008-0000-0700-00005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144" name="28 Imagen" descr="INDUSTRIA-ARGENTINA.png">
          <a:extLst>
            <a:ext uri="{FF2B5EF4-FFF2-40B4-BE49-F238E27FC236}">
              <a16:creationId xmlns:a16="http://schemas.microsoft.com/office/drawing/2014/main" id="{00000000-0008-0000-0700-00005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145" name="28 Imagen" descr="INDUSTRIA-ARGENTINA.png">
          <a:extLst>
            <a:ext uri="{FF2B5EF4-FFF2-40B4-BE49-F238E27FC236}">
              <a16:creationId xmlns:a16="http://schemas.microsoft.com/office/drawing/2014/main" id="{00000000-0008-0000-0700-00005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146" name="28 Imagen" descr="INDUSTRIA-ARGENTINA.png">
          <a:extLst>
            <a:ext uri="{FF2B5EF4-FFF2-40B4-BE49-F238E27FC236}">
              <a16:creationId xmlns:a16="http://schemas.microsoft.com/office/drawing/2014/main" id="{00000000-0008-0000-0700-00006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147" name="28 Imagen" descr="INDUSTRIA-ARGENTINA.png">
          <a:extLst>
            <a:ext uri="{FF2B5EF4-FFF2-40B4-BE49-F238E27FC236}">
              <a16:creationId xmlns:a16="http://schemas.microsoft.com/office/drawing/2014/main" id="{00000000-0008-0000-0700-00006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148" name="28 Imagen" descr="INDUSTRIA-ARGENTINA.png">
          <a:extLst>
            <a:ext uri="{FF2B5EF4-FFF2-40B4-BE49-F238E27FC236}">
              <a16:creationId xmlns:a16="http://schemas.microsoft.com/office/drawing/2014/main" id="{00000000-0008-0000-0700-00006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149" name="28 Imagen" descr="INDUSTRIA-ARGENTINA.png">
          <a:extLst>
            <a:ext uri="{FF2B5EF4-FFF2-40B4-BE49-F238E27FC236}">
              <a16:creationId xmlns:a16="http://schemas.microsoft.com/office/drawing/2014/main" id="{00000000-0008-0000-0700-00006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150" name="28 Imagen" descr="INDUSTRIA-ARGENTINA.png">
          <a:extLst>
            <a:ext uri="{FF2B5EF4-FFF2-40B4-BE49-F238E27FC236}">
              <a16:creationId xmlns:a16="http://schemas.microsoft.com/office/drawing/2014/main" id="{00000000-0008-0000-0700-00006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151" name="28 Imagen" descr="INDUSTRIA-ARGENTINA.png">
          <a:extLst>
            <a:ext uri="{FF2B5EF4-FFF2-40B4-BE49-F238E27FC236}">
              <a16:creationId xmlns:a16="http://schemas.microsoft.com/office/drawing/2014/main" id="{00000000-0008-0000-0700-00006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152" name="28 Imagen" descr="INDUSTRIA-ARGENTINA.png">
          <a:extLst>
            <a:ext uri="{FF2B5EF4-FFF2-40B4-BE49-F238E27FC236}">
              <a16:creationId xmlns:a16="http://schemas.microsoft.com/office/drawing/2014/main" id="{00000000-0008-0000-0700-00006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153" name="28 Imagen" descr="INDUSTRIA-ARGENTINA.png">
          <a:extLst>
            <a:ext uri="{FF2B5EF4-FFF2-40B4-BE49-F238E27FC236}">
              <a16:creationId xmlns:a16="http://schemas.microsoft.com/office/drawing/2014/main" id="{00000000-0008-0000-0700-00006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154" name="28 Imagen" descr="INDUSTRIA-ARGENTINA.png">
          <a:extLst>
            <a:ext uri="{FF2B5EF4-FFF2-40B4-BE49-F238E27FC236}">
              <a16:creationId xmlns:a16="http://schemas.microsoft.com/office/drawing/2014/main" id="{00000000-0008-0000-0700-00006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155" name="28 Imagen" descr="INDUSTRIA-ARGENTINA.png">
          <a:extLst>
            <a:ext uri="{FF2B5EF4-FFF2-40B4-BE49-F238E27FC236}">
              <a16:creationId xmlns:a16="http://schemas.microsoft.com/office/drawing/2014/main" id="{00000000-0008-0000-0700-00006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156" name="Picture 856" descr="CORREA TUL">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57" name="74 Imagen" descr="CORREA-ANCHA-RAYAS-COMPLETA.jpg">
          <a:extLst>
            <a:ext uri="{FF2B5EF4-FFF2-40B4-BE49-F238E27FC236}">
              <a16:creationId xmlns:a16="http://schemas.microsoft.com/office/drawing/2014/main" id="{00000000-0008-0000-0700-00006B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58" name="80 Imagen" descr="CORREA-DE-MANO-TELA-LISA.jpg">
          <a:extLst>
            <a:ext uri="{FF2B5EF4-FFF2-40B4-BE49-F238E27FC236}">
              <a16:creationId xmlns:a16="http://schemas.microsoft.com/office/drawing/2014/main" id="{00000000-0008-0000-0700-00006C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59" name="86 Imagen" descr="CORREA-TELA-RAYAS.jpg">
          <a:extLst>
            <a:ext uri="{FF2B5EF4-FFF2-40B4-BE49-F238E27FC236}">
              <a16:creationId xmlns:a16="http://schemas.microsoft.com/office/drawing/2014/main" id="{00000000-0008-0000-0700-00006D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160" name="Picture 856" descr="CORREA TUL">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61" name="74 Imagen" descr="CORREA-ANCHA-RAYAS-COMPLETA.jpg">
          <a:extLst>
            <a:ext uri="{FF2B5EF4-FFF2-40B4-BE49-F238E27FC236}">
              <a16:creationId xmlns:a16="http://schemas.microsoft.com/office/drawing/2014/main" id="{00000000-0008-0000-0700-00006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62" name="80 Imagen" descr="CORREA-DE-MANO-TELA-LISA.jpg">
          <a:extLst>
            <a:ext uri="{FF2B5EF4-FFF2-40B4-BE49-F238E27FC236}">
              <a16:creationId xmlns:a16="http://schemas.microsoft.com/office/drawing/2014/main" id="{00000000-0008-0000-0700-00007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63" name="86 Imagen" descr="CORREA-TELA-RAYAS.jpg">
          <a:extLst>
            <a:ext uri="{FF2B5EF4-FFF2-40B4-BE49-F238E27FC236}">
              <a16:creationId xmlns:a16="http://schemas.microsoft.com/office/drawing/2014/main" id="{00000000-0008-0000-0700-00007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164" name="Picture 856" descr="CORREA TUL">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65" name="74 Imagen" descr="CORREA-ANCHA-RAYAS-COMPLETA.jpg">
          <a:extLst>
            <a:ext uri="{FF2B5EF4-FFF2-40B4-BE49-F238E27FC236}">
              <a16:creationId xmlns:a16="http://schemas.microsoft.com/office/drawing/2014/main" id="{00000000-0008-0000-0700-000073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66" name="80 Imagen" descr="CORREA-DE-MANO-TELA-LISA.jpg">
          <a:extLst>
            <a:ext uri="{FF2B5EF4-FFF2-40B4-BE49-F238E27FC236}">
              <a16:creationId xmlns:a16="http://schemas.microsoft.com/office/drawing/2014/main" id="{00000000-0008-0000-0700-000074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167" name="86 Imagen" descr="CORREA-TELA-RAYAS.jpg">
          <a:extLst>
            <a:ext uri="{FF2B5EF4-FFF2-40B4-BE49-F238E27FC236}">
              <a16:creationId xmlns:a16="http://schemas.microsoft.com/office/drawing/2014/main" id="{00000000-0008-0000-0700-000075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68" name="28 Imagen" descr="INDUSTRIA-ARGENTINA.png">
          <a:extLst>
            <a:ext uri="{FF2B5EF4-FFF2-40B4-BE49-F238E27FC236}">
              <a16:creationId xmlns:a16="http://schemas.microsoft.com/office/drawing/2014/main" id="{00000000-0008-0000-0700-00007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69" name="28 Imagen" descr="INDUSTRIA-ARGENTINA.png">
          <a:extLst>
            <a:ext uri="{FF2B5EF4-FFF2-40B4-BE49-F238E27FC236}">
              <a16:creationId xmlns:a16="http://schemas.microsoft.com/office/drawing/2014/main" id="{00000000-0008-0000-0700-00007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70" name="28 Imagen" descr="INDUSTRIA-ARGENTINA.png">
          <a:extLst>
            <a:ext uri="{FF2B5EF4-FFF2-40B4-BE49-F238E27FC236}">
              <a16:creationId xmlns:a16="http://schemas.microsoft.com/office/drawing/2014/main" id="{00000000-0008-0000-0700-00007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71" name="28 Imagen" descr="INDUSTRIA-ARGENTINA.png">
          <a:extLst>
            <a:ext uri="{FF2B5EF4-FFF2-40B4-BE49-F238E27FC236}">
              <a16:creationId xmlns:a16="http://schemas.microsoft.com/office/drawing/2014/main" id="{00000000-0008-0000-0700-00007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72" name="28 Imagen" descr="INDUSTRIA-ARGENTINA.png">
          <a:extLst>
            <a:ext uri="{FF2B5EF4-FFF2-40B4-BE49-F238E27FC236}">
              <a16:creationId xmlns:a16="http://schemas.microsoft.com/office/drawing/2014/main" id="{00000000-0008-0000-0700-00007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73" name="28 Imagen" descr="INDUSTRIA-ARGENTINA.png">
          <a:extLst>
            <a:ext uri="{FF2B5EF4-FFF2-40B4-BE49-F238E27FC236}">
              <a16:creationId xmlns:a16="http://schemas.microsoft.com/office/drawing/2014/main" id="{00000000-0008-0000-0700-00007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74" name="28 Imagen" descr="INDUSTRIA-ARGENTINA.png">
          <a:extLst>
            <a:ext uri="{FF2B5EF4-FFF2-40B4-BE49-F238E27FC236}">
              <a16:creationId xmlns:a16="http://schemas.microsoft.com/office/drawing/2014/main" id="{00000000-0008-0000-0700-00007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75" name="28 Imagen" descr="INDUSTRIA-ARGENTINA.png">
          <a:extLst>
            <a:ext uri="{FF2B5EF4-FFF2-40B4-BE49-F238E27FC236}">
              <a16:creationId xmlns:a16="http://schemas.microsoft.com/office/drawing/2014/main" id="{00000000-0008-0000-0700-00007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76" name="28 Imagen" descr="INDUSTRIA-ARGENTINA.png">
          <a:extLst>
            <a:ext uri="{FF2B5EF4-FFF2-40B4-BE49-F238E27FC236}">
              <a16:creationId xmlns:a16="http://schemas.microsoft.com/office/drawing/2014/main" id="{00000000-0008-0000-0700-00007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77" name="28 Imagen" descr="INDUSTRIA-ARGENTINA.png">
          <a:extLst>
            <a:ext uri="{FF2B5EF4-FFF2-40B4-BE49-F238E27FC236}">
              <a16:creationId xmlns:a16="http://schemas.microsoft.com/office/drawing/2014/main" id="{00000000-0008-0000-0700-00007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78" name="28 Imagen" descr="INDUSTRIA-ARGENTINA.png">
          <a:extLst>
            <a:ext uri="{FF2B5EF4-FFF2-40B4-BE49-F238E27FC236}">
              <a16:creationId xmlns:a16="http://schemas.microsoft.com/office/drawing/2014/main" id="{00000000-0008-0000-0700-00008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79" name="28 Imagen" descr="INDUSTRIA-ARGENTINA.png">
          <a:extLst>
            <a:ext uri="{FF2B5EF4-FFF2-40B4-BE49-F238E27FC236}">
              <a16:creationId xmlns:a16="http://schemas.microsoft.com/office/drawing/2014/main" id="{00000000-0008-0000-0700-00008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80" name="28 Imagen" descr="INDUSTRIA-ARGENTINA.png">
          <a:extLst>
            <a:ext uri="{FF2B5EF4-FFF2-40B4-BE49-F238E27FC236}">
              <a16:creationId xmlns:a16="http://schemas.microsoft.com/office/drawing/2014/main" id="{00000000-0008-0000-0700-00008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81" name="28 Imagen" descr="INDUSTRIA-ARGENTINA.png">
          <a:extLst>
            <a:ext uri="{FF2B5EF4-FFF2-40B4-BE49-F238E27FC236}">
              <a16:creationId xmlns:a16="http://schemas.microsoft.com/office/drawing/2014/main" id="{00000000-0008-0000-0700-00008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82" name="28 Imagen" descr="INDUSTRIA-ARGENTINA.png">
          <a:extLst>
            <a:ext uri="{FF2B5EF4-FFF2-40B4-BE49-F238E27FC236}">
              <a16:creationId xmlns:a16="http://schemas.microsoft.com/office/drawing/2014/main" id="{00000000-0008-0000-0700-00007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83" name="28 Imagen" descr="INDUSTRIA-ARGENTINA.png">
          <a:extLst>
            <a:ext uri="{FF2B5EF4-FFF2-40B4-BE49-F238E27FC236}">
              <a16:creationId xmlns:a16="http://schemas.microsoft.com/office/drawing/2014/main" id="{00000000-0008-0000-0700-000073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84" name="28 Imagen" descr="INDUSTRIA-ARGENTINA.png">
          <a:extLst>
            <a:ext uri="{FF2B5EF4-FFF2-40B4-BE49-F238E27FC236}">
              <a16:creationId xmlns:a16="http://schemas.microsoft.com/office/drawing/2014/main" id="{00000000-0008-0000-0700-00007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85" name="28 Imagen" descr="INDUSTRIA-ARGENTINA.png">
          <a:extLst>
            <a:ext uri="{FF2B5EF4-FFF2-40B4-BE49-F238E27FC236}">
              <a16:creationId xmlns:a16="http://schemas.microsoft.com/office/drawing/2014/main" id="{00000000-0008-0000-0700-00007E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86" name="28 Imagen" descr="INDUSTRIA-ARGENTINA.png">
          <a:extLst>
            <a:ext uri="{FF2B5EF4-FFF2-40B4-BE49-F238E27FC236}">
              <a16:creationId xmlns:a16="http://schemas.microsoft.com/office/drawing/2014/main" id="{00000000-0008-0000-0700-000081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87" name="28 Imagen" descr="INDUSTRIA-ARGENTINA.png">
          <a:extLst>
            <a:ext uri="{FF2B5EF4-FFF2-40B4-BE49-F238E27FC236}">
              <a16:creationId xmlns:a16="http://schemas.microsoft.com/office/drawing/2014/main" id="{00000000-0008-0000-0700-00008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188" name="Picture 856" descr="CORREA TUL">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189" name="74 Imagen" descr="CORREA-ANCHA-RAYAS-COMPLETA.jpg">
          <a:extLst>
            <a:ext uri="{FF2B5EF4-FFF2-40B4-BE49-F238E27FC236}">
              <a16:creationId xmlns:a16="http://schemas.microsoft.com/office/drawing/2014/main" id="{00000000-0008-0000-0700-00008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190" name="80 Imagen" descr="CORREA-DE-MANO-TELA-LISA.jpg">
          <a:extLst>
            <a:ext uri="{FF2B5EF4-FFF2-40B4-BE49-F238E27FC236}">
              <a16:creationId xmlns:a16="http://schemas.microsoft.com/office/drawing/2014/main" id="{00000000-0008-0000-0700-00008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191" name="86 Imagen" descr="CORREA-TELA-RAYAS.jpg">
          <a:extLst>
            <a:ext uri="{FF2B5EF4-FFF2-40B4-BE49-F238E27FC236}">
              <a16:creationId xmlns:a16="http://schemas.microsoft.com/office/drawing/2014/main" id="{00000000-0008-0000-0700-000096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192" name="Picture 856" descr="CORREA TUL">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193" name="74 Imagen" descr="CORREA-ANCHA-RAYAS-COMPLETA.jpg">
          <a:extLst>
            <a:ext uri="{FF2B5EF4-FFF2-40B4-BE49-F238E27FC236}">
              <a16:creationId xmlns:a16="http://schemas.microsoft.com/office/drawing/2014/main" id="{00000000-0008-0000-0700-000098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194" name="80 Imagen" descr="CORREA-DE-MANO-TELA-LISA.jpg">
          <a:extLst>
            <a:ext uri="{FF2B5EF4-FFF2-40B4-BE49-F238E27FC236}">
              <a16:creationId xmlns:a16="http://schemas.microsoft.com/office/drawing/2014/main" id="{00000000-0008-0000-0700-000099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195" name="86 Imagen" descr="CORREA-TELA-RAYAS.jpg">
          <a:extLst>
            <a:ext uri="{FF2B5EF4-FFF2-40B4-BE49-F238E27FC236}">
              <a16:creationId xmlns:a16="http://schemas.microsoft.com/office/drawing/2014/main" id="{00000000-0008-0000-0700-00009A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96" name="28 Imagen" descr="INDUSTRIA-ARGENTINA.png">
          <a:extLst>
            <a:ext uri="{FF2B5EF4-FFF2-40B4-BE49-F238E27FC236}">
              <a16:creationId xmlns:a16="http://schemas.microsoft.com/office/drawing/2014/main" id="{00000000-0008-0000-0700-00009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197" name="28 Imagen" descr="INDUSTRIA-ARGENTINA.png">
          <a:extLst>
            <a:ext uri="{FF2B5EF4-FFF2-40B4-BE49-F238E27FC236}">
              <a16:creationId xmlns:a16="http://schemas.microsoft.com/office/drawing/2014/main" id="{00000000-0008-0000-0700-00009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198" name="Picture 856" descr="CORREA TUL">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199" name="74 Imagen" descr="CORREA-ANCHA-RAYAS-COMPLETA.jpg">
          <a:extLst>
            <a:ext uri="{FF2B5EF4-FFF2-40B4-BE49-F238E27FC236}">
              <a16:creationId xmlns:a16="http://schemas.microsoft.com/office/drawing/2014/main" id="{00000000-0008-0000-0700-00009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00" name="80 Imagen" descr="CORREA-DE-MANO-TELA-LISA.jpg">
          <a:extLst>
            <a:ext uri="{FF2B5EF4-FFF2-40B4-BE49-F238E27FC236}">
              <a16:creationId xmlns:a16="http://schemas.microsoft.com/office/drawing/2014/main" id="{00000000-0008-0000-0700-00009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01" name="86 Imagen" descr="CORREA-TELA-RAYAS.jpg">
          <a:extLst>
            <a:ext uri="{FF2B5EF4-FFF2-40B4-BE49-F238E27FC236}">
              <a16:creationId xmlns:a16="http://schemas.microsoft.com/office/drawing/2014/main" id="{00000000-0008-0000-0700-0000A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202" name="Picture 856" descr="CORREA TUL">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03" name="74 Imagen" descr="CORREA-ANCHA-RAYAS-COMPLETA.jpg">
          <a:extLst>
            <a:ext uri="{FF2B5EF4-FFF2-40B4-BE49-F238E27FC236}">
              <a16:creationId xmlns:a16="http://schemas.microsoft.com/office/drawing/2014/main" id="{00000000-0008-0000-0700-0000A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04" name="80 Imagen" descr="CORREA-DE-MANO-TELA-LISA.jpg">
          <a:extLst>
            <a:ext uri="{FF2B5EF4-FFF2-40B4-BE49-F238E27FC236}">
              <a16:creationId xmlns:a16="http://schemas.microsoft.com/office/drawing/2014/main" id="{00000000-0008-0000-0700-0000A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05" name="86 Imagen" descr="CORREA-TELA-RAYAS.jpg">
          <a:extLst>
            <a:ext uri="{FF2B5EF4-FFF2-40B4-BE49-F238E27FC236}">
              <a16:creationId xmlns:a16="http://schemas.microsoft.com/office/drawing/2014/main" id="{00000000-0008-0000-0700-0000A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06" name="28 Imagen" descr="INDUSTRIA-ARGENTINA.png">
          <a:extLst>
            <a:ext uri="{FF2B5EF4-FFF2-40B4-BE49-F238E27FC236}">
              <a16:creationId xmlns:a16="http://schemas.microsoft.com/office/drawing/2014/main" id="{00000000-0008-0000-0700-0000A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07" name="28 Imagen" descr="INDUSTRIA-ARGENTINA.png">
          <a:extLst>
            <a:ext uri="{FF2B5EF4-FFF2-40B4-BE49-F238E27FC236}">
              <a16:creationId xmlns:a16="http://schemas.microsoft.com/office/drawing/2014/main" id="{00000000-0008-0000-0700-0000A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08" name="28 Imagen" descr="INDUSTRIA-ARGENTINA.png">
          <a:extLst>
            <a:ext uri="{FF2B5EF4-FFF2-40B4-BE49-F238E27FC236}">
              <a16:creationId xmlns:a16="http://schemas.microsoft.com/office/drawing/2014/main" id="{00000000-0008-0000-0700-0000A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09" name="28 Imagen" descr="INDUSTRIA-ARGENTINA.png">
          <a:extLst>
            <a:ext uri="{FF2B5EF4-FFF2-40B4-BE49-F238E27FC236}">
              <a16:creationId xmlns:a16="http://schemas.microsoft.com/office/drawing/2014/main" id="{00000000-0008-0000-0700-0000A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10" name="28 Imagen" descr="INDUSTRIA-ARGENTINA.png">
          <a:extLst>
            <a:ext uri="{FF2B5EF4-FFF2-40B4-BE49-F238E27FC236}">
              <a16:creationId xmlns:a16="http://schemas.microsoft.com/office/drawing/2014/main" id="{00000000-0008-0000-0700-0000A9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11" name="28 Imagen" descr="INDUSTRIA-ARGENTINA.png">
          <a:extLst>
            <a:ext uri="{FF2B5EF4-FFF2-40B4-BE49-F238E27FC236}">
              <a16:creationId xmlns:a16="http://schemas.microsoft.com/office/drawing/2014/main" id="{00000000-0008-0000-0700-0000AA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12" name="28 Imagen" descr="INDUSTRIA-ARGENTINA.png">
          <a:extLst>
            <a:ext uri="{FF2B5EF4-FFF2-40B4-BE49-F238E27FC236}">
              <a16:creationId xmlns:a16="http://schemas.microsoft.com/office/drawing/2014/main" id="{00000000-0008-0000-0700-0000A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13" name="28 Imagen" descr="INDUSTRIA-ARGENTINA.png">
          <a:extLst>
            <a:ext uri="{FF2B5EF4-FFF2-40B4-BE49-F238E27FC236}">
              <a16:creationId xmlns:a16="http://schemas.microsoft.com/office/drawing/2014/main" id="{00000000-0008-0000-0700-0000A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214" name="Picture 856" descr="CORREA TUL">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15" name="74 Imagen" descr="CORREA-ANCHA-RAYAS-COMPLETA.jpg">
          <a:extLst>
            <a:ext uri="{FF2B5EF4-FFF2-40B4-BE49-F238E27FC236}">
              <a16:creationId xmlns:a16="http://schemas.microsoft.com/office/drawing/2014/main" id="{00000000-0008-0000-0700-0000A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16" name="80 Imagen" descr="CORREA-DE-MANO-TELA-LISA.jpg">
          <a:extLst>
            <a:ext uri="{FF2B5EF4-FFF2-40B4-BE49-F238E27FC236}">
              <a16:creationId xmlns:a16="http://schemas.microsoft.com/office/drawing/2014/main" id="{00000000-0008-0000-0700-0000A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17" name="86 Imagen" descr="CORREA-TELA-RAYAS.jpg">
          <a:extLst>
            <a:ext uri="{FF2B5EF4-FFF2-40B4-BE49-F238E27FC236}">
              <a16:creationId xmlns:a16="http://schemas.microsoft.com/office/drawing/2014/main" id="{00000000-0008-0000-0700-0000B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218" name="Picture 856" descr="CORREA TUL">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19" name="74 Imagen" descr="CORREA-ANCHA-RAYAS-COMPLETA.jpg">
          <a:extLst>
            <a:ext uri="{FF2B5EF4-FFF2-40B4-BE49-F238E27FC236}">
              <a16:creationId xmlns:a16="http://schemas.microsoft.com/office/drawing/2014/main" id="{00000000-0008-0000-0700-0000B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20" name="80 Imagen" descr="CORREA-DE-MANO-TELA-LISA.jpg">
          <a:extLst>
            <a:ext uri="{FF2B5EF4-FFF2-40B4-BE49-F238E27FC236}">
              <a16:creationId xmlns:a16="http://schemas.microsoft.com/office/drawing/2014/main" id="{00000000-0008-0000-0700-0000B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21" name="86 Imagen" descr="CORREA-TELA-RAYAS.jpg">
          <a:extLst>
            <a:ext uri="{FF2B5EF4-FFF2-40B4-BE49-F238E27FC236}">
              <a16:creationId xmlns:a16="http://schemas.microsoft.com/office/drawing/2014/main" id="{00000000-0008-0000-0700-0000B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22" name="28 Imagen" descr="INDUSTRIA-ARGENTINA.png">
          <a:extLst>
            <a:ext uri="{FF2B5EF4-FFF2-40B4-BE49-F238E27FC236}">
              <a16:creationId xmlns:a16="http://schemas.microsoft.com/office/drawing/2014/main" id="{00000000-0008-0000-0700-0000B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23" name="28 Imagen" descr="INDUSTRIA-ARGENTINA.png">
          <a:extLst>
            <a:ext uri="{FF2B5EF4-FFF2-40B4-BE49-F238E27FC236}">
              <a16:creationId xmlns:a16="http://schemas.microsoft.com/office/drawing/2014/main" id="{00000000-0008-0000-0700-0000B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224" name="Picture 856" descr="CORREA TUL">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25" name="74 Imagen" descr="CORREA-ANCHA-RAYAS-COMPLETA.jpg">
          <a:extLst>
            <a:ext uri="{FF2B5EF4-FFF2-40B4-BE49-F238E27FC236}">
              <a16:creationId xmlns:a16="http://schemas.microsoft.com/office/drawing/2014/main" id="{00000000-0008-0000-0700-0000B8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26" name="80 Imagen" descr="CORREA-DE-MANO-TELA-LISA.jpg">
          <a:extLst>
            <a:ext uri="{FF2B5EF4-FFF2-40B4-BE49-F238E27FC236}">
              <a16:creationId xmlns:a16="http://schemas.microsoft.com/office/drawing/2014/main" id="{00000000-0008-0000-0700-0000B9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27" name="86 Imagen" descr="CORREA-TELA-RAYAS.jpg">
          <a:extLst>
            <a:ext uri="{FF2B5EF4-FFF2-40B4-BE49-F238E27FC236}">
              <a16:creationId xmlns:a16="http://schemas.microsoft.com/office/drawing/2014/main" id="{00000000-0008-0000-0700-0000BA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159</xdr:row>
      <xdr:rowOff>0</xdr:rowOff>
    </xdr:from>
    <xdr:ext cx="0" cy="914400"/>
    <xdr:pic>
      <xdr:nvPicPr>
        <xdr:cNvPr id="1228" name="Picture 856" descr="CORREA TUL">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68242"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29" name="74 Imagen" descr="CORREA-ANCHA-RAYAS-COMPLETA.jpg">
          <a:extLst>
            <a:ext uri="{FF2B5EF4-FFF2-40B4-BE49-F238E27FC236}">
              <a16:creationId xmlns:a16="http://schemas.microsoft.com/office/drawing/2014/main" id="{00000000-0008-0000-0700-0000B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30" name="80 Imagen" descr="CORREA-DE-MANO-TELA-LISA.jpg">
          <a:extLst>
            <a:ext uri="{FF2B5EF4-FFF2-40B4-BE49-F238E27FC236}">
              <a16:creationId xmlns:a16="http://schemas.microsoft.com/office/drawing/2014/main" id="{00000000-0008-0000-0700-0000B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914400"/>
    <xdr:pic>
      <xdr:nvPicPr>
        <xdr:cNvPr id="1231" name="86 Imagen" descr="CORREA-TELA-RAYAS.jpg">
          <a:extLst>
            <a:ext uri="{FF2B5EF4-FFF2-40B4-BE49-F238E27FC236}">
              <a16:creationId xmlns:a16="http://schemas.microsoft.com/office/drawing/2014/main" id="{00000000-0008-0000-0700-0000BE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371417" y="24976667"/>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32" name="28 Imagen" descr="INDUSTRIA-ARGENTINA.png">
          <a:extLst>
            <a:ext uri="{FF2B5EF4-FFF2-40B4-BE49-F238E27FC236}">
              <a16:creationId xmlns:a16="http://schemas.microsoft.com/office/drawing/2014/main" id="{00000000-0008-0000-0700-0000B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33" name="28 Imagen" descr="INDUSTRIA-ARGENTINA.png">
          <a:extLst>
            <a:ext uri="{FF2B5EF4-FFF2-40B4-BE49-F238E27FC236}">
              <a16:creationId xmlns:a16="http://schemas.microsoft.com/office/drawing/2014/main" id="{00000000-0008-0000-0700-0000C0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34" name="28 Imagen" descr="INDUSTRIA-ARGENTINA.png">
          <a:extLst>
            <a:ext uri="{FF2B5EF4-FFF2-40B4-BE49-F238E27FC236}">
              <a16:creationId xmlns:a16="http://schemas.microsoft.com/office/drawing/2014/main" id="{00000000-0008-0000-0700-0000C1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35" name="28 Imagen" descr="INDUSTRIA-ARGENTINA.png">
          <a:extLst>
            <a:ext uri="{FF2B5EF4-FFF2-40B4-BE49-F238E27FC236}">
              <a16:creationId xmlns:a16="http://schemas.microsoft.com/office/drawing/2014/main" id="{00000000-0008-0000-0700-0000C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36" name="28 Imagen" descr="INDUSTRIA-ARGENTINA.png">
          <a:extLst>
            <a:ext uri="{FF2B5EF4-FFF2-40B4-BE49-F238E27FC236}">
              <a16:creationId xmlns:a16="http://schemas.microsoft.com/office/drawing/2014/main" id="{00000000-0008-0000-0700-0000C3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37" name="28 Imagen" descr="INDUSTRIA-ARGENTINA.png">
          <a:extLst>
            <a:ext uri="{FF2B5EF4-FFF2-40B4-BE49-F238E27FC236}">
              <a16:creationId xmlns:a16="http://schemas.microsoft.com/office/drawing/2014/main" id="{00000000-0008-0000-0700-0000C4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38" name="28 Imagen" descr="INDUSTRIA-ARGENTINA.png">
          <a:extLst>
            <a:ext uri="{FF2B5EF4-FFF2-40B4-BE49-F238E27FC236}">
              <a16:creationId xmlns:a16="http://schemas.microsoft.com/office/drawing/2014/main" id="{00000000-0008-0000-0700-0000C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39" name="28 Imagen" descr="INDUSTRIA-ARGENTINA.png">
          <a:extLst>
            <a:ext uri="{FF2B5EF4-FFF2-40B4-BE49-F238E27FC236}">
              <a16:creationId xmlns:a16="http://schemas.microsoft.com/office/drawing/2014/main" id="{00000000-0008-0000-0700-0000C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40" name="28 Imagen" descr="INDUSTRIA-ARGENTINA.png">
          <a:extLst>
            <a:ext uri="{FF2B5EF4-FFF2-40B4-BE49-F238E27FC236}">
              <a16:creationId xmlns:a16="http://schemas.microsoft.com/office/drawing/2014/main" id="{00000000-0008-0000-0700-0000C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41" name="28 Imagen" descr="INDUSTRIA-ARGENTINA.png">
          <a:extLst>
            <a:ext uri="{FF2B5EF4-FFF2-40B4-BE49-F238E27FC236}">
              <a16:creationId xmlns:a16="http://schemas.microsoft.com/office/drawing/2014/main" id="{00000000-0008-0000-0700-0000C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42" name="74 Imagen" descr="CORREA-ANCHA-RAYAS-COMPLETA.jpg">
          <a:extLst>
            <a:ext uri="{FF2B5EF4-FFF2-40B4-BE49-F238E27FC236}">
              <a16:creationId xmlns:a16="http://schemas.microsoft.com/office/drawing/2014/main" id="{00000000-0008-0000-0700-0000C9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43" name="80 Imagen" descr="CORREA-DE-MANO-TELA-LISA.jpg">
          <a:extLst>
            <a:ext uri="{FF2B5EF4-FFF2-40B4-BE49-F238E27FC236}">
              <a16:creationId xmlns:a16="http://schemas.microsoft.com/office/drawing/2014/main" id="{00000000-0008-0000-0700-0000CA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44" name="86 Imagen" descr="CORREA-TELA-RAYAS.jpg">
          <a:extLst>
            <a:ext uri="{FF2B5EF4-FFF2-40B4-BE49-F238E27FC236}">
              <a16:creationId xmlns:a16="http://schemas.microsoft.com/office/drawing/2014/main" id="{00000000-0008-0000-0700-0000CB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245" name="Picture 856" descr="CORREA TUL">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46" name="74 Imagen" descr="CORREA-ANCHA-RAYAS-COMPLETA.jpg">
          <a:extLst>
            <a:ext uri="{FF2B5EF4-FFF2-40B4-BE49-F238E27FC236}">
              <a16:creationId xmlns:a16="http://schemas.microsoft.com/office/drawing/2014/main" id="{00000000-0008-0000-0700-0000CD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47" name="80 Imagen" descr="CORREA-DE-MANO-TELA-LISA.jpg">
          <a:extLst>
            <a:ext uri="{FF2B5EF4-FFF2-40B4-BE49-F238E27FC236}">
              <a16:creationId xmlns:a16="http://schemas.microsoft.com/office/drawing/2014/main" id="{00000000-0008-0000-0700-0000CE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48" name="86 Imagen" descr="CORREA-TELA-RAYAS.jpg">
          <a:extLst>
            <a:ext uri="{FF2B5EF4-FFF2-40B4-BE49-F238E27FC236}">
              <a16:creationId xmlns:a16="http://schemas.microsoft.com/office/drawing/2014/main" id="{00000000-0008-0000-0700-0000CF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249" name="Picture 856" descr="CORREA TUL">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50" name="74 Imagen" descr="CORREA-ANCHA-RAYAS-COMPLETA.jpg">
          <a:extLst>
            <a:ext uri="{FF2B5EF4-FFF2-40B4-BE49-F238E27FC236}">
              <a16:creationId xmlns:a16="http://schemas.microsoft.com/office/drawing/2014/main" id="{00000000-0008-0000-0700-0000D1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51" name="80 Imagen" descr="CORREA-DE-MANO-TELA-LISA.jpg">
          <a:extLst>
            <a:ext uri="{FF2B5EF4-FFF2-40B4-BE49-F238E27FC236}">
              <a16:creationId xmlns:a16="http://schemas.microsoft.com/office/drawing/2014/main" id="{00000000-0008-0000-0700-0000D2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52" name="86 Imagen" descr="CORREA-TELA-RAYAS.jpg">
          <a:extLst>
            <a:ext uri="{FF2B5EF4-FFF2-40B4-BE49-F238E27FC236}">
              <a16:creationId xmlns:a16="http://schemas.microsoft.com/office/drawing/2014/main" id="{00000000-0008-0000-0700-0000D3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253" name="Picture 856" descr="CORREA TUL">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54" name="74 Imagen" descr="CORREA-ANCHA-RAYAS-COMPLETA.jpg">
          <a:extLst>
            <a:ext uri="{FF2B5EF4-FFF2-40B4-BE49-F238E27FC236}">
              <a16:creationId xmlns:a16="http://schemas.microsoft.com/office/drawing/2014/main" id="{00000000-0008-0000-0700-0000D5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55" name="80 Imagen" descr="CORREA-DE-MANO-TELA-LISA.jpg">
          <a:extLst>
            <a:ext uri="{FF2B5EF4-FFF2-40B4-BE49-F238E27FC236}">
              <a16:creationId xmlns:a16="http://schemas.microsoft.com/office/drawing/2014/main" id="{00000000-0008-0000-0700-0000D6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56" name="86 Imagen" descr="CORREA-TELA-RAYAS.jpg">
          <a:extLst>
            <a:ext uri="{FF2B5EF4-FFF2-40B4-BE49-F238E27FC236}">
              <a16:creationId xmlns:a16="http://schemas.microsoft.com/office/drawing/2014/main" id="{00000000-0008-0000-0700-0000D7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257" name="Picture 856" descr="CORREA TUL">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58" name="74 Imagen" descr="CORREA-ANCHA-RAYAS-COMPLETA.jpg">
          <a:extLst>
            <a:ext uri="{FF2B5EF4-FFF2-40B4-BE49-F238E27FC236}">
              <a16:creationId xmlns:a16="http://schemas.microsoft.com/office/drawing/2014/main" id="{00000000-0008-0000-0700-0000D9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59" name="80 Imagen" descr="CORREA-DE-MANO-TELA-LISA.jpg">
          <a:extLst>
            <a:ext uri="{FF2B5EF4-FFF2-40B4-BE49-F238E27FC236}">
              <a16:creationId xmlns:a16="http://schemas.microsoft.com/office/drawing/2014/main" id="{00000000-0008-0000-0700-0000DA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60" name="86 Imagen" descr="CORREA-TELA-RAYAS.jpg">
          <a:extLst>
            <a:ext uri="{FF2B5EF4-FFF2-40B4-BE49-F238E27FC236}">
              <a16:creationId xmlns:a16="http://schemas.microsoft.com/office/drawing/2014/main" id="{00000000-0008-0000-0700-0000DB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61" name="74 Imagen" descr="CORREA-ANCHA-RAYAS-COMPLETA.jpg">
          <a:extLst>
            <a:ext uri="{FF2B5EF4-FFF2-40B4-BE49-F238E27FC236}">
              <a16:creationId xmlns:a16="http://schemas.microsoft.com/office/drawing/2014/main" id="{00000000-0008-0000-0700-0000D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62" name="80 Imagen" descr="CORREA-DE-MANO-TELA-LISA.jpg">
          <a:extLst>
            <a:ext uri="{FF2B5EF4-FFF2-40B4-BE49-F238E27FC236}">
              <a16:creationId xmlns:a16="http://schemas.microsoft.com/office/drawing/2014/main" id="{00000000-0008-0000-0700-0000D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63" name="86 Imagen" descr="CORREA-TELA-RAYAS.jpg">
          <a:extLst>
            <a:ext uri="{FF2B5EF4-FFF2-40B4-BE49-F238E27FC236}">
              <a16:creationId xmlns:a16="http://schemas.microsoft.com/office/drawing/2014/main" id="{00000000-0008-0000-0700-0000DE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64" name="28 Imagen" descr="INDUSTRIA-ARGENTINA.png">
          <a:extLst>
            <a:ext uri="{FF2B5EF4-FFF2-40B4-BE49-F238E27FC236}">
              <a16:creationId xmlns:a16="http://schemas.microsoft.com/office/drawing/2014/main" id="{00000000-0008-0000-0700-0000D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265" name="28 Imagen" descr="INDUSTRIA-ARGENTINA.png">
          <a:extLst>
            <a:ext uri="{FF2B5EF4-FFF2-40B4-BE49-F238E27FC236}">
              <a16:creationId xmlns:a16="http://schemas.microsoft.com/office/drawing/2014/main" id="{00000000-0008-0000-0700-0000E0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266" name="Picture 856" descr="CORREA TUL">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67" name="74 Imagen" descr="CORREA-ANCHA-RAYAS-COMPLETA.jpg">
          <a:extLst>
            <a:ext uri="{FF2B5EF4-FFF2-40B4-BE49-F238E27FC236}">
              <a16:creationId xmlns:a16="http://schemas.microsoft.com/office/drawing/2014/main" id="{00000000-0008-0000-0700-0000E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68" name="80 Imagen" descr="CORREA-DE-MANO-TELA-LISA.jpg">
          <a:extLst>
            <a:ext uri="{FF2B5EF4-FFF2-40B4-BE49-F238E27FC236}">
              <a16:creationId xmlns:a16="http://schemas.microsoft.com/office/drawing/2014/main" id="{00000000-0008-0000-0700-0000E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69" name="86 Imagen" descr="CORREA-TELA-RAYAS.jpg">
          <a:extLst>
            <a:ext uri="{FF2B5EF4-FFF2-40B4-BE49-F238E27FC236}">
              <a16:creationId xmlns:a16="http://schemas.microsoft.com/office/drawing/2014/main" id="{00000000-0008-0000-0700-0000E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270" name="Picture 856" descr="CORREA TUL">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71" name="74 Imagen" descr="CORREA-ANCHA-RAYAS-COMPLETA.jpg">
          <a:extLst>
            <a:ext uri="{FF2B5EF4-FFF2-40B4-BE49-F238E27FC236}">
              <a16:creationId xmlns:a16="http://schemas.microsoft.com/office/drawing/2014/main" id="{00000000-0008-0000-0700-0000E6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72" name="80 Imagen" descr="CORREA-DE-MANO-TELA-LISA.jpg">
          <a:extLst>
            <a:ext uri="{FF2B5EF4-FFF2-40B4-BE49-F238E27FC236}">
              <a16:creationId xmlns:a16="http://schemas.microsoft.com/office/drawing/2014/main" id="{00000000-0008-0000-0700-0000E7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73" name="86 Imagen" descr="CORREA-TELA-RAYAS.jpg">
          <a:extLst>
            <a:ext uri="{FF2B5EF4-FFF2-40B4-BE49-F238E27FC236}">
              <a16:creationId xmlns:a16="http://schemas.microsoft.com/office/drawing/2014/main" id="{00000000-0008-0000-0700-0000E8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274" name="Picture 856" descr="CORREA TUL">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75" name="74 Imagen" descr="CORREA-ANCHA-RAYAS-COMPLETA.jpg">
          <a:extLst>
            <a:ext uri="{FF2B5EF4-FFF2-40B4-BE49-F238E27FC236}">
              <a16:creationId xmlns:a16="http://schemas.microsoft.com/office/drawing/2014/main" id="{00000000-0008-0000-0700-0000EA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76" name="80 Imagen" descr="CORREA-DE-MANO-TELA-LISA.jpg">
          <a:extLst>
            <a:ext uri="{FF2B5EF4-FFF2-40B4-BE49-F238E27FC236}">
              <a16:creationId xmlns:a16="http://schemas.microsoft.com/office/drawing/2014/main" id="{00000000-0008-0000-0700-0000EB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77" name="86 Imagen" descr="CORREA-TELA-RAYAS.jpg">
          <a:extLst>
            <a:ext uri="{FF2B5EF4-FFF2-40B4-BE49-F238E27FC236}">
              <a16:creationId xmlns:a16="http://schemas.microsoft.com/office/drawing/2014/main" id="{00000000-0008-0000-0700-0000EC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278" name="Picture 856" descr="CORREA TUL">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79" name="74 Imagen" descr="CORREA-ANCHA-RAYAS-COMPLETA.jpg">
          <a:extLst>
            <a:ext uri="{FF2B5EF4-FFF2-40B4-BE49-F238E27FC236}">
              <a16:creationId xmlns:a16="http://schemas.microsoft.com/office/drawing/2014/main" id="{00000000-0008-0000-0700-0000E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80" name="80 Imagen" descr="CORREA-DE-MANO-TELA-LISA.jpg">
          <a:extLst>
            <a:ext uri="{FF2B5EF4-FFF2-40B4-BE49-F238E27FC236}">
              <a16:creationId xmlns:a16="http://schemas.microsoft.com/office/drawing/2014/main" id="{00000000-0008-0000-0700-0000E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81" name="86 Imagen" descr="CORREA-TELA-RAYAS.jpg">
          <a:extLst>
            <a:ext uri="{FF2B5EF4-FFF2-40B4-BE49-F238E27FC236}">
              <a16:creationId xmlns:a16="http://schemas.microsoft.com/office/drawing/2014/main" id="{00000000-0008-0000-0700-0000F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82" name="74 Imagen" descr="CORREA-ANCHA-RAYAS-COMPLETA.jpg">
          <a:extLst>
            <a:ext uri="{FF2B5EF4-FFF2-40B4-BE49-F238E27FC236}">
              <a16:creationId xmlns:a16="http://schemas.microsoft.com/office/drawing/2014/main" id="{00000000-0008-0000-0700-0000F1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83" name="80 Imagen" descr="CORREA-DE-MANO-TELA-LISA.jpg">
          <a:extLst>
            <a:ext uri="{FF2B5EF4-FFF2-40B4-BE49-F238E27FC236}">
              <a16:creationId xmlns:a16="http://schemas.microsoft.com/office/drawing/2014/main" id="{00000000-0008-0000-0700-0000F2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284" name="86 Imagen" descr="CORREA-TELA-RAYAS.jpg">
          <a:extLst>
            <a:ext uri="{FF2B5EF4-FFF2-40B4-BE49-F238E27FC236}">
              <a16:creationId xmlns:a16="http://schemas.microsoft.com/office/drawing/2014/main" id="{00000000-0008-0000-0700-0000F3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285" name="28 Imagen" descr="INDUSTRIA-ARGENTINA.png">
          <a:extLst>
            <a:ext uri="{FF2B5EF4-FFF2-40B4-BE49-F238E27FC236}">
              <a16:creationId xmlns:a16="http://schemas.microsoft.com/office/drawing/2014/main" id="{00000000-0008-0000-0700-0000F4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286" name="28 Imagen" descr="INDUSTRIA-ARGENTINA.png">
          <a:extLst>
            <a:ext uri="{FF2B5EF4-FFF2-40B4-BE49-F238E27FC236}">
              <a16:creationId xmlns:a16="http://schemas.microsoft.com/office/drawing/2014/main" id="{00000000-0008-0000-0700-0000F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287" name="28 Imagen" descr="INDUSTRIA-ARGENTINA.png">
          <a:extLst>
            <a:ext uri="{FF2B5EF4-FFF2-40B4-BE49-F238E27FC236}">
              <a16:creationId xmlns:a16="http://schemas.microsoft.com/office/drawing/2014/main" id="{00000000-0008-0000-0700-0000F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288" name="28 Imagen" descr="INDUSTRIA-ARGENTINA.png">
          <a:extLst>
            <a:ext uri="{FF2B5EF4-FFF2-40B4-BE49-F238E27FC236}">
              <a16:creationId xmlns:a16="http://schemas.microsoft.com/office/drawing/2014/main" id="{00000000-0008-0000-0700-0000F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289" name="28 Imagen" descr="INDUSTRIA-ARGENTINA.png">
          <a:extLst>
            <a:ext uri="{FF2B5EF4-FFF2-40B4-BE49-F238E27FC236}">
              <a16:creationId xmlns:a16="http://schemas.microsoft.com/office/drawing/2014/main" id="{00000000-0008-0000-0700-0000F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290" name="28 Imagen" descr="INDUSTRIA-ARGENTINA.png">
          <a:extLst>
            <a:ext uri="{FF2B5EF4-FFF2-40B4-BE49-F238E27FC236}">
              <a16:creationId xmlns:a16="http://schemas.microsoft.com/office/drawing/2014/main" id="{00000000-0008-0000-0700-0000F9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291" name="28 Imagen" descr="INDUSTRIA-ARGENTINA.png">
          <a:extLst>
            <a:ext uri="{FF2B5EF4-FFF2-40B4-BE49-F238E27FC236}">
              <a16:creationId xmlns:a16="http://schemas.microsoft.com/office/drawing/2014/main" id="{00000000-0008-0000-0700-0000FA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292" name="28 Imagen" descr="INDUSTRIA-ARGENTINA.png">
          <a:extLst>
            <a:ext uri="{FF2B5EF4-FFF2-40B4-BE49-F238E27FC236}">
              <a16:creationId xmlns:a16="http://schemas.microsoft.com/office/drawing/2014/main" id="{00000000-0008-0000-0700-0000F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293" name="28 Imagen" descr="INDUSTRIA-ARGENTINA.png">
          <a:extLst>
            <a:ext uri="{FF2B5EF4-FFF2-40B4-BE49-F238E27FC236}">
              <a16:creationId xmlns:a16="http://schemas.microsoft.com/office/drawing/2014/main" id="{00000000-0008-0000-0700-0000F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294" name="28 Imagen" descr="INDUSTRIA-ARGENTINA.png">
          <a:extLst>
            <a:ext uri="{FF2B5EF4-FFF2-40B4-BE49-F238E27FC236}">
              <a16:creationId xmlns:a16="http://schemas.microsoft.com/office/drawing/2014/main" id="{00000000-0008-0000-0700-0000FD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295" name="28 Imagen" descr="INDUSTRIA-ARGENTINA.png">
          <a:extLst>
            <a:ext uri="{FF2B5EF4-FFF2-40B4-BE49-F238E27FC236}">
              <a16:creationId xmlns:a16="http://schemas.microsoft.com/office/drawing/2014/main" id="{00000000-0008-0000-0700-0000FE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296" name="28 Imagen" descr="INDUSTRIA-ARGENTINA.png">
          <a:extLst>
            <a:ext uri="{FF2B5EF4-FFF2-40B4-BE49-F238E27FC236}">
              <a16:creationId xmlns:a16="http://schemas.microsoft.com/office/drawing/2014/main" id="{00000000-0008-0000-0700-0000F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297" name="28 Imagen" descr="INDUSTRIA-ARGENTINA.png">
          <a:extLst>
            <a:ext uri="{FF2B5EF4-FFF2-40B4-BE49-F238E27FC236}">
              <a16:creationId xmlns:a16="http://schemas.microsoft.com/office/drawing/2014/main" id="{00000000-0008-0000-0700-00000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298" name="28 Imagen" descr="INDUSTRIA-ARGENTINA.png">
          <a:extLst>
            <a:ext uri="{FF2B5EF4-FFF2-40B4-BE49-F238E27FC236}">
              <a16:creationId xmlns:a16="http://schemas.microsoft.com/office/drawing/2014/main" id="{00000000-0008-0000-0700-00000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299" name="28 Imagen" descr="INDUSTRIA-ARGENTINA.png">
          <a:extLst>
            <a:ext uri="{FF2B5EF4-FFF2-40B4-BE49-F238E27FC236}">
              <a16:creationId xmlns:a16="http://schemas.microsoft.com/office/drawing/2014/main" id="{00000000-0008-0000-0700-00000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00" name="28 Imagen" descr="INDUSTRIA-ARGENTINA.png">
          <a:extLst>
            <a:ext uri="{FF2B5EF4-FFF2-40B4-BE49-F238E27FC236}">
              <a16:creationId xmlns:a16="http://schemas.microsoft.com/office/drawing/2014/main" id="{00000000-0008-0000-0700-00000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01" name="28 Imagen" descr="INDUSTRIA-ARGENTINA.png">
          <a:extLst>
            <a:ext uri="{FF2B5EF4-FFF2-40B4-BE49-F238E27FC236}">
              <a16:creationId xmlns:a16="http://schemas.microsoft.com/office/drawing/2014/main" id="{00000000-0008-0000-0700-000004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02" name="28 Imagen" descr="INDUSTRIA-ARGENTINA.png">
          <a:extLst>
            <a:ext uri="{FF2B5EF4-FFF2-40B4-BE49-F238E27FC236}">
              <a16:creationId xmlns:a16="http://schemas.microsoft.com/office/drawing/2014/main" id="{00000000-0008-0000-0700-000005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03" name="28 Imagen" descr="INDUSTRIA-ARGENTINA.png">
          <a:extLst>
            <a:ext uri="{FF2B5EF4-FFF2-40B4-BE49-F238E27FC236}">
              <a16:creationId xmlns:a16="http://schemas.microsoft.com/office/drawing/2014/main" id="{00000000-0008-0000-0700-000006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04" name="28 Imagen" descr="INDUSTRIA-ARGENTINA.png">
          <a:extLst>
            <a:ext uri="{FF2B5EF4-FFF2-40B4-BE49-F238E27FC236}">
              <a16:creationId xmlns:a16="http://schemas.microsoft.com/office/drawing/2014/main" id="{00000000-0008-0000-0700-000007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05" name="28 Imagen" descr="INDUSTRIA-ARGENTINA.png">
          <a:extLst>
            <a:ext uri="{FF2B5EF4-FFF2-40B4-BE49-F238E27FC236}">
              <a16:creationId xmlns:a16="http://schemas.microsoft.com/office/drawing/2014/main" id="{00000000-0008-0000-0700-000008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06" name="28 Imagen" descr="INDUSTRIA-ARGENTINA.png">
          <a:extLst>
            <a:ext uri="{FF2B5EF4-FFF2-40B4-BE49-F238E27FC236}">
              <a16:creationId xmlns:a16="http://schemas.microsoft.com/office/drawing/2014/main" id="{00000000-0008-0000-0700-000009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07" name="28 Imagen" descr="INDUSTRIA-ARGENTINA.png">
          <a:extLst>
            <a:ext uri="{FF2B5EF4-FFF2-40B4-BE49-F238E27FC236}">
              <a16:creationId xmlns:a16="http://schemas.microsoft.com/office/drawing/2014/main" id="{00000000-0008-0000-0700-00000A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08" name="28 Imagen" descr="INDUSTRIA-ARGENTINA.png">
          <a:extLst>
            <a:ext uri="{FF2B5EF4-FFF2-40B4-BE49-F238E27FC236}">
              <a16:creationId xmlns:a16="http://schemas.microsoft.com/office/drawing/2014/main" id="{00000000-0008-0000-0700-00000B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09" name="28 Imagen" descr="INDUSTRIA-ARGENTINA.png">
          <a:extLst>
            <a:ext uri="{FF2B5EF4-FFF2-40B4-BE49-F238E27FC236}">
              <a16:creationId xmlns:a16="http://schemas.microsoft.com/office/drawing/2014/main" id="{00000000-0008-0000-0700-00000C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10" name="28 Imagen" descr="INDUSTRIA-ARGENTINA.png">
          <a:extLst>
            <a:ext uri="{FF2B5EF4-FFF2-40B4-BE49-F238E27FC236}">
              <a16:creationId xmlns:a16="http://schemas.microsoft.com/office/drawing/2014/main" id="{00000000-0008-0000-0700-00000D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11" name="28 Imagen" descr="INDUSTRIA-ARGENTINA.png">
          <a:extLst>
            <a:ext uri="{FF2B5EF4-FFF2-40B4-BE49-F238E27FC236}">
              <a16:creationId xmlns:a16="http://schemas.microsoft.com/office/drawing/2014/main" id="{00000000-0008-0000-0700-00000E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12" name="28 Imagen" descr="INDUSTRIA-ARGENTINA.png">
          <a:extLst>
            <a:ext uri="{FF2B5EF4-FFF2-40B4-BE49-F238E27FC236}">
              <a16:creationId xmlns:a16="http://schemas.microsoft.com/office/drawing/2014/main" id="{00000000-0008-0000-0700-00000F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13" name="28 Imagen" descr="INDUSTRIA-ARGENTINA.png">
          <a:extLst>
            <a:ext uri="{FF2B5EF4-FFF2-40B4-BE49-F238E27FC236}">
              <a16:creationId xmlns:a16="http://schemas.microsoft.com/office/drawing/2014/main" id="{00000000-0008-0000-0700-00001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14" name="28 Imagen" descr="INDUSTRIA-ARGENTINA.png">
          <a:extLst>
            <a:ext uri="{FF2B5EF4-FFF2-40B4-BE49-F238E27FC236}">
              <a16:creationId xmlns:a16="http://schemas.microsoft.com/office/drawing/2014/main" id="{00000000-0008-0000-0700-00001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15" name="28 Imagen" descr="INDUSTRIA-ARGENTINA.png">
          <a:extLst>
            <a:ext uri="{FF2B5EF4-FFF2-40B4-BE49-F238E27FC236}">
              <a16:creationId xmlns:a16="http://schemas.microsoft.com/office/drawing/2014/main" id="{00000000-0008-0000-0700-00001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16" name="28 Imagen" descr="INDUSTRIA-ARGENTINA.png">
          <a:extLst>
            <a:ext uri="{FF2B5EF4-FFF2-40B4-BE49-F238E27FC236}">
              <a16:creationId xmlns:a16="http://schemas.microsoft.com/office/drawing/2014/main" id="{00000000-0008-0000-0700-00001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317" name="Picture 856" descr="CORREA TUL">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318" name="74 Imagen" descr="CORREA-ANCHA-RAYAS-COMPLETA.jpg">
          <a:extLst>
            <a:ext uri="{FF2B5EF4-FFF2-40B4-BE49-F238E27FC236}">
              <a16:creationId xmlns:a16="http://schemas.microsoft.com/office/drawing/2014/main" id="{00000000-0008-0000-0700-000015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319" name="80 Imagen" descr="CORREA-DE-MANO-TELA-LISA.jpg">
          <a:extLst>
            <a:ext uri="{FF2B5EF4-FFF2-40B4-BE49-F238E27FC236}">
              <a16:creationId xmlns:a16="http://schemas.microsoft.com/office/drawing/2014/main" id="{00000000-0008-0000-0700-000016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320" name="86 Imagen" descr="CORREA-TELA-RAYAS.jpg">
          <a:extLst>
            <a:ext uri="{FF2B5EF4-FFF2-40B4-BE49-F238E27FC236}">
              <a16:creationId xmlns:a16="http://schemas.microsoft.com/office/drawing/2014/main" id="{00000000-0008-0000-0700-000017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321" name="Picture 856" descr="CORREA TUL">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322" name="74 Imagen" descr="CORREA-ANCHA-RAYAS-COMPLETA.jpg">
          <a:extLst>
            <a:ext uri="{FF2B5EF4-FFF2-40B4-BE49-F238E27FC236}">
              <a16:creationId xmlns:a16="http://schemas.microsoft.com/office/drawing/2014/main" id="{00000000-0008-0000-0700-000019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323" name="80 Imagen" descr="CORREA-DE-MANO-TELA-LISA.jpg">
          <a:extLst>
            <a:ext uri="{FF2B5EF4-FFF2-40B4-BE49-F238E27FC236}">
              <a16:creationId xmlns:a16="http://schemas.microsoft.com/office/drawing/2014/main" id="{00000000-0008-0000-0700-00001A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324" name="86 Imagen" descr="CORREA-TELA-RAYAS.jpg">
          <a:extLst>
            <a:ext uri="{FF2B5EF4-FFF2-40B4-BE49-F238E27FC236}">
              <a16:creationId xmlns:a16="http://schemas.microsoft.com/office/drawing/2014/main" id="{00000000-0008-0000-0700-00001B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159</xdr:row>
      <xdr:rowOff>0</xdr:rowOff>
    </xdr:from>
    <xdr:ext cx="0" cy="838200"/>
    <xdr:pic>
      <xdr:nvPicPr>
        <xdr:cNvPr id="1325" name="Picture 856" descr="CORREA TUL">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371417"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326" name="74 Imagen" descr="CORREA-ANCHA-RAYAS-COMPLETA.jpg">
          <a:extLst>
            <a:ext uri="{FF2B5EF4-FFF2-40B4-BE49-F238E27FC236}">
              <a16:creationId xmlns:a16="http://schemas.microsoft.com/office/drawing/2014/main" id="{00000000-0008-0000-0700-00001D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327" name="80 Imagen" descr="CORREA-DE-MANO-TELA-LISA.jpg">
          <a:extLst>
            <a:ext uri="{FF2B5EF4-FFF2-40B4-BE49-F238E27FC236}">
              <a16:creationId xmlns:a16="http://schemas.microsoft.com/office/drawing/2014/main" id="{00000000-0008-0000-0700-00001E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159</xdr:row>
      <xdr:rowOff>0</xdr:rowOff>
    </xdr:from>
    <xdr:ext cx="0" cy="838200"/>
    <xdr:pic>
      <xdr:nvPicPr>
        <xdr:cNvPr id="1328" name="86 Imagen" descr="CORREA-TELA-RAYAS.jpg">
          <a:extLst>
            <a:ext uri="{FF2B5EF4-FFF2-40B4-BE49-F238E27FC236}">
              <a16:creationId xmlns:a16="http://schemas.microsoft.com/office/drawing/2014/main" id="{00000000-0008-0000-0700-00001F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366250" y="24976667"/>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29" name="28 Imagen" descr="INDUSTRIA-ARGENTINA.png">
          <a:extLst>
            <a:ext uri="{FF2B5EF4-FFF2-40B4-BE49-F238E27FC236}">
              <a16:creationId xmlns:a16="http://schemas.microsoft.com/office/drawing/2014/main" id="{00000000-0008-0000-0700-00002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30" name="28 Imagen" descr="INDUSTRIA-ARGENTINA.png">
          <a:extLst>
            <a:ext uri="{FF2B5EF4-FFF2-40B4-BE49-F238E27FC236}">
              <a16:creationId xmlns:a16="http://schemas.microsoft.com/office/drawing/2014/main" id="{00000000-0008-0000-0700-00002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31" name="28 Imagen" descr="INDUSTRIA-ARGENTINA.png">
          <a:extLst>
            <a:ext uri="{FF2B5EF4-FFF2-40B4-BE49-F238E27FC236}">
              <a16:creationId xmlns:a16="http://schemas.microsoft.com/office/drawing/2014/main" id="{00000000-0008-0000-0700-00002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32" name="28 Imagen" descr="INDUSTRIA-ARGENTINA.png">
          <a:extLst>
            <a:ext uri="{FF2B5EF4-FFF2-40B4-BE49-F238E27FC236}">
              <a16:creationId xmlns:a16="http://schemas.microsoft.com/office/drawing/2014/main" id="{00000000-0008-0000-0700-00002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33" name="28 Imagen" descr="INDUSTRIA-ARGENTINA.png">
          <a:extLst>
            <a:ext uri="{FF2B5EF4-FFF2-40B4-BE49-F238E27FC236}">
              <a16:creationId xmlns:a16="http://schemas.microsoft.com/office/drawing/2014/main" id="{00000000-0008-0000-0700-000024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34" name="28 Imagen" descr="INDUSTRIA-ARGENTINA.png">
          <a:extLst>
            <a:ext uri="{FF2B5EF4-FFF2-40B4-BE49-F238E27FC236}">
              <a16:creationId xmlns:a16="http://schemas.microsoft.com/office/drawing/2014/main" id="{00000000-0008-0000-0700-000025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35" name="28 Imagen" descr="INDUSTRIA-ARGENTINA.png">
          <a:extLst>
            <a:ext uri="{FF2B5EF4-FFF2-40B4-BE49-F238E27FC236}">
              <a16:creationId xmlns:a16="http://schemas.microsoft.com/office/drawing/2014/main" id="{00000000-0008-0000-0700-000026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36" name="28 Imagen" descr="INDUSTRIA-ARGENTINA.png">
          <a:extLst>
            <a:ext uri="{FF2B5EF4-FFF2-40B4-BE49-F238E27FC236}">
              <a16:creationId xmlns:a16="http://schemas.microsoft.com/office/drawing/2014/main" id="{00000000-0008-0000-0700-000027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37" name="28 Imagen" descr="INDUSTRIA-ARGENTINA.png">
          <a:extLst>
            <a:ext uri="{FF2B5EF4-FFF2-40B4-BE49-F238E27FC236}">
              <a16:creationId xmlns:a16="http://schemas.microsoft.com/office/drawing/2014/main" id="{00000000-0008-0000-0700-000028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38" name="28 Imagen" descr="INDUSTRIA-ARGENTINA.png">
          <a:extLst>
            <a:ext uri="{FF2B5EF4-FFF2-40B4-BE49-F238E27FC236}">
              <a16:creationId xmlns:a16="http://schemas.microsoft.com/office/drawing/2014/main" id="{00000000-0008-0000-0700-000029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39" name="28 Imagen" descr="INDUSTRIA-ARGENTINA.png">
          <a:extLst>
            <a:ext uri="{FF2B5EF4-FFF2-40B4-BE49-F238E27FC236}">
              <a16:creationId xmlns:a16="http://schemas.microsoft.com/office/drawing/2014/main" id="{00000000-0008-0000-0700-00002A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40" name="28 Imagen" descr="INDUSTRIA-ARGENTINA.png">
          <a:extLst>
            <a:ext uri="{FF2B5EF4-FFF2-40B4-BE49-F238E27FC236}">
              <a16:creationId xmlns:a16="http://schemas.microsoft.com/office/drawing/2014/main" id="{00000000-0008-0000-0700-00002B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41" name="28 Imagen" descr="INDUSTRIA-ARGENTINA.png">
          <a:extLst>
            <a:ext uri="{FF2B5EF4-FFF2-40B4-BE49-F238E27FC236}">
              <a16:creationId xmlns:a16="http://schemas.microsoft.com/office/drawing/2014/main" id="{00000000-0008-0000-0700-00002C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42" name="28 Imagen" descr="INDUSTRIA-ARGENTINA.png">
          <a:extLst>
            <a:ext uri="{FF2B5EF4-FFF2-40B4-BE49-F238E27FC236}">
              <a16:creationId xmlns:a16="http://schemas.microsoft.com/office/drawing/2014/main" id="{00000000-0008-0000-0700-00002D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4976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43" name="28 Imagen" descr="INDUSTRIA-ARGENTINA.png">
          <a:extLst>
            <a:ext uri="{FF2B5EF4-FFF2-40B4-BE49-F238E27FC236}">
              <a16:creationId xmlns:a16="http://schemas.microsoft.com/office/drawing/2014/main" id="{00000000-0008-0000-0700-00008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44" name="28 Imagen" descr="INDUSTRIA-ARGENTINA.png">
          <a:extLst>
            <a:ext uri="{FF2B5EF4-FFF2-40B4-BE49-F238E27FC236}">
              <a16:creationId xmlns:a16="http://schemas.microsoft.com/office/drawing/2014/main" id="{00000000-0008-0000-0700-00008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45" name="28 Imagen" descr="INDUSTRIA-ARGENTINA.png">
          <a:extLst>
            <a:ext uri="{FF2B5EF4-FFF2-40B4-BE49-F238E27FC236}">
              <a16:creationId xmlns:a16="http://schemas.microsoft.com/office/drawing/2014/main" id="{00000000-0008-0000-0700-00008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46" name="28 Imagen" descr="INDUSTRIA-ARGENTINA.png">
          <a:extLst>
            <a:ext uri="{FF2B5EF4-FFF2-40B4-BE49-F238E27FC236}">
              <a16:creationId xmlns:a16="http://schemas.microsoft.com/office/drawing/2014/main" id="{00000000-0008-0000-0700-00008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47" name="28 Imagen" descr="INDUSTRIA-ARGENTINA.png">
          <a:extLst>
            <a:ext uri="{FF2B5EF4-FFF2-40B4-BE49-F238E27FC236}">
              <a16:creationId xmlns:a16="http://schemas.microsoft.com/office/drawing/2014/main" id="{00000000-0008-0000-0700-00008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48" name="28 Imagen" descr="INDUSTRIA-ARGENTINA.png">
          <a:extLst>
            <a:ext uri="{FF2B5EF4-FFF2-40B4-BE49-F238E27FC236}">
              <a16:creationId xmlns:a16="http://schemas.microsoft.com/office/drawing/2014/main" id="{00000000-0008-0000-0700-00008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49" name="28 Imagen" descr="INDUSTRIA-ARGENTINA.png">
          <a:extLst>
            <a:ext uri="{FF2B5EF4-FFF2-40B4-BE49-F238E27FC236}">
              <a16:creationId xmlns:a16="http://schemas.microsoft.com/office/drawing/2014/main" id="{00000000-0008-0000-0700-00009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50" name="28 Imagen" descr="INDUSTRIA-ARGENTINA.png">
          <a:extLst>
            <a:ext uri="{FF2B5EF4-FFF2-40B4-BE49-F238E27FC236}">
              <a16:creationId xmlns:a16="http://schemas.microsoft.com/office/drawing/2014/main" id="{00000000-0008-0000-0700-00009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51" name="28 Imagen" descr="INDUSTRIA-ARGENTINA.png">
          <a:extLst>
            <a:ext uri="{FF2B5EF4-FFF2-40B4-BE49-F238E27FC236}">
              <a16:creationId xmlns:a16="http://schemas.microsoft.com/office/drawing/2014/main" id="{00000000-0008-0000-0700-00009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52" name="28 Imagen" descr="INDUSTRIA-ARGENTINA.png">
          <a:extLst>
            <a:ext uri="{FF2B5EF4-FFF2-40B4-BE49-F238E27FC236}">
              <a16:creationId xmlns:a16="http://schemas.microsoft.com/office/drawing/2014/main" id="{00000000-0008-0000-0700-00009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53" name="28 Imagen" descr="INDUSTRIA-ARGENTINA.png">
          <a:extLst>
            <a:ext uri="{FF2B5EF4-FFF2-40B4-BE49-F238E27FC236}">
              <a16:creationId xmlns:a16="http://schemas.microsoft.com/office/drawing/2014/main" id="{00000000-0008-0000-0700-00009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54" name="28 Imagen" descr="INDUSTRIA-ARGENTINA.png">
          <a:extLst>
            <a:ext uri="{FF2B5EF4-FFF2-40B4-BE49-F238E27FC236}">
              <a16:creationId xmlns:a16="http://schemas.microsoft.com/office/drawing/2014/main" id="{00000000-0008-0000-0700-00009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55" name="28 Imagen" descr="INDUSTRIA-ARGENTINA.png">
          <a:extLst>
            <a:ext uri="{FF2B5EF4-FFF2-40B4-BE49-F238E27FC236}">
              <a16:creationId xmlns:a16="http://schemas.microsoft.com/office/drawing/2014/main" id="{00000000-0008-0000-0700-0000A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56" name="28 Imagen" descr="INDUSTRIA-ARGENTINA.png">
          <a:extLst>
            <a:ext uri="{FF2B5EF4-FFF2-40B4-BE49-F238E27FC236}">
              <a16:creationId xmlns:a16="http://schemas.microsoft.com/office/drawing/2014/main" id="{00000000-0008-0000-0700-0000A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57" name="28 Imagen" descr="INDUSTRIA-ARGENTINA.png">
          <a:extLst>
            <a:ext uri="{FF2B5EF4-FFF2-40B4-BE49-F238E27FC236}">
              <a16:creationId xmlns:a16="http://schemas.microsoft.com/office/drawing/2014/main" id="{00000000-0008-0000-0700-0000A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58" name="28 Imagen" descr="INDUSTRIA-ARGENTINA.png">
          <a:extLst>
            <a:ext uri="{FF2B5EF4-FFF2-40B4-BE49-F238E27FC236}">
              <a16:creationId xmlns:a16="http://schemas.microsoft.com/office/drawing/2014/main" id="{00000000-0008-0000-0700-0000A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59" name="28 Imagen" descr="INDUSTRIA-ARGENTINA.png">
          <a:extLst>
            <a:ext uri="{FF2B5EF4-FFF2-40B4-BE49-F238E27FC236}">
              <a16:creationId xmlns:a16="http://schemas.microsoft.com/office/drawing/2014/main" id="{00000000-0008-0000-0700-0000A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60" name="28 Imagen" descr="INDUSTRIA-ARGENTINA.png">
          <a:extLst>
            <a:ext uri="{FF2B5EF4-FFF2-40B4-BE49-F238E27FC236}">
              <a16:creationId xmlns:a16="http://schemas.microsoft.com/office/drawing/2014/main" id="{00000000-0008-0000-0700-0000A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61" name="28 Imagen" descr="INDUSTRIA-ARGENTINA.png">
          <a:extLst>
            <a:ext uri="{FF2B5EF4-FFF2-40B4-BE49-F238E27FC236}">
              <a16:creationId xmlns:a16="http://schemas.microsoft.com/office/drawing/2014/main" id="{00000000-0008-0000-0700-0000B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62" name="28 Imagen" descr="INDUSTRIA-ARGENTINA.png">
          <a:extLst>
            <a:ext uri="{FF2B5EF4-FFF2-40B4-BE49-F238E27FC236}">
              <a16:creationId xmlns:a16="http://schemas.microsoft.com/office/drawing/2014/main" id="{00000000-0008-0000-0700-0000B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63" name="28 Imagen" descr="INDUSTRIA-ARGENTINA.png">
          <a:extLst>
            <a:ext uri="{FF2B5EF4-FFF2-40B4-BE49-F238E27FC236}">
              <a16:creationId xmlns:a16="http://schemas.microsoft.com/office/drawing/2014/main" id="{00000000-0008-0000-0700-0000B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64" name="28 Imagen" descr="INDUSTRIA-ARGENTINA.png">
          <a:extLst>
            <a:ext uri="{FF2B5EF4-FFF2-40B4-BE49-F238E27FC236}">
              <a16:creationId xmlns:a16="http://schemas.microsoft.com/office/drawing/2014/main" id="{00000000-0008-0000-0700-0000B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65" name="28 Imagen" descr="INDUSTRIA-ARGENTINA.png">
          <a:extLst>
            <a:ext uri="{FF2B5EF4-FFF2-40B4-BE49-F238E27FC236}">
              <a16:creationId xmlns:a16="http://schemas.microsoft.com/office/drawing/2014/main" id="{00000000-0008-0000-0700-0000B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66" name="28 Imagen" descr="INDUSTRIA-ARGENTINA.png">
          <a:extLst>
            <a:ext uri="{FF2B5EF4-FFF2-40B4-BE49-F238E27FC236}">
              <a16:creationId xmlns:a16="http://schemas.microsoft.com/office/drawing/2014/main" id="{00000000-0008-0000-0700-0000B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67" name="28 Imagen" descr="INDUSTRIA-ARGENTINA.png">
          <a:extLst>
            <a:ext uri="{FF2B5EF4-FFF2-40B4-BE49-F238E27FC236}">
              <a16:creationId xmlns:a16="http://schemas.microsoft.com/office/drawing/2014/main" id="{00000000-0008-0000-0700-0000B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68" name="28 Imagen" descr="INDUSTRIA-ARGENTINA.png">
          <a:extLst>
            <a:ext uri="{FF2B5EF4-FFF2-40B4-BE49-F238E27FC236}">
              <a16:creationId xmlns:a16="http://schemas.microsoft.com/office/drawing/2014/main" id="{00000000-0008-0000-0700-0000B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69" name="28 Imagen" descr="INDUSTRIA-ARGENTINA.png">
          <a:extLst>
            <a:ext uri="{FF2B5EF4-FFF2-40B4-BE49-F238E27FC236}">
              <a16:creationId xmlns:a16="http://schemas.microsoft.com/office/drawing/2014/main" id="{00000000-0008-0000-0700-0000B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70" name="28 Imagen" descr="INDUSTRIA-ARGENTINA.png">
          <a:extLst>
            <a:ext uri="{FF2B5EF4-FFF2-40B4-BE49-F238E27FC236}">
              <a16:creationId xmlns:a16="http://schemas.microsoft.com/office/drawing/2014/main" id="{00000000-0008-0000-0700-0000B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71" name="28 Imagen" descr="INDUSTRIA-ARGENTINA.png">
          <a:extLst>
            <a:ext uri="{FF2B5EF4-FFF2-40B4-BE49-F238E27FC236}">
              <a16:creationId xmlns:a16="http://schemas.microsoft.com/office/drawing/2014/main" id="{00000000-0008-0000-0700-0000D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372" name="28 Imagen" descr="INDUSTRIA-ARGENTINA.png">
          <a:extLst>
            <a:ext uri="{FF2B5EF4-FFF2-40B4-BE49-F238E27FC236}">
              <a16:creationId xmlns:a16="http://schemas.microsoft.com/office/drawing/2014/main" id="{00000000-0008-0000-0700-0000D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73" name="28 Imagen" descr="INDUSTRIA-ARGENTINA.png">
          <a:extLst>
            <a:ext uri="{FF2B5EF4-FFF2-40B4-BE49-F238E27FC236}">
              <a16:creationId xmlns:a16="http://schemas.microsoft.com/office/drawing/2014/main" id="{00000000-0008-0000-0700-0000E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74" name="28 Imagen" descr="INDUSTRIA-ARGENTINA.png">
          <a:extLst>
            <a:ext uri="{FF2B5EF4-FFF2-40B4-BE49-F238E27FC236}">
              <a16:creationId xmlns:a16="http://schemas.microsoft.com/office/drawing/2014/main" id="{00000000-0008-0000-0700-0000E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75" name="28 Imagen" descr="INDUSTRIA-ARGENTINA.png">
          <a:extLst>
            <a:ext uri="{FF2B5EF4-FFF2-40B4-BE49-F238E27FC236}">
              <a16:creationId xmlns:a16="http://schemas.microsoft.com/office/drawing/2014/main" id="{00000000-0008-0000-0700-0000E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76" name="28 Imagen" descr="INDUSTRIA-ARGENTINA.png">
          <a:extLst>
            <a:ext uri="{FF2B5EF4-FFF2-40B4-BE49-F238E27FC236}">
              <a16:creationId xmlns:a16="http://schemas.microsoft.com/office/drawing/2014/main" id="{00000000-0008-0000-0700-0000E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77" name="28 Imagen" descr="INDUSTRIA-ARGENTINA.png">
          <a:extLst>
            <a:ext uri="{FF2B5EF4-FFF2-40B4-BE49-F238E27FC236}">
              <a16:creationId xmlns:a16="http://schemas.microsoft.com/office/drawing/2014/main" id="{00000000-0008-0000-0700-0000E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78" name="28 Imagen" descr="INDUSTRIA-ARGENTINA.png">
          <a:extLst>
            <a:ext uri="{FF2B5EF4-FFF2-40B4-BE49-F238E27FC236}">
              <a16:creationId xmlns:a16="http://schemas.microsoft.com/office/drawing/2014/main" id="{00000000-0008-0000-0700-0000F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79" name="28 Imagen" descr="INDUSTRIA-ARGENTINA.png">
          <a:extLst>
            <a:ext uri="{FF2B5EF4-FFF2-40B4-BE49-F238E27FC236}">
              <a16:creationId xmlns:a16="http://schemas.microsoft.com/office/drawing/2014/main" id="{00000000-0008-0000-0700-0000F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80" name="28 Imagen" descr="INDUSTRIA-ARGENTINA.png">
          <a:extLst>
            <a:ext uri="{FF2B5EF4-FFF2-40B4-BE49-F238E27FC236}">
              <a16:creationId xmlns:a16="http://schemas.microsoft.com/office/drawing/2014/main" id="{00000000-0008-0000-0700-0000F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81" name="28 Imagen" descr="INDUSTRIA-ARGENTINA.png">
          <a:extLst>
            <a:ext uri="{FF2B5EF4-FFF2-40B4-BE49-F238E27FC236}">
              <a16:creationId xmlns:a16="http://schemas.microsoft.com/office/drawing/2014/main" id="{00000000-0008-0000-0700-0000F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82" name="28 Imagen" descr="INDUSTRIA-ARGENTINA.png">
          <a:extLst>
            <a:ext uri="{FF2B5EF4-FFF2-40B4-BE49-F238E27FC236}">
              <a16:creationId xmlns:a16="http://schemas.microsoft.com/office/drawing/2014/main" id="{00000000-0008-0000-0700-0000F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83" name="28 Imagen" descr="INDUSTRIA-ARGENTINA.png">
          <a:extLst>
            <a:ext uri="{FF2B5EF4-FFF2-40B4-BE49-F238E27FC236}">
              <a16:creationId xmlns:a16="http://schemas.microsoft.com/office/drawing/2014/main" id="{00000000-0008-0000-0700-0000F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84" name="28 Imagen" descr="INDUSTRIA-ARGENTINA.png">
          <a:extLst>
            <a:ext uri="{FF2B5EF4-FFF2-40B4-BE49-F238E27FC236}">
              <a16:creationId xmlns:a16="http://schemas.microsoft.com/office/drawing/2014/main" id="{00000000-0008-0000-0700-0000F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85" name="28 Imagen" descr="INDUSTRIA-ARGENTINA.png">
          <a:extLst>
            <a:ext uri="{FF2B5EF4-FFF2-40B4-BE49-F238E27FC236}">
              <a16:creationId xmlns:a16="http://schemas.microsoft.com/office/drawing/2014/main" id="{00000000-0008-0000-0700-0000F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86" name="28 Imagen" descr="INDUSTRIA-ARGENTINA.png">
          <a:extLst>
            <a:ext uri="{FF2B5EF4-FFF2-40B4-BE49-F238E27FC236}">
              <a16:creationId xmlns:a16="http://schemas.microsoft.com/office/drawing/2014/main" id="{00000000-0008-0000-0700-0000F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87" name="28 Imagen" descr="INDUSTRIA-ARGENTINA.png">
          <a:extLst>
            <a:ext uri="{FF2B5EF4-FFF2-40B4-BE49-F238E27FC236}">
              <a16:creationId xmlns:a16="http://schemas.microsoft.com/office/drawing/2014/main" id="{00000000-0008-0000-0700-0000F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88" name="28 Imagen" descr="INDUSTRIA-ARGENTINA.png">
          <a:extLst>
            <a:ext uri="{FF2B5EF4-FFF2-40B4-BE49-F238E27FC236}">
              <a16:creationId xmlns:a16="http://schemas.microsoft.com/office/drawing/2014/main" id="{00000000-0008-0000-0700-0000F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89" name="28 Imagen" descr="INDUSTRIA-ARGENTINA.png">
          <a:extLst>
            <a:ext uri="{FF2B5EF4-FFF2-40B4-BE49-F238E27FC236}">
              <a16:creationId xmlns:a16="http://schemas.microsoft.com/office/drawing/2014/main" id="{00000000-0008-0000-0700-0000F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390" name="28 Imagen" descr="INDUSTRIA-ARGENTINA.png">
          <a:extLst>
            <a:ext uri="{FF2B5EF4-FFF2-40B4-BE49-F238E27FC236}">
              <a16:creationId xmlns:a16="http://schemas.microsoft.com/office/drawing/2014/main" id="{00000000-0008-0000-0700-0000F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91" name="28 Imagen" descr="INDUSTRIA-ARGENTINA.png">
          <a:extLst>
            <a:ext uri="{FF2B5EF4-FFF2-40B4-BE49-F238E27FC236}">
              <a16:creationId xmlns:a16="http://schemas.microsoft.com/office/drawing/2014/main" id="{00000000-0008-0000-0700-0000F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392" name="28 Imagen" descr="INDUSTRIA-ARGENTINA.png">
          <a:extLst>
            <a:ext uri="{FF2B5EF4-FFF2-40B4-BE49-F238E27FC236}">
              <a16:creationId xmlns:a16="http://schemas.microsoft.com/office/drawing/2014/main" id="{00000000-0008-0000-0700-0000F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93" name="28 Imagen" descr="INDUSTRIA-ARGENTINA.png">
          <a:extLst>
            <a:ext uri="{FF2B5EF4-FFF2-40B4-BE49-F238E27FC236}">
              <a16:creationId xmlns:a16="http://schemas.microsoft.com/office/drawing/2014/main" id="{00000000-0008-0000-0700-0000F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94" name="28 Imagen" descr="INDUSTRIA-ARGENTINA.png">
          <a:extLst>
            <a:ext uri="{FF2B5EF4-FFF2-40B4-BE49-F238E27FC236}">
              <a16:creationId xmlns:a16="http://schemas.microsoft.com/office/drawing/2014/main" id="{00000000-0008-0000-0700-000000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95" name="28 Imagen" descr="INDUSTRIA-ARGENTINA.png">
          <a:extLst>
            <a:ext uri="{FF2B5EF4-FFF2-40B4-BE49-F238E27FC236}">
              <a16:creationId xmlns:a16="http://schemas.microsoft.com/office/drawing/2014/main" id="{00000000-0008-0000-0700-000001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96" name="28 Imagen" descr="INDUSTRIA-ARGENTINA.png">
          <a:extLst>
            <a:ext uri="{FF2B5EF4-FFF2-40B4-BE49-F238E27FC236}">
              <a16:creationId xmlns:a16="http://schemas.microsoft.com/office/drawing/2014/main" id="{00000000-0008-0000-0700-000002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97" name="28 Imagen" descr="INDUSTRIA-ARGENTINA.png">
          <a:extLst>
            <a:ext uri="{FF2B5EF4-FFF2-40B4-BE49-F238E27FC236}">
              <a16:creationId xmlns:a16="http://schemas.microsoft.com/office/drawing/2014/main" id="{00000000-0008-0000-0700-000003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762000"/>
    <xdr:pic>
      <xdr:nvPicPr>
        <xdr:cNvPr id="1398" name="28 Imagen" descr="INDUSTRIA-ARGENTINA.png">
          <a:extLst>
            <a:ext uri="{FF2B5EF4-FFF2-40B4-BE49-F238E27FC236}">
              <a16:creationId xmlns:a16="http://schemas.microsoft.com/office/drawing/2014/main" id="{00000000-0008-0000-0700-000004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399" name="28 Imagen" descr="INDUSTRIA-ARGENTINA.png">
          <a:extLst>
            <a:ext uri="{FF2B5EF4-FFF2-40B4-BE49-F238E27FC236}">
              <a16:creationId xmlns:a16="http://schemas.microsoft.com/office/drawing/2014/main" id="{00000000-0008-0000-0700-000005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571500"/>
    <xdr:pic>
      <xdr:nvPicPr>
        <xdr:cNvPr id="1400" name="28 Imagen" descr="INDUSTRIA-ARGENTINA.png">
          <a:extLst>
            <a:ext uri="{FF2B5EF4-FFF2-40B4-BE49-F238E27FC236}">
              <a16:creationId xmlns:a16="http://schemas.microsoft.com/office/drawing/2014/main" id="{00000000-0008-0000-0700-000006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401" name="28 Imagen" descr="INDUSTRIA-ARGENTINA.png">
          <a:extLst>
            <a:ext uri="{FF2B5EF4-FFF2-40B4-BE49-F238E27FC236}">
              <a16:creationId xmlns:a16="http://schemas.microsoft.com/office/drawing/2014/main" id="{00000000-0008-0000-0700-000007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800100"/>
    <xdr:pic>
      <xdr:nvPicPr>
        <xdr:cNvPr id="1402" name="28 Imagen" descr="INDUSTRIA-ARGENTINA.png">
          <a:extLst>
            <a:ext uri="{FF2B5EF4-FFF2-40B4-BE49-F238E27FC236}">
              <a16:creationId xmlns:a16="http://schemas.microsoft.com/office/drawing/2014/main" id="{00000000-0008-0000-0700-000008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403" name="28 Imagen" descr="INDUSTRIA-ARGENTINA.png">
          <a:extLst>
            <a:ext uri="{FF2B5EF4-FFF2-40B4-BE49-F238E27FC236}">
              <a16:creationId xmlns:a16="http://schemas.microsoft.com/office/drawing/2014/main" id="{00000000-0008-0000-0700-000009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66750"/>
    <xdr:pic>
      <xdr:nvPicPr>
        <xdr:cNvPr id="1404" name="28 Imagen" descr="INDUSTRIA-ARGENTINA.png">
          <a:extLst>
            <a:ext uri="{FF2B5EF4-FFF2-40B4-BE49-F238E27FC236}">
              <a16:creationId xmlns:a16="http://schemas.microsoft.com/office/drawing/2014/main" id="{00000000-0008-0000-0700-00000A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405" name="28 Imagen" descr="INDUSTRIA-ARGENTINA.png">
          <a:extLst>
            <a:ext uri="{FF2B5EF4-FFF2-40B4-BE49-F238E27FC236}">
              <a16:creationId xmlns:a16="http://schemas.microsoft.com/office/drawing/2014/main" id="{00000000-0008-0000-0700-000017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406" name="28 Imagen" descr="INDUSTRIA-ARGENTINA.png">
          <a:extLst>
            <a:ext uri="{FF2B5EF4-FFF2-40B4-BE49-F238E27FC236}">
              <a16:creationId xmlns:a16="http://schemas.microsoft.com/office/drawing/2014/main" id="{00000000-0008-0000-0700-000018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407" name="28 Imagen" descr="INDUSTRIA-ARGENTINA.png">
          <a:extLst>
            <a:ext uri="{FF2B5EF4-FFF2-40B4-BE49-F238E27FC236}">
              <a16:creationId xmlns:a16="http://schemas.microsoft.com/office/drawing/2014/main" id="{00000000-0008-0000-0700-000019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408" name="28 Imagen" descr="INDUSTRIA-ARGENTINA.png">
          <a:extLst>
            <a:ext uri="{FF2B5EF4-FFF2-40B4-BE49-F238E27FC236}">
              <a16:creationId xmlns:a16="http://schemas.microsoft.com/office/drawing/2014/main" id="{00000000-0008-0000-0700-00001A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409" name="28 Imagen" descr="INDUSTRIA-ARGENTINA.png">
          <a:extLst>
            <a:ext uri="{FF2B5EF4-FFF2-40B4-BE49-F238E27FC236}">
              <a16:creationId xmlns:a16="http://schemas.microsoft.com/office/drawing/2014/main" id="{00000000-0008-0000-0700-00001B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410" name="28 Imagen" descr="INDUSTRIA-ARGENTINA.png">
          <a:extLst>
            <a:ext uri="{FF2B5EF4-FFF2-40B4-BE49-F238E27FC236}">
              <a16:creationId xmlns:a16="http://schemas.microsoft.com/office/drawing/2014/main" id="{00000000-0008-0000-0700-00001C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411" name="28 Imagen" descr="INDUSTRIA-ARGENTINA.png">
          <a:extLst>
            <a:ext uri="{FF2B5EF4-FFF2-40B4-BE49-F238E27FC236}">
              <a16:creationId xmlns:a16="http://schemas.microsoft.com/office/drawing/2014/main" id="{00000000-0008-0000-0700-00001D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412" name="28 Imagen" descr="INDUSTRIA-ARGENTINA.png">
          <a:extLst>
            <a:ext uri="{FF2B5EF4-FFF2-40B4-BE49-F238E27FC236}">
              <a16:creationId xmlns:a16="http://schemas.microsoft.com/office/drawing/2014/main" id="{00000000-0008-0000-0700-00001E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159</xdr:row>
      <xdr:rowOff>0</xdr:rowOff>
    </xdr:from>
    <xdr:ext cx="0" cy="619125"/>
    <xdr:pic>
      <xdr:nvPicPr>
        <xdr:cNvPr id="1413" name="28 Imagen" descr="INDUSTRIA-ARGENTINA.png">
          <a:extLst>
            <a:ext uri="{FF2B5EF4-FFF2-40B4-BE49-F238E27FC236}">
              <a16:creationId xmlns:a16="http://schemas.microsoft.com/office/drawing/2014/main" id="{00000000-0008-0000-0700-00001F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30250" y="25357667"/>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211828</xdr:colOff>
      <xdr:row>68</xdr:row>
      <xdr:rowOff>21168</xdr:rowOff>
    </xdr:from>
    <xdr:ext cx="1958987" cy="2550582"/>
    <xdr:pic>
      <xdr:nvPicPr>
        <xdr:cNvPr id="1414" name="Imagen 1413"/>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5535245" y="18065751"/>
          <a:ext cx="1958987" cy="2550582"/>
        </a:xfrm>
        <a:prstGeom prst="rect">
          <a:avLst/>
        </a:prstGeom>
      </xdr:spPr>
    </xdr:pic>
    <xdr:clientData/>
  </xdr:oneCellAnchor>
  <xdr:twoCellAnchor editAs="oneCell">
    <xdr:from>
      <xdr:col>4</xdr:col>
      <xdr:colOff>402166</xdr:colOff>
      <xdr:row>190</xdr:row>
      <xdr:rowOff>53557</xdr:rowOff>
    </xdr:from>
    <xdr:to>
      <xdr:col>4</xdr:col>
      <xdr:colOff>1883832</xdr:colOff>
      <xdr:row>196</xdr:row>
      <xdr:rowOff>102395</xdr:rowOff>
    </xdr:to>
    <xdr:pic>
      <xdr:nvPicPr>
        <xdr:cNvPr id="9" name="Imagen 8"/>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5725583" y="34745724"/>
          <a:ext cx="1481666" cy="1033088"/>
        </a:xfrm>
        <a:prstGeom prst="rect">
          <a:avLst/>
        </a:prstGeom>
      </xdr:spPr>
    </xdr:pic>
    <xdr:clientData/>
  </xdr:twoCellAnchor>
  <xdr:twoCellAnchor editAs="oneCell">
    <xdr:from>
      <xdr:col>4</xdr:col>
      <xdr:colOff>433916</xdr:colOff>
      <xdr:row>197</xdr:row>
      <xdr:rowOff>380999</xdr:rowOff>
    </xdr:from>
    <xdr:to>
      <xdr:col>4</xdr:col>
      <xdr:colOff>1841500</xdr:colOff>
      <xdr:row>204</xdr:row>
      <xdr:rowOff>82021</xdr:rowOff>
    </xdr:to>
    <xdr:pic>
      <xdr:nvPicPr>
        <xdr:cNvPr id="10" name="Imagen 9"/>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5757333" y="36216166"/>
          <a:ext cx="1407584" cy="1055688"/>
        </a:xfrm>
        <a:prstGeom prst="rect">
          <a:avLst/>
        </a:prstGeom>
      </xdr:spPr>
    </xdr:pic>
    <xdr:clientData/>
  </xdr:twoCellAnchor>
  <xdr:twoCellAnchor editAs="oneCell">
    <xdr:from>
      <xdr:col>4</xdr:col>
      <xdr:colOff>222250</xdr:colOff>
      <xdr:row>206</xdr:row>
      <xdr:rowOff>21165</xdr:rowOff>
    </xdr:from>
    <xdr:to>
      <xdr:col>4</xdr:col>
      <xdr:colOff>2108202</xdr:colOff>
      <xdr:row>212</xdr:row>
      <xdr:rowOff>95249</xdr:rowOff>
    </xdr:to>
    <xdr:pic>
      <xdr:nvPicPr>
        <xdr:cNvPr id="17" name="Imagen 16"/>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5545667" y="39264165"/>
          <a:ext cx="1885952" cy="1047751"/>
        </a:xfrm>
        <a:prstGeom prst="rect">
          <a:avLst/>
        </a:prstGeom>
      </xdr:spPr>
    </xdr:pic>
    <xdr:clientData/>
  </xdr:twoCellAnchor>
  <xdr:twoCellAnchor editAs="oneCell">
    <xdr:from>
      <xdr:col>4</xdr:col>
      <xdr:colOff>349250</xdr:colOff>
      <xdr:row>273</xdr:row>
      <xdr:rowOff>0</xdr:rowOff>
    </xdr:from>
    <xdr:to>
      <xdr:col>4</xdr:col>
      <xdr:colOff>1312333</xdr:colOff>
      <xdr:row>276</xdr:row>
      <xdr:rowOff>74575</xdr:rowOff>
    </xdr:to>
    <xdr:pic>
      <xdr:nvPicPr>
        <xdr:cNvPr id="1415" name="Imagen 1414">
          <a:extLst>
            <a:ext uri="{FF2B5EF4-FFF2-40B4-BE49-F238E27FC236}">
              <a16:creationId xmlns:a16="http://schemas.microsoft.com/office/drawing/2014/main" id="{00000000-0008-0000-0700-000047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5672667" y="47466250"/>
          <a:ext cx="963083" cy="550825"/>
        </a:xfrm>
        <a:prstGeom prst="rect">
          <a:avLst/>
        </a:prstGeom>
      </xdr:spPr>
    </xdr:pic>
    <xdr:clientData/>
  </xdr:twoCellAnchor>
  <xdr:twoCellAnchor editAs="oneCell">
    <xdr:from>
      <xdr:col>4</xdr:col>
      <xdr:colOff>497418</xdr:colOff>
      <xdr:row>214</xdr:row>
      <xdr:rowOff>31750</xdr:rowOff>
    </xdr:from>
    <xdr:to>
      <xdr:col>4</xdr:col>
      <xdr:colOff>1628884</xdr:colOff>
      <xdr:row>220</xdr:row>
      <xdr:rowOff>21924</xdr:rowOff>
    </xdr:to>
    <xdr:pic>
      <xdr:nvPicPr>
        <xdr:cNvPr id="6" name="Imagen 5"/>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5820835" y="39634583"/>
          <a:ext cx="1131466" cy="963841"/>
        </a:xfrm>
        <a:prstGeom prst="rect">
          <a:avLst/>
        </a:prstGeom>
      </xdr:spPr>
    </xdr:pic>
    <xdr:clientData/>
  </xdr:twoCellAnchor>
  <xdr:twoCellAnchor editAs="oneCell">
    <xdr:from>
      <xdr:col>4</xdr:col>
      <xdr:colOff>432528</xdr:colOff>
      <xdr:row>140</xdr:row>
      <xdr:rowOff>116417</xdr:rowOff>
    </xdr:from>
    <xdr:to>
      <xdr:col>4</xdr:col>
      <xdr:colOff>1203324</xdr:colOff>
      <xdr:row>148</xdr:row>
      <xdr:rowOff>32810</xdr:rowOff>
    </xdr:to>
    <xdr:pic>
      <xdr:nvPicPr>
        <xdr:cNvPr id="1418" name="Imagen 1417">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5766528" y="25386242"/>
          <a:ext cx="770796" cy="1211793"/>
        </a:xfrm>
        <a:prstGeom prst="rect">
          <a:avLst/>
        </a:prstGeom>
      </xdr:spPr>
    </xdr:pic>
    <xdr:clientData/>
  </xdr:twoCellAnchor>
  <xdr:twoCellAnchor editAs="oneCell">
    <xdr:from>
      <xdr:col>4</xdr:col>
      <xdr:colOff>1414196</xdr:colOff>
      <xdr:row>140</xdr:row>
      <xdr:rowOff>142876</xdr:rowOff>
    </xdr:from>
    <xdr:to>
      <xdr:col>4</xdr:col>
      <xdr:colOff>1960032</xdr:colOff>
      <xdr:row>148</xdr:row>
      <xdr:rowOff>68793</xdr:rowOff>
    </xdr:to>
    <xdr:pic>
      <xdr:nvPicPr>
        <xdr:cNvPr id="1419" name="Imagen 1418">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6748196" y="25412701"/>
          <a:ext cx="545836" cy="1221317"/>
        </a:xfrm>
        <a:prstGeom prst="rect">
          <a:avLst/>
        </a:prstGeom>
      </xdr:spPr>
    </xdr:pic>
    <xdr:clientData/>
  </xdr:twoCellAnchor>
  <xdr:twoCellAnchor editAs="oneCell">
    <xdr:from>
      <xdr:col>4</xdr:col>
      <xdr:colOff>186942</xdr:colOff>
      <xdr:row>150</xdr:row>
      <xdr:rowOff>52915</xdr:rowOff>
    </xdr:from>
    <xdr:to>
      <xdr:col>4</xdr:col>
      <xdr:colOff>1259415</xdr:colOff>
      <xdr:row>159</xdr:row>
      <xdr:rowOff>9501</xdr:rowOff>
    </xdr:to>
    <xdr:pic>
      <xdr:nvPicPr>
        <xdr:cNvPr id="1420" name="Imagen 1419">
          <a:extLst>
            <a:ext uri="{FF2B5EF4-FFF2-40B4-BE49-F238E27FC236}">
              <a16:creationId xmlns:a16="http://schemas.microsoft.com/office/drawing/2014/main" id="{00000000-0008-0000-0700-000014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5520942" y="26922940"/>
          <a:ext cx="1072473" cy="1413911"/>
        </a:xfrm>
        <a:prstGeom prst="rect">
          <a:avLst/>
        </a:prstGeom>
      </xdr:spPr>
    </xdr:pic>
    <xdr:clientData/>
  </xdr:twoCellAnchor>
  <xdr:twoCellAnchor editAs="oneCell">
    <xdr:from>
      <xdr:col>4</xdr:col>
      <xdr:colOff>1372643</xdr:colOff>
      <xdr:row>150</xdr:row>
      <xdr:rowOff>27979</xdr:rowOff>
    </xdr:from>
    <xdr:to>
      <xdr:col>4</xdr:col>
      <xdr:colOff>2127249</xdr:colOff>
      <xdr:row>159</xdr:row>
      <xdr:rowOff>25400</xdr:rowOff>
    </xdr:to>
    <xdr:pic>
      <xdr:nvPicPr>
        <xdr:cNvPr id="1421" name="Imagen 1420">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6706643" y="26898004"/>
          <a:ext cx="754606" cy="1454746"/>
        </a:xfrm>
        <a:prstGeom prst="rect">
          <a:avLst/>
        </a:prstGeom>
      </xdr:spPr>
    </xdr:pic>
    <xdr:clientData/>
  </xdr:twoCellAnchor>
  <xdr:oneCellAnchor>
    <xdr:from>
      <xdr:col>3</xdr:col>
      <xdr:colOff>0</xdr:colOff>
      <xdr:row>140</xdr:row>
      <xdr:rowOff>0</xdr:rowOff>
    </xdr:from>
    <xdr:ext cx="0" cy="619125"/>
    <xdr:pic>
      <xdr:nvPicPr>
        <xdr:cNvPr id="1422" name="28 Imagen" descr="INDUSTRIA-ARGENTINA.png">
          <a:extLst>
            <a:ext uri="{FF2B5EF4-FFF2-40B4-BE49-F238E27FC236}">
              <a16:creationId xmlns:a16="http://schemas.microsoft.com/office/drawing/2014/main" id="{00000000-0008-0000-0700-0000AD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23" name="28 Imagen" descr="INDUSTRIA-ARGENTINA.png">
          <a:extLst>
            <a:ext uri="{FF2B5EF4-FFF2-40B4-BE49-F238E27FC236}">
              <a16:creationId xmlns:a16="http://schemas.microsoft.com/office/drawing/2014/main" id="{00000000-0008-0000-0700-0000AE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24" name="28 Imagen" descr="INDUSTRIA-ARGENTINA.png">
          <a:extLst>
            <a:ext uri="{FF2B5EF4-FFF2-40B4-BE49-F238E27FC236}">
              <a16:creationId xmlns:a16="http://schemas.microsoft.com/office/drawing/2014/main" id="{00000000-0008-0000-0700-0000A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25" name="28 Imagen" descr="INDUSTRIA-ARGENTINA.png">
          <a:extLst>
            <a:ext uri="{FF2B5EF4-FFF2-40B4-BE49-F238E27FC236}">
              <a16:creationId xmlns:a16="http://schemas.microsoft.com/office/drawing/2014/main" id="{00000000-0008-0000-0700-0000B0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26" name="28 Imagen" descr="INDUSTRIA-ARGENTINA.png">
          <a:extLst>
            <a:ext uri="{FF2B5EF4-FFF2-40B4-BE49-F238E27FC236}">
              <a16:creationId xmlns:a16="http://schemas.microsoft.com/office/drawing/2014/main" id="{00000000-0008-0000-0700-0000B1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27" name="28 Imagen" descr="INDUSTRIA-ARGENTINA.png">
          <a:extLst>
            <a:ext uri="{FF2B5EF4-FFF2-40B4-BE49-F238E27FC236}">
              <a16:creationId xmlns:a16="http://schemas.microsoft.com/office/drawing/2014/main" id="{00000000-0008-0000-0700-0000B2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28" name="28 Imagen" descr="INDUSTRIA-ARGENTINA.png">
          <a:extLst>
            <a:ext uri="{FF2B5EF4-FFF2-40B4-BE49-F238E27FC236}">
              <a16:creationId xmlns:a16="http://schemas.microsoft.com/office/drawing/2014/main" id="{00000000-0008-0000-0700-0000BB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29" name="28 Imagen" descr="INDUSTRIA-ARGENTINA.png">
          <a:extLst>
            <a:ext uri="{FF2B5EF4-FFF2-40B4-BE49-F238E27FC236}">
              <a16:creationId xmlns:a16="http://schemas.microsoft.com/office/drawing/2014/main" id="{00000000-0008-0000-0700-0000BC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30" name="28 Imagen" descr="INDUSTRIA-ARGENTINA.png">
          <a:extLst>
            <a:ext uri="{FF2B5EF4-FFF2-40B4-BE49-F238E27FC236}">
              <a16:creationId xmlns:a16="http://schemas.microsoft.com/office/drawing/2014/main" id="{00000000-0008-0000-0700-0000C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31" name="28 Imagen" descr="INDUSTRIA-ARGENTINA.png">
          <a:extLst>
            <a:ext uri="{FF2B5EF4-FFF2-40B4-BE49-F238E27FC236}">
              <a16:creationId xmlns:a16="http://schemas.microsoft.com/office/drawing/2014/main" id="{00000000-0008-0000-0700-0000C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32" name="28 Imagen" descr="INDUSTRIA-ARGENTINA.png">
          <a:extLst>
            <a:ext uri="{FF2B5EF4-FFF2-40B4-BE49-F238E27FC236}">
              <a16:creationId xmlns:a16="http://schemas.microsoft.com/office/drawing/2014/main" id="{00000000-0008-0000-0700-0000C7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33" name="28 Imagen" descr="INDUSTRIA-ARGENTINA.png">
          <a:extLst>
            <a:ext uri="{FF2B5EF4-FFF2-40B4-BE49-F238E27FC236}">
              <a16:creationId xmlns:a16="http://schemas.microsoft.com/office/drawing/2014/main" id="{00000000-0008-0000-0700-0000C8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34" name="28 Imagen" descr="INDUSTRIA-ARGENTINA.png">
          <a:extLst>
            <a:ext uri="{FF2B5EF4-FFF2-40B4-BE49-F238E27FC236}">
              <a16:creationId xmlns:a16="http://schemas.microsoft.com/office/drawing/2014/main" id="{00000000-0008-0000-0700-0000C9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35" name="28 Imagen" descr="INDUSTRIA-ARGENTINA.png">
          <a:extLst>
            <a:ext uri="{FF2B5EF4-FFF2-40B4-BE49-F238E27FC236}">
              <a16:creationId xmlns:a16="http://schemas.microsoft.com/office/drawing/2014/main" id="{00000000-0008-0000-0700-0000CA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36" name="28 Imagen" descr="INDUSTRIA-ARGENTINA.png">
          <a:extLst>
            <a:ext uri="{FF2B5EF4-FFF2-40B4-BE49-F238E27FC236}">
              <a16:creationId xmlns:a16="http://schemas.microsoft.com/office/drawing/2014/main" id="{00000000-0008-0000-0700-0000CB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37" name="28 Imagen" descr="INDUSTRIA-ARGENTINA.png">
          <a:extLst>
            <a:ext uri="{FF2B5EF4-FFF2-40B4-BE49-F238E27FC236}">
              <a16:creationId xmlns:a16="http://schemas.microsoft.com/office/drawing/2014/main" id="{00000000-0008-0000-0700-0000CC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38" name="28 Imagen" descr="INDUSTRIA-ARGENTINA.png">
          <a:extLst>
            <a:ext uri="{FF2B5EF4-FFF2-40B4-BE49-F238E27FC236}">
              <a16:creationId xmlns:a16="http://schemas.microsoft.com/office/drawing/2014/main" id="{00000000-0008-0000-0700-0000D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39" name="28 Imagen" descr="INDUSTRIA-ARGENTINA.png">
          <a:extLst>
            <a:ext uri="{FF2B5EF4-FFF2-40B4-BE49-F238E27FC236}">
              <a16:creationId xmlns:a16="http://schemas.microsoft.com/office/drawing/2014/main" id="{00000000-0008-0000-0700-0000D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40" name="28 Imagen" descr="INDUSTRIA-ARGENTINA.png">
          <a:extLst>
            <a:ext uri="{FF2B5EF4-FFF2-40B4-BE49-F238E27FC236}">
              <a16:creationId xmlns:a16="http://schemas.microsoft.com/office/drawing/2014/main" id="{00000000-0008-0000-0700-0000D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41" name="28 Imagen" descr="INDUSTRIA-ARGENTINA.png">
          <a:extLst>
            <a:ext uri="{FF2B5EF4-FFF2-40B4-BE49-F238E27FC236}">
              <a16:creationId xmlns:a16="http://schemas.microsoft.com/office/drawing/2014/main" id="{00000000-0008-0000-0700-0000E0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42" name="28 Imagen" descr="INDUSTRIA-ARGENTINA.png">
          <a:extLst>
            <a:ext uri="{FF2B5EF4-FFF2-40B4-BE49-F238E27FC236}">
              <a16:creationId xmlns:a16="http://schemas.microsoft.com/office/drawing/2014/main" id="{00000000-0008-0000-0700-0000E1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43" name="28 Imagen" descr="INDUSTRIA-ARGENTINA.png">
          <a:extLst>
            <a:ext uri="{FF2B5EF4-FFF2-40B4-BE49-F238E27FC236}">
              <a16:creationId xmlns:a16="http://schemas.microsoft.com/office/drawing/2014/main" id="{00000000-0008-0000-0700-0000E2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44" name="28 Imagen" descr="INDUSTRIA-ARGENTINA.png">
          <a:extLst>
            <a:ext uri="{FF2B5EF4-FFF2-40B4-BE49-F238E27FC236}">
              <a16:creationId xmlns:a16="http://schemas.microsoft.com/office/drawing/2014/main" id="{00000000-0008-0000-0700-0000E3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45" name="28 Imagen" descr="INDUSTRIA-ARGENTINA.png">
          <a:extLst>
            <a:ext uri="{FF2B5EF4-FFF2-40B4-BE49-F238E27FC236}">
              <a16:creationId xmlns:a16="http://schemas.microsoft.com/office/drawing/2014/main" id="{00000000-0008-0000-0700-0000E4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46" name="28 Imagen" descr="INDUSTRIA-ARGENTINA.png">
          <a:extLst>
            <a:ext uri="{FF2B5EF4-FFF2-40B4-BE49-F238E27FC236}">
              <a16:creationId xmlns:a16="http://schemas.microsoft.com/office/drawing/2014/main" id="{00000000-0008-0000-0700-0000E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47" name="28 Imagen" descr="INDUSTRIA-ARGENTINA.png">
          <a:extLst>
            <a:ext uri="{FF2B5EF4-FFF2-40B4-BE49-F238E27FC236}">
              <a16:creationId xmlns:a16="http://schemas.microsoft.com/office/drawing/2014/main" id="{00000000-0008-0000-0700-0000E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48" name="28 Imagen" descr="INDUSTRIA-ARGENTINA.png">
          <a:extLst>
            <a:ext uri="{FF2B5EF4-FFF2-40B4-BE49-F238E27FC236}">
              <a16:creationId xmlns:a16="http://schemas.microsoft.com/office/drawing/2014/main" id="{00000000-0008-0000-0700-0000E7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49" name="28 Imagen" descr="INDUSTRIA-ARGENTINA.png">
          <a:extLst>
            <a:ext uri="{FF2B5EF4-FFF2-40B4-BE49-F238E27FC236}">
              <a16:creationId xmlns:a16="http://schemas.microsoft.com/office/drawing/2014/main" id="{00000000-0008-0000-0700-0000E8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50" name="74 Imagen" descr="CORREA-ANCHA-RAYAS-COMPLETA.jpg">
          <a:extLst>
            <a:ext uri="{FF2B5EF4-FFF2-40B4-BE49-F238E27FC236}">
              <a16:creationId xmlns:a16="http://schemas.microsoft.com/office/drawing/2014/main" id="{00000000-0008-0000-0700-0000E9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51" name="80 Imagen" descr="CORREA-DE-MANO-TELA-LISA.jpg">
          <a:extLst>
            <a:ext uri="{FF2B5EF4-FFF2-40B4-BE49-F238E27FC236}">
              <a16:creationId xmlns:a16="http://schemas.microsoft.com/office/drawing/2014/main" id="{00000000-0008-0000-0700-0000EA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52" name="86 Imagen" descr="CORREA-TELA-RAYAS.jpg">
          <a:extLst>
            <a:ext uri="{FF2B5EF4-FFF2-40B4-BE49-F238E27FC236}">
              <a16:creationId xmlns:a16="http://schemas.microsoft.com/office/drawing/2014/main" id="{00000000-0008-0000-0700-0000EB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1453" name="Picture 856" descr="CORREA TUL">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54" name="74 Imagen" descr="CORREA-ANCHA-RAYAS-COMPLETA.jpg">
          <a:extLst>
            <a:ext uri="{FF2B5EF4-FFF2-40B4-BE49-F238E27FC236}">
              <a16:creationId xmlns:a16="http://schemas.microsoft.com/office/drawing/2014/main" id="{00000000-0008-0000-0700-0000ED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55" name="80 Imagen" descr="CORREA-DE-MANO-TELA-LISA.jpg">
          <a:extLst>
            <a:ext uri="{FF2B5EF4-FFF2-40B4-BE49-F238E27FC236}">
              <a16:creationId xmlns:a16="http://schemas.microsoft.com/office/drawing/2014/main" id="{00000000-0008-0000-0700-0000EE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56" name="86 Imagen" descr="CORREA-TELA-RAYAS.jpg">
          <a:extLst>
            <a:ext uri="{FF2B5EF4-FFF2-40B4-BE49-F238E27FC236}">
              <a16:creationId xmlns:a16="http://schemas.microsoft.com/office/drawing/2014/main" id="{00000000-0008-0000-0700-0000EF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1457" name="Picture 856" descr="CORREA TUL">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58" name="74 Imagen" descr="CORREA-ANCHA-RAYAS-COMPLETA.jpg">
          <a:extLst>
            <a:ext uri="{FF2B5EF4-FFF2-40B4-BE49-F238E27FC236}">
              <a16:creationId xmlns:a16="http://schemas.microsoft.com/office/drawing/2014/main" id="{00000000-0008-0000-0700-0000F1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59" name="80 Imagen" descr="CORREA-DE-MANO-TELA-LISA.jpg">
          <a:extLst>
            <a:ext uri="{FF2B5EF4-FFF2-40B4-BE49-F238E27FC236}">
              <a16:creationId xmlns:a16="http://schemas.microsoft.com/office/drawing/2014/main" id="{00000000-0008-0000-0700-0000F2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60" name="86 Imagen" descr="CORREA-TELA-RAYAS.jpg">
          <a:extLst>
            <a:ext uri="{FF2B5EF4-FFF2-40B4-BE49-F238E27FC236}">
              <a16:creationId xmlns:a16="http://schemas.microsoft.com/office/drawing/2014/main" id="{00000000-0008-0000-0700-0000F3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1461" name="Picture 856" descr="CORREA TUL">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62" name="74 Imagen" descr="CORREA-ANCHA-RAYAS-COMPLETA.jpg">
          <a:extLst>
            <a:ext uri="{FF2B5EF4-FFF2-40B4-BE49-F238E27FC236}">
              <a16:creationId xmlns:a16="http://schemas.microsoft.com/office/drawing/2014/main" id="{00000000-0008-0000-0700-0000F5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63" name="80 Imagen" descr="CORREA-DE-MANO-TELA-LISA.jpg">
          <a:extLst>
            <a:ext uri="{FF2B5EF4-FFF2-40B4-BE49-F238E27FC236}">
              <a16:creationId xmlns:a16="http://schemas.microsoft.com/office/drawing/2014/main" id="{00000000-0008-0000-0700-0000F6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64" name="86 Imagen" descr="CORREA-TELA-RAYAS.jpg">
          <a:extLst>
            <a:ext uri="{FF2B5EF4-FFF2-40B4-BE49-F238E27FC236}">
              <a16:creationId xmlns:a16="http://schemas.microsoft.com/office/drawing/2014/main" id="{00000000-0008-0000-0700-0000F7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1465" name="Picture 856" descr="CORREA TUL">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66" name="74 Imagen" descr="CORREA-ANCHA-RAYAS-COMPLETA.jpg">
          <a:extLst>
            <a:ext uri="{FF2B5EF4-FFF2-40B4-BE49-F238E27FC236}">
              <a16:creationId xmlns:a16="http://schemas.microsoft.com/office/drawing/2014/main" id="{00000000-0008-0000-0700-0000F9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67" name="80 Imagen" descr="CORREA-DE-MANO-TELA-LISA.jpg">
          <a:extLst>
            <a:ext uri="{FF2B5EF4-FFF2-40B4-BE49-F238E27FC236}">
              <a16:creationId xmlns:a16="http://schemas.microsoft.com/office/drawing/2014/main" id="{00000000-0008-0000-0700-0000FA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68" name="86 Imagen" descr="CORREA-TELA-RAYAS.jpg">
          <a:extLst>
            <a:ext uri="{FF2B5EF4-FFF2-40B4-BE49-F238E27FC236}">
              <a16:creationId xmlns:a16="http://schemas.microsoft.com/office/drawing/2014/main" id="{00000000-0008-0000-0700-0000FB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69" name="74 Imagen" descr="CORREA-ANCHA-RAYAS-COMPLETA.jpg">
          <a:extLst>
            <a:ext uri="{FF2B5EF4-FFF2-40B4-BE49-F238E27FC236}">
              <a16:creationId xmlns:a16="http://schemas.microsoft.com/office/drawing/2014/main" id="{00000000-0008-0000-0700-0000FC08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70" name="80 Imagen" descr="CORREA-DE-MANO-TELA-LISA.jpg">
          <a:extLst>
            <a:ext uri="{FF2B5EF4-FFF2-40B4-BE49-F238E27FC236}">
              <a16:creationId xmlns:a16="http://schemas.microsoft.com/office/drawing/2014/main" id="{00000000-0008-0000-0700-0000FD08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71" name="86 Imagen" descr="CORREA-TELA-RAYAS.jpg">
          <a:extLst>
            <a:ext uri="{FF2B5EF4-FFF2-40B4-BE49-F238E27FC236}">
              <a16:creationId xmlns:a16="http://schemas.microsoft.com/office/drawing/2014/main" id="{00000000-0008-0000-0700-0000FE08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72" name="28 Imagen" descr="INDUSTRIA-ARGENTINA.png">
          <a:extLst>
            <a:ext uri="{FF2B5EF4-FFF2-40B4-BE49-F238E27FC236}">
              <a16:creationId xmlns:a16="http://schemas.microsoft.com/office/drawing/2014/main" id="{00000000-0008-0000-0700-0000F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473" name="28 Imagen" descr="INDUSTRIA-ARGENTINA.png">
          <a:extLst>
            <a:ext uri="{FF2B5EF4-FFF2-40B4-BE49-F238E27FC236}">
              <a16:creationId xmlns:a16="http://schemas.microsoft.com/office/drawing/2014/main" id="{00000000-0008-0000-0700-00000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1474" name="Picture 856" descr="CORREA TUL">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75" name="74 Imagen" descr="CORREA-ANCHA-RAYAS-COMPLETA.jpg">
          <a:extLst>
            <a:ext uri="{FF2B5EF4-FFF2-40B4-BE49-F238E27FC236}">
              <a16:creationId xmlns:a16="http://schemas.microsoft.com/office/drawing/2014/main" id="{00000000-0008-0000-0700-000002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76" name="80 Imagen" descr="CORREA-DE-MANO-TELA-LISA.jpg">
          <a:extLst>
            <a:ext uri="{FF2B5EF4-FFF2-40B4-BE49-F238E27FC236}">
              <a16:creationId xmlns:a16="http://schemas.microsoft.com/office/drawing/2014/main" id="{00000000-0008-0000-0700-000003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77" name="86 Imagen" descr="CORREA-TELA-RAYAS.jpg">
          <a:extLst>
            <a:ext uri="{FF2B5EF4-FFF2-40B4-BE49-F238E27FC236}">
              <a16:creationId xmlns:a16="http://schemas.microsoft.com/office/drawing/2014/main" id="{00000000-0008-0000-0700-000004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1478" name="Picture 856" descr="CORREA TUL">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79" name="74 Imagen" descr="CORREA-ANCHA-RAYAS-COMPLETA.jpg">
          <a:extLst>
            <a:ext uri="{FF2B5EF4-FFF2-40B4-BE49-F238E27FC236}">
              <a16:creationId xmlns:a16="http://schemas.microsoft.com/office/drawing/2014/main" id="{00000000-0008-0000-0700-000006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80" name="80 Imagen" descr="CORREA-DE-MANO-TELA-LISA.jpg">
          <a:extLst>
            <a:ext uri="{FF2B5EF4-FFF2-40B4-BE49-F238E27FC236}">
              <a16:creationId xmlns:a16="http://schemas.microsoft.com/office/drawing/2014/main" id="{00000000-0008-0000-0700-000007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81" name="86 Imagen" descr="CORREA-TELA-RAYAS.jpg">
          <a:extLst>
            <a:ext uri="{FF2B5EF4-FFF2-40B4-BE49-F238E27FC236}">
              <a16:creationId xmlns:a16="http://schemas.microsoft.com/office/drawing/2014/main" id="{00000000-0008-0000-0700-000008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1482" name="Picture 856" descr="CORREA TUL">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83" name="74 Imagen" descr="CORREA-ANCHA-RAYAS-COMPLETA.jpg">
          <a:extLst>
            <a:ext uri="{FF2B5EF4-FFF2-40B4-BE49-F238E27FC236}">
              <a16:creationId xmlns:a16="http://schemas.microsoft.com/office/drawing/2014/main" id="{00000000-0008-0000-0700-00000A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84" name="80 Imagen" descr="CORREA-DE-MANO-TELA-LISA.jpg">
          <a:extLst>
            <a:ext uri="{FF2B5EF4-FFF2-40B4-BE49-F238E27FC236}">
              <a16:creationId xmlns:a16="http://schemas.microsoft.com/office/drawing/2014/main" id="{00000000-0008-0000-0700-00000B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85" name="86 Imagen" descr="CORREA-TELA-RAYAS.jpg">
          <a:extLst>
            <a:ext uri="{FF2B5EF4-FFF2-40B4-BE49-F238E27FC236}">
              <a16:creationId xmlns:a16="http://schemas.microsoft.com/office/drawing/2014/main" id="{00000000-0008-0000-0700-00000C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1486" name="Picture 856" descr="CORREA TUL">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87" name="74 Imagen" descr="CORREA-ANCHA-RAYAS-COMPLETA.jpg">
          <a:extLst>
            <a:ext uri="{FF2B5EF4-FFF2-40B4-BE49-F238E27FC236}">
              <a16:creationId xmlns:a16="http://schemas.microsoft.com/office/drawing/2014/main" id="{00000000-0008-0000-0700-00000E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88" name="80 Imagen" descr="CORREA-DE-MANO-TELA-LISA.jpg">
          <a:extLst>
            <a:ext uri="{FF2B5EF4-FFF2-40B4-BE49-F238E27FC236}">
              <a16:creationId xmlns:a16="http://schemas.microsoft.com/office/drawing/2014/main" id="{00000000-0008-0000-0700-00000F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89" name="86 Imagen" descr="CORREA-TELA-RAYAS.jpg">
          <a:extLst>
            <a:ext uri="{FF2B5EF4-FFF2-40B4-BE49-F238E27FC236}">
              <a16:creationId xmlns:a16="http://schemas.microsoft.com/office/drawing/2014/main" id="{00000000-0008-0000-0700-000010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90" name="74 Imagen" descr="CORREA-ANCHA-RAYAS-COMPLETA.jpg">
          <a:extLst>
            <a:ext uri="{FF2B5EF4-FFF2-40B4-BE49-F238E27FC236}">
              <a16:creationId xmlns:a16="http://schemas.microsoft.com/office/drawing/2014/main" id="{00000000-0008-0000-0700-000011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91" name="80 Imagen" descr="CORREA-DE-MANO-TELA-LISA.jpg">
          <a:extLst>
            <a:ext uri="{FF2B5EF4-FFF2-40B4-BE49-F238E27FC236}">
              <a16:creationId xmlns:a16="http://schemas.microsoft.com/office/drawing/2014/main" id="{00000000-0008-0000-0700-000012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492" name="86 Imagen" descr="CORREA-TELA-RAYAS.jpg">
          <a:extLst>
            <a:ext uri="{FF2B5EF4-FFF2-40B4-BE49-F238E27FC236}">
              <a16:creationId xmlns:a16="http://schemas.microsoft.com/office/drawing/2014/main" id="{00000000-0008-0000-0700-000013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1493" name="28 Imagen" descr="INDUSTRIA-ARGENTINA.png">
          <a:extLst>
            <a:ext uri="{FF2B5EF4-FFF2-40B4-BE49-F238E27FC236}">
              <a16:creationId xmlns:a16="http://schemas.microsoft.com/office/drawing/2014/main" id="{00000000-0008-0000-0700-00001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1494" name="28 Imagen" descr="INDUSTRIA-ARGENTINA.png">
          <a:extLst>
            <a:ext uri="{FF2B5EF4-FFF2-40B4-BE49-F238E27FC236}">
              <a16:creationId xmlns:a16="http://schemas.microsoft.com/office/drawing/2014/main" id="{00000000-0008-0000-0700-00001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1495" name="28 Imagen" descr="INDUSTRIA-ARGENTINA.png">
          <a:extLst>
            <a:ext uri="{FF2B5EF4-FFF2-40B4-BE49-F238E27FC236}">
              <a16:creationId xmlns:a16="http://schemas.microsoft.com/office/drawing/2014/main" id="{00000000-0008-0000-0700-00001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1496" name="28 Imagen" descr="INDUSTRIA-ARGENTINA.png">
          <a:extLst>
            <a:ext uri="{FF2B5EF4-FFF2-40B4-BE49-F238E27FC236}">
              <a16:creationId xmlns:a16="http://schemas.microsoft.com/office/drawing/2014/main" id="{00000000-0008-0000-0700-00001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1497" name="28 Imagen" descr="INDUSTRIA-ARGENTINA.png">
          <a:extLst>
            <a:ext uri="{FF2B5EF4-FFF2-40B4-BE49-F238E27FC236}">
              <a16:creationId xmlns:a16="http://schemas.microsoft.com/office/drawing/2014/main" id="{00000000-0008-0000-0700-00001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1498" name="28 Imagen" descr="INDUSTRIA-ARGENTINA.png">
          <a:extLst>
            <a:ext uri="{FF2B5EF4-FFF2-40B4-BE49-F238E27FC236}">
              <a16:creationId xmlns:a16="http://schemas.microsoft.com/office/drawing/2014/main" id="{00000000-0008-0000-0700-00001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1499" name="28 Imagen" descr="INDUSTRIA-ARGENTINA.png">
          <a:extLst>
            <a:ext uri="{FF2B5EF4-FFF2-40B4-BE49-F238E27FC236}">
              <a16:creationId xmlns:a16="http://schemas.microsoft.com/office/drawing/2014/main" id="{00000000-0008-0000-0700-00001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1500" name="28 Imagen" descr="INDUSTRIA-ARGENTINA.png">
          <a:extLst>
            <a:ext uri="{FF2B5EF4-FFF2-40B4-BE49-F238E27FC236}">
              <a16:creationId xmlns:a16="http://schemas.microsoft.com/office/drawing/2014/main" id="{00000000-0008-0000-0700-00001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1501" name="28 Imagen" descr="INDUSTRIA-ARGENTINA.png">
          <a:extLst>
            <a:ext uri="{FF2B5EF4-FFF2-40B4-BE49-F238E27FC236}">
              <a16:creationId xmlns:a16="http://schemas.microsoft.com/office/drawing/2014/main" id="{00000000-0008-0000-0700-00001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1502" name="28 Imagen" descr="INDUSTRIA-ARGENTINA.png">
          <a:extLst>
            <a:ext uri="{FF2B5EF4-FFF2-40B4-BE49-F238E27FC236}">
              <a16:creationId xmlns:a16="http://schemas.microsoft.com/office/drawing/2014/main" id="{00000000-0008-0000-0700-00001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1503" name="28 Imagen" descr="INDUSTRIA-ARGENTINA.png">
          <a:extLst>
            <a:ext uri="{FF2B5EF4-FFF2-40B4-BE49-F238E27FC236}">
              <a16:creationId xmlns:a16="http://schemas.microsoft.com/office/drawing/2014/main" id="{00000000-0008-0000-0700-00001E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1504" name="28 Imagen" descr="INDUSTRIA-ARGENTINA.png">
          <a:extLst>
            <a:ext uri="{FF2B5EF4-FFF2-40B4-BE49-F238E27FC236}">
              <a16:creationId xmlns:a16="http://schemas.microsoft.com/office/drawing/2014/main" id="{00000000-0008-0000-0700-00001F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1505" name="28 Imagen" descr="INDUSTRIA-ARGENTINA.png">
          <a:extLst>
            <a:ext uri="{FF2B5EF4-FFF2-40B4-BE49-F238E27FC236}">
              <a16:creationId xmlns:a16="http://schemas.microsoft.com/office/drawing/2014/main" id="{00000000-0008-0000-0700-00002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1506" name="28 Imagen" descr="INDUSTRIA-ARGENTINA.png">
          <a:extLst>
            <a:ext uri="{FF2B5EF4-FFF2-40B4-BE49-F238E27FC236}">
              <a16:creationId xmlns:a16="http://schemas.microsoft.com/office/drawing/2014/main" id="{00000000-0008-0000-0700-00002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1507" name="28 Imagen" descr="INDUSTRIA-ARGENTINA.png">
          <a:extLst>
            <a:ext uri="{FF2B5EF4-FFF2-40B4-BE49-F238E27FC236}">
              <a16:creationId xmlns:a16="http://schemas.microsoft.com/office/drawing/2014/main" id="{00000000-0008-0000-0700-00002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1508" name="28 Imagen" descr="INDUSTRIA-ARGENTINA.png">
          <a:extLst>
            <a:ext uri="{FF2B5EF4-FFF2-40B4-BE49-F238E27FC236}">
              <a16:creationId xmlns:a16="http://schemas.microsoft.com/office/drawing/2014/main" id="{00000000-0008-0000-0700-00002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1509" name="28 Imagen" descr="INDUSTRIA-ARGENTINA.png">
          <a:extLst>
            <a:ext uri="{FF2B5EF4-FFF2-40B4-BE49-F238E27FC236}">
              <a16:creationId xmlns:a16="http://schemas.microsoft.com/office/drawing/2014/main" id="{00000000-0008-0000-0700-00002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1510" name="28 Imagen" descr="INDUSTRIA-ARGENTINA.png">
          <a:extLst>
            <a:ext uri="{FF2B5EF4-FFF2-40B4-BE49-F238E27FC236}">
              <a16:creationId xmlns:a16="http://schemas.microsoft.com/office/drawing/2014/main" id="{00000000-0008-0000-0700-00002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1511" name="28 Imagen" descr="INDUSTRIA-ARGENTINA.png">
          <a:extLst>
            <a:ext uri="{FF2B5EF4-FFF2-40B4-BE49-F238E27FC236}">
              <a16:creationId xmlns:a16="http://schemas.microsoft.com/office/drawing/2014/main" id="{00000000-0008-0000-0700-00002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1512" name="28 Imagen" descr="INDUSTRIA-ARGENTINA.png">
          <a:extLst>
            <a:ext uri="{FF2B5EF4-FFF2-40B4-BE49-F238E27FC236}">
              <a16:creationId xmlns:a16="http://schemas.microsoft.com/office/drawing/2014/main" id="{00000000-0008-0000-0700-00002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1513" name="28 Imagen" descr="INDUSTRIA-ARGENTINA.png">
          <a:extLst>
            <a:ext uri="{FF2B5EF4-FFF2-40B4-BE49-F238E27FC236}">
              <a16:creationId xmlns:a16="http://schemas.microsoft.com/office/drawing/2014/main" id="{00000000-0008-0000-0700-00002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1514" name="28 Imagen" descr="INDUSTRIA-ARGENTINA.png">
          <a:extLst>
            <a:ext uri="{FF2B5EF4-FFF2-40B4-BE49-F238E27FC236}">
              <a16:creationId xmlns:a16="http://schemas.microsoft.com/office/drawing/2014/main" id="{00000000-0008-0000-0700-00002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1515" name="28 Imagen" descr="INDUSTRIA-ARGENTINA.png">
          <a:extLst>
            <a:ext uri="{FF2B5EF4-FFF2-40B4-BE49-F238E27FC236}">
              <a16:creationId xmlns:a16="http://schemas.microsoft.com/office/drawing/2014/main" id="{00000000-0008-0000-0700-00002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1516" name="28 Imagen" descr="INDUSTRIA-ARGENTINA.png">
          <a:extLst>
            <a:ext uri="{FF2B5EF4-FFF2-40B4-BE49-F238E27FC236}">
              <a16:creationId xmlns:a16="http://schemas.microsoft.com/office/drawing/2014/main" id="{00000000-0008-0000-0700-00002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1517" name="28 Imagen" descr="INDUSTRIA-ARGENTINA.png">
          <a:extLst>
            <a:ext uri="{FF2B5EF4-FFF2-40B4-BE49-F238E27FC236}">
              <a16:creationId xmlns:a16="http://schemas.microsoft.com/office/drawing/2014/main" id="{00000000-0008-0000-0700-00002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1518" name="28 Imagen" descr="INDUSTRIA-ARGENTINA.png">
          <a:extLst>
            <a:ext uri="{FF2B5EF4-FFF2-40B4-BE49-F238E27FC236}">
              <a16:creationId xmlns:a16="http://schemas.microsoft.com/office/drawing/2014/main" id="{00000000-0008-0000-0700-00002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1519" name="28 Imagen" descr="INDUSTRIA-ARGENTINA.png">
          <a:extLst>
            <a:ext uri="{FF2B5EF4-FFF2-40B4-BE49-F238E27FC236}">
              <a16:creationId xmlns:a16="http://schemas.microsoft.com/office/drawing/2014/main" id="{00000000-0008-0000-0700-00002E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1520" name="28 Imagen" descr="INDUSTRIA-ARGENTINA.png">
          <a:extLst>
            <a:ext uri="{FF2B5EF4-FFF2-40B4-BE49-F238E27FC236}">
              <a16:creationId xmlns:a16="http://schemas.microsoft.com/office/drawing/2014/main" id="{00000000-0008-0000-0700-00002F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1521" name="28 Imagen" descr="INDUSTRIA-ARGENTINA.png">
          <a:extLst>
            <a:ext uri="{FF2B5EF4-FFF2-40B4-BE49-F238E27FC236}">
              <a16:creationId xmlns:a16="http://schemas.microsoft.com/office/drawing/2014/main" id="{00000000-0008-0000-0700-00003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1522" name="28 Imagen" descr="INDUSTRIA-ARGENTINA.png">
          <a:extLst>
            <a:ext uri="{FF2B5EF4-FFF2-40B4-BE49-F238E27FC236}">
              <a16:creationId xmlns:a16="http://schemas.microsoft.com/office/drawing/2014/main" id="{00000000-0008-0000-0700-00003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1523" name="28 Imagen" descr="INDUSTRIA-ARGENTINA.png">
          <a:extLst>
            <a:ext uri="{FF2B5EF4-FFF2-40B4-BE49-F238E27FC236}">
              <a16:creationId xmlns:a16="http://schemas.microsoft.com/office/drawing/2014/main" id="{00000000-0008-0000-0700-00003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1524" name="28 Imagen" descr="INDUSTRIA-ARGENTINA.png">
          <a:extLst>
            <a:ext uri="{FF2B5EF4-FFF2-40B4-BE49-F238E27FC236}">
              <a16:creationId xmlns:a16="http://schemas.microsoft.com/office/drawing/2014/main" id="{00000000-0008-0000-0700-00003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1525" name="Picture 856" descr="CORREA TUL">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526" name="74 Imagen" descr="CORREA-ANCHA-RAYAS-COMPLETA.jpg">
          <a:extLst>
            <a:ext uri="{FF2B5EF4-FFF2-40B4-BE49-F238E27FC236}">
              <a16:creationId xmlns:a16="http://schemas.microsoft.com/office/drawing/2014/main" id="{00000000-0008-0000-0700-000035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527" name="80 Imagen" descr="CORREA-DE-MANO-TELA-LISA.jpg">
          <a:extLst>
            <a:ext uri="{FF2B5EF4-FFF2-40B4-BE49-F238E27FC236}">
              <a16:creationId xmlns:a16="http://schemas.microsoft.com/office/drawing/2014/main" id="{00000000-0008-0000-0700-000036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528" name="86 Imagen" descr="CORREA-TELA-RAYAS.jpg">
          <a:extLst>
            <a:ext uri="{FF2B5EF4-FFF2-40B4-BE49-F238E27FC236}">
              <a16:creationId xmlns:a16="http://schemas.microsoft.com/office/drawing/2014/main" id="{00000000-0008-0000-0700-000037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1529" name="Picture 856" descr="CORREA TUL">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530" name="74 Imagen" descr="CORREA-ANCHA-RAYAS-COMPLETA.jpg">
          <a:extLst>
            <a:ext uri="{FF2B5EF4-FFF2-40B4-BE49-F238E27FC236}">
              <a16:creationId xmlns:a16="http://schemas.microsoft.com/office/drawing/2014/main" id="{00000000-0008-0000-0700-000039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531" name="80 Imagen" descr="CORREA-DE-MANO-TELA-LISA.jpg">
          <a:extLst>
            <a:ext uri="{FF2B5EF4-FFF2-40B4-BE49-F238E27FC236}">
              <a16:creationId xmlns:a16="http://schemas.microsoft.com/office/drawing/2014/main" id="{00000000-0008-0000-0700-00003A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532" name="86 Imagen" descr="CORREA-TELA-RAYAS.jpg">
          <a:extLst>
            <a:ext uri="{FF2B5EF4-FFF2-40B4-BE49-F238E27FC236}">
              <a16:creationId xmlns:a16="http://schemas.microsoft.com/office/drawing/2014/main" id="{00000000-0008-0000-0700-00003B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1533" name="Picture 856" descr="CORREA TUL">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534" name="74 Imagen" descr="CORREA-ANCHA-RAYAS-COMPLETA.jpg">
          <a:extLst>
            <a:ext uri="{FF2B5EF4-FFF2-40B4-BE49-F238E27FC236}">
              <a16:creationId xmlns:a16="http://schemas.microsoft.com/office/drawing/2014/main" id="{00000000-0008-0000-0700-00003D09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535" name="80 Imagen" descr="CORREA-DE-MANO-TELA-LISA.jpg">
          <a:extLst>
            <a:ext uri="{FF2B5EF4-FFF2-40B4-BE49-F238E27FC236}">
              <a16:creationId xmlns:a16="http://schemas.microsoft.com/office/drawing/2014/main" id="{00000000-0008-0000-0700-00003E09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1536" name="86 Imagen" descr="CORREA-TELA-RAYAS.jpg">
          <a:extLst>
            <a:ext uri="{FF2B5EF4-FFF2-40B4-BE49-F238E27FC236}">
              <a16:creationId xmlns:a16="http://schemas.microsoft.com/office/drawing/2014/main" id="{00000000-0008-0000-0700-00003F09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37" name="28 Imagen" descr="INDUSTRIA-ARGENTINA.png">
          <a:extLst>
            <a:ext uri="{FF2B5EF4-FFF2-40B4-BE49-F238E27FC236}">
              <a16:creationId xmlns:a16="http://schemas.microsoft.com/office/drawing/2014/main" id="{00000000-0008-0000-0700-00004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38" name="28 Imagen" descr="INDUSTRIA-ARGENTINA.png">
          <a:extLst>
            <a:ext uri="{FF2B5EF4-FFF2-40B4-BE49-F238E27FC236}">
              <a16:creationId xmlns:a16="http://schemas.microsoft.com/office/drawing/2014/main" id="{00000000-0008-0000-0700-00004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39" name="28 Imagen" descr="INDUSTRIA-ARGENTINA.png">
          <a:extLst>
            <a:ext uri="{FF2B5EF4-FFF2-40B4-BE49-F238E27FC236}">
              <a16:creationId xmlns:a16="http://schemas.microsoft.com/office/drawing/2014/main" id="{00000000-0008-0000-0700-00004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40" name="28 Imagen" descr="INDUSTRIA-ARGENTINA.png">
          <a:extLst>
            <a:ext uri="{FF2B5EF4-FFF2-40B4-BE49-F238E27FC236}">
              <a16:creationId xmlns:a16="http://schemas.microsoft.com/office/drawing/2014/main" id="{00000000-0008-0000-0700-00004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41" name="28 Imagen" descr="INDUSTRIA-ARGENTINA.png">
          <a:extLst>
            <a:ext uri="{FF2B5EF4-FFF2-40B4-BE49-F238E27FC236}">
              <a16:creationId xmlns:a16="http://schemas.microsoft.com/office/drawing/2014/main" id="{00000000-0008-0000-0700-00004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42" name="28 Imagen" descr="INDUSTRIA-ARGENTINA.png">
          <a:extLst>
            <a:ext uri="{FF2B5EF4-FFF2-40B4-BE49-F238E27FC236}">
              <a16:creationId xmlns:a16="http://schemas.microsoft.com/office/drawing/2014/main" id="{00000000-0008-0000-0700-00004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43" name="28 Imagen" descr="INDUSTRIA-ARGENTINA.png">
          <a:extLst>
            <a:ext uri="{FF2B5EF4-FFF2-40B4-BE49-F238E27FC236}">
              <a16:creationId xmlns:a16="http://schemas.microsoft.com/office/drawing/2014/main" id="{00000000-0008-0000-0700-00004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44" name="28 Imagen" descr="INDUSTRIA-ARGENTINA.png">
          <a:extLst>
            <a:ext uri="{FF2B5EF4-FFF2-40B4-BE49-F238E27FC236}">
              <a16:creationId xmlns:a16="http://schemas.microsoft.com/office/drawing/2014/main" id="{00000000-0008-0000-0700-00004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45" name="28 Imagen" descr="INDUSTRIA-ARGENTINA.png">
          <a:extLst>
            <a:ext uri="{FF2B5EF4-FFF2-40B4-BE49-F238E27FC236}">
              <a16:creationId xmlns:a16="http://schemas.microsoft.com/office/drawing/2014/main" id="{00000000-0008-0000-0700-00004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46" name="28 Imagen" descr="INDUSTRIA-ARGENTINA.png">
          <a:extLst>
            <a:ext uri="{FF2B5EF4-FFF2-40B4-BE49-F238E27FC236}">
              <a16:creationId xmlns:a16="http://schemas.microsoft.com/office/drawing/2014/main" id="{00000000-0008-0000-0700-00004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47" name="28 Imagen" descr="INDUSTRIA-ARGENTINA.png">
          <a:extLst>
            <a:ext uri="{FF2B5EF4-FFF2-40B4-BE49-F238E27FC236}">
              <a16:creationId xmlns:a16="http://schemas.microsoft.com/office/drawing/2014/main" id="{00000000-0008-0000-0700-00004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48" name="28 Imagen" descr="INDUSTRIA-ARGENTINA.png">
          <a:extLst>
            <a:ext uri="{FF2B5EF4-FFF2-40B4-BE49-F238E27FC236}">
              <a16:creationId xmlns:a16="http://schemas.microsoft.com/office/drawing/2014/main" id="{00000000-0008-0000-0700-00004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49" name="28 Imagen" descr="INDUSTRIA-ARGENTINA.png">
          <a:extLst>
            <a:ext uri="{FF2B5EF4-FFF2-40B4-BE49-F238E27FC236}">
              <a16:creationId xmlns:a16="http://schemas.microsoft.com/office/drawing/2014/main" id="{00000000-0008-0000-0700-00004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1550" name="28 Imagen" descr="INDUSTRIA-ARGENTINA.png">
          <a:extLst>
            <a:ext uri="{FF2B5EF4-FFF2-40B4-BE49-F238E27FC236}">
              <a16:creationId xmlns:a16="http://schemas.microsoft.com/office/drawing/2014/main" id="{00000000-0008-0000-0700-00004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51" name="28 Imagen" descr="INDUSTRIA-ARGENTINA.png">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52" name="28 Imagen" descr="INDUSTRIA-ARGENTINA.png">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53" name="28 Imagen" descr="INDUSTRIA-ARGENTINA.png">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54" name="28 Imagen" descr="INDUSTRIA-ARGENTINA.png">
          <a:extLst>
            <a:ext uri="{FF2B5EF4-FFF2-40B4-BE49-F238E27FC236}">
              <a16:creationId xmlns:a16="http://schemas.microsoft.com/office/drawing/2014/main" id="{00000000-0008-0000-0700-00001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55" name="28 Imagen" descr="INDUSTRIA-ARGENTINA.png">
          <a:extLst>
            <a:ext uri="{FF2B5EF4-FFF2-40B4-BE49-F238E27FC236}">
              <a16:creationId xmlns:a16="http://schemas.microsoft.com/office/drawing/2014/main" id="{00000000-0008-0000-0700-00003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56" name="28 Imagen" descr="INDUSTRIA-ARGENTINA.png">
          <a:extLst>
            <a:ext uri="{FF2B5EF4-FFF2-40B4-BE49-F238E27FC236}">
              <a16:creationId xmlns:a16="http://schemas.microsoft.com/office/drawing/2014/main" id="{00000000-0008-0000-0700-00003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57" name="28 Imagen" descr="INDUSTRIA-ARGENTINA.png">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58" name="28 Imagen" descr="INDUSTRIA-ARGENTINA.png">
          <a:extLst>
            <a:ext uri="{FF2B5EF4-FFF2-40B4-BE49-F238E27FC236}">
              <a16:creationId xmlns:a16="http://schemas.microsoft.com/office/drawing/2014/main" id="{00000000-0008-0000-0700-00003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559" name="Picture 856" descr="CORREA TUL">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60" name="74 Imagen" descr="CORREA-ANCHA-RAYAS-COMPLETA.jpg">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61" name="80 Imagen" descr="CORREA-DE-MANO-TELA-LISA.jpg">
          <a:extLst>
            <a:ext uri="{FF2B5EF4-FFF2-40B4-BE49-F238E27FC236}">
              <a16:creationId xmlns:a16="http://schemas.microsoft.com/office/drawing/2014/main" id="{00000000-0008-0000-0700-00004C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62" name="86 Imagen" descr="CORREA-TELA-RAYAS.jpg">
          <a:extLst>
            <a:ext uri="{FF2B5EF4-FFF2-40B4-BE49-F238E27FC236}">
              <a16:creationId xmlns:a16="http://schemas.microsoft.com/office/drawing/2014/main" id="{00000000-0008-0000-0700-00004D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563" name="Picture 856" descr="CORREA TUL">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64" name="74 Imagen" descr="CORREA-ANCHA-RAYAS-COMPLETA.jpg">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65" name="80 Imagen" descr="CORREA-DE-MANO-TELA-LISA.jpg">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66" name="86 Imagen" descr="CORREA-TELA-RAYAS.jpg">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67" name="28 Imagen" descr="INDUSTRIA-ARGENTINA.png">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68" name="28 Imagen" descr="INDUSTRIA-ARGENTINA.png">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569" name="Picture 856" descr="CORREA TUL">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70" name="74 Imagen" descr="CORREA-ANCHA-RAYAS-COMPLETA.jpg">
          <a:extLst>
            <a:ext uri="{FF2B5EF4-FFF2-40B4-BE49-F238E27FC236}">
              <a16:creationId xmlns:a16="http://schemas.microsoft.com/office/drawing/2014/main" id="{00000000-0008-0000-0700-00005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71" name="80 Imagen" descr="CORREA-DE-MANO-TELA-LISA.jpg">
          <a:extLst>
            <a:ext uri="{FF2B5EF4-FFF2-40B4-BE49-F238E27FC236}">
              <a16:creationId xmlns:a16="http://schemas.microsoft.com/office/drawing/2014/main" id="{00000000-0008-0000-0700-00005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72" name="86 Imagen" descr="CORREA-TELA-RAYAS.jpg">
          <a:extLst>
            <a:ext uri="{FF2B5EF4-FFF2-40B4-BE49-F238E27FC236}">
              <a16:creationId xmlns:a16="http://schemas.microsoft.com/office/drawing/2014/main" id="{00000000-0008-0000-0700-00005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573" name="Picture 856" descr="CORREA TUL">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74" name="74 Imagen" descr="CORREA-ANCHA-RAYAS-COMPLETA.jpg">
          <a:extLst>
            <a:ext uri="{FF2B5EF4-FFF2-40B4-BE49-F238E27FC236}">
              <a16:creationId xmlns:a16="http://schemas.microsoft.com/office/drawing/2014/main" id="{00000000-0008-0000-0700-00005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75" name="80 Imagen" descr="CORREA-DE-MANO-TELA-LISA.jpg">
          <a:extLst>
            <a:ext uri="{FF2B5EF4-FFF2-40B4-BE49-F238E27FC236}">
              <a16:creationId xmlns:a16="http://schemas.microsoft.com/office/drawing/2014/main" id="{00000000-0008-0000-0700-00005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76" name="86 Imagen" descr="CORREA-TELA-RAYAS.jpg">
          <a:extLst>
            <a:ext uri="{FF2B5EF4-FFF2-40B4-BE49-F238E27FC236}">
              <a16:creationId xmlns:a16="http://schemas.microsoft.com/office/drawing/2014/main" id="{00000000-0008-0000-0700-00005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77" name="28 Imagen" descr="INDUSTRIA-ARGENTINA.png">
          <a:extLst>
            <a:ext uri="{FF2B5EF4-FFF2-40B4-BE49-F238E27FC236}">
              <a16:creationId xmlns:a16="http://schemas.microsoft.com/office/drawing/2014/main" id="{00000000-0008-0000-0700-00005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78" name="28 Imagen" descr="INDUSTRIA-ARGENTINA.png">
          <a:extLst>
            <a:ext uri="{FF2B5EF4-FFF2-40B4-BE49-F238E27FC236}">
              <a16:creationId xmlns:a16="http://schemas.microsoft.com/office/drawing/2014/main" id="{00000000-0008-0000-0700-00005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79" name="28 Imagen" descr="INDUSTRIA-ARGENTINA.png">
          <a:extLst>
            <a:ext uri="{FF2B5EF4-FFF2-40B4-BE49-F238E27FC236}">
              <a16:creationId xmlns:a16="http://schemas.microsoft.com/office/drawing/2014/main" id="{00000000-0008-0000-0700-00005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80" name="28 Imagen" descr="INDUSTRIA-ARGENTINA.png">
          <a:extLst>
            <a:ext uri="{FF2B5EF4-FFF2-40B4-BE49-F238E27FC236}">
              <a16:creationId xmlns:a16="http://schemas.microsoft.com/office/drawing/2014/main" id="{00000000-0008-0000-0700-00005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81" name="28 Imagen" descr="INDUSTRIA-ARGENTINA.png">
          <a:extLst>
            <a:ext uri="{FF2B5EF4-FFF2-40B4-BE49-F238E27FC236}">
              <a16:creationId xmlns:a16="http://schemas.microsoft.com/office/drawing/2014/main" id="{00000000-0008-0000-0700-00006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82" name="28 Imagen" descr="INDUSTRIA-ARGENTINA.png">
          <a:extLst>
            <a:ext uri="{FF2B5EF4-FFF2-40B4-BE49-F238E27FC236}">
              <a16:creationId xmlns:a16="http://schemas.microsoft.com/office/drawing/2014/main" id="{00000000-0008-0000-0700-00006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83" name="28 Imagen" descr="INDUSTRIA-ARGENTINA.png">
          <a:extLst>
            <a:ext uri="{FF2B5EF4-FFF2-40B4-BE49-F238E27FC236}">
              <a16:creationId xmlns:a16="http://schemas.microsoft.com/office/drawing/2014/main" id="{00000000-0008-0000-0700-00006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84" name="28 Imagen" descr="INDUSTRIA-ARGENTINA.png">
          <a:extLst>
            <a:ext uri="{FF2B5EF4-FFF2-40B4-BE49-F238E27FC236}">
              <a16:creationId xmlns:a16="http://schemas.microsoft.com/office/drawing/2014/main" id="{00000000-0008-0000-0700-00006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585" name="Picture 856" descr="CORREA TUL">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86" name="74 Imagen" descr="CORREA-ANCHA-RAYAS-COMPLETA.jpg">
          <a:extLst>
            <a:ext uri="{FF2B5EF4-FFF2-40B4-BE49-F238E27FC236}">
              <a16:creationId xmlns:a16="http://schemas.microsoft.com/office/drawing/2014/main" id="{00000000-0008-0000-0700-00006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87" name="80 Imagen" descr="CORREA-DE-MANO-TELA-LISA.jpg">
          <a:extLst>
            <a:ext uri="{FF2B5EF4-FFF2-40B4-BE49-F238E27FC236}">
              <a16:creationId xmlns:a16="http://schemas.microsoft.com/office/drawing/2014/main" id="{00000000-0008-0000-0700-00006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88" name="86 Imagen" descr="CORREA-TELA-RAYAS.jpg">
          <a:extLst>
            <a:ext uri="{FF2B5EF4-FFF2-40B4-BE49-F238E27FC236}">
              <a16:creationId xmlns:a16="http://schemas.microsoft.com/office/drawing/2014/main" id="{00000000-0008-0000-0700-00006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589" name="Picture 856" descr="CORREA TUL">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90" name="74 Imagen" descr="CORREA-ANCHA-RAYAS-COMPLETA.jpg">
          <a:extLst>
            <a:ext uri="{FF2B5EF4-FFF2-40B4-BE49-F238E27FC236}">
              <a16:creationId xmlns:a16="http://schemas.microsoft.com/office/drawing/2014/main" id="{00000000-0008-0000-0700-00006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91" name="80 Imagen" descr="CORREA-DE-MANO-TELA-LISA.jpg">
          <a:extLst>
            <a:ext uri="{FF2B5EF4-FFF2-40B4-BE49-F238E27FC236}">
              <a16:creationId xmlns:a16="http://schemas.microsoft.com/office/drawing/2014/main" id="{00000000-0008-0000-0700-00006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92" name="86 Imagen" descr="CORREA-TELA-RAYAS.jpg">
          <a:extLst>
            <a:ext uri="{FF2B5EF4-FFF2-40B4-BE49-F238E27FC236}">
              <a16:creationId xmlns:a16="http://schemas.microsoft.com/office/drawing/2014/main" id="{00000000-0008-0000-0700-00006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93" name="28 Imagen" descr="INDUSTRIA-ARGENTINA.png">
          <a:extLst>
            <a:ext uri="{FF2B5EF4-FFF2-40B4-BE49-F238E27FC236}">
              <a16:creationId xmlns:a16="http://schemas.microsoft.com/office/drawing/2014/main" id="{00000000-0008-0000-0700-00006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594" name="28 Imagen" descr="INDUSTRIA-ARGENTINA.png">
          <a:extLst>
            <a:ext uri="{FF2B5EF4-FFF2-40B4-BE49-F238E27FC236}">
              <a16:creationId xmlns:a16="http://schemas.microsoft.com/office/drawing/2014/main" id="{00000000-0008-0000-0700-00006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595" name="Picture 856" descr="CORREA TUL">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96" name="74 Imagen" descr="CORREA-ANCHA-RAYAS-COMPLETA.jpg">
          <a:extLst>
            <a:ext uri="{FF2B5EF4-FFF2-40B4-BE49-F238E27FC236}">
              <a16:creationId xmlns:a16="http://schemas.microsoft.com/office/drawing/2014/main" id="{00000000-0008-0000-0700-00006F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97" name="80 Imagen" descr="CORREA-DE-MANO-TELA-LISA.jpg">
          <a:extLst>
            <a:ext uri="{FF2B5EF4-FFF2-40B4-BE49-F238E27FC236}">
              <a16:creationId xmlns:a16="http://schemas.microsoft.com/office/drawing/2014/main" id="{00000000-0008-0000-0700-000070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598" name="86 Imagen" descr="CORREA-TELA-RAYAS.jpg">
          <a:extLst>
            <a:ext uri="{FF2B5EF4-FFF2-40B4-BE49-F238E27FC236}">
              <a16:creationId xmlns:a16="http://schemas.microsoft.com/office/drawing/2014/main" id="{00000000-0008-0000-0700-000071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599" name="Picture 856" descr="CORREA TUL">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600" name="74 Imagen" descr="CORREA-ANCHA-RAYAS-COMPLETA.jpg">
          <a:extLst>
            <a:ext uri="{FF2B5EF4-FFF2-40B4-BE49-F238E27FC236}">
              <a16:creationId xmlns:a16="http://schemas.microsoft.com/office/drawing/2014/main" id="{00000000-0008-0000-0700-000073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601" name="80 Imagen" descr="CORREA-DE-MANO-TELA-LISA.jpg">
          <a:extLst>
            <a:ext uri="{FF2B5EF4-FFF2-40B4-BE49-F238E27FC236}">
              <a16:creationId xmlns:a16="http://schemas.microsoft.com/office/drawing/2014/main" id="{00000000-0008-0000-0700-000074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602" name="86 Imagen" descr="CORREA-TELA-RAYAS.jpg">
          <a:extLst>
            <a:ext uri="{FF2B5EF4-FFF2-40B4-BE49-F238E27FC236}">
              <a16:creationId xmlns:a16="http://schemas.microsoft.com/office/drawing/2014/main" id="{00000000-0008-0000-0700-000075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03" name="28 Imagen" descr="INDUSTRIA-ARGENTINA.png">
          <a:extLst>
            <a:ext uri="{FF2B5EF4-FFF2-40B4-BE49-F238E27FC236}">
              <a16:creationId xmlns:a16="http://schemas.microsoft.com/office/drawing/2014/main" id="{00000000-0008-0000-0700-00007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04" name="28 Imagen" descr="INDUSTRIA-ARGENTINA.png">
          <a:extLst>
            <a:ext uri="{FF2B5EF4-FFF2-40B4-BE49-F238E27FC236}">
              <a16:creationId xmlns:a16="http://schemas.microsoft.com/office/drawing/2014/main" id="{00000000-0008-0000-0700-00007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05" name="28 Imagen" descr="INDUSTRIA-ARGENTINA.png">
          <a:extLst>
            <a:ext uri="{FF2B5EF4-FFF2-40B4-BE49-F238E27FC236}">
              <a16:creationId xmlns:a16="http://schemas.microsoft.com/office/drawing/2014/main" id="{00000000-0008-0000-0700-00007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06" name="28 Imagen" descr="INDUSTRIA-ARGENTINA.png">
          <a:extLst>
            <a:ext uri="{FF2B5EF4-FFF2-40B4-BE49-F238E27FC236}">
              <a16:creationId xmlns:a16="http://schemas.microsoft.com/office/drawing/2014/main" id="{00000000-0008-0000-0700-00007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07" name="28 Imagen" descr="INDUSTRIA-ARGENTINA.png">
          <a:extLst>
            <a:ext uri="{FF2B5EF4-FFF2-40B4-BE49-F238E27FC236}">
              <a16:creationId xmlns:a16="http://schemas.microsoft.com/office/drawing/2014/main" id="{00000000-0008-0000-0700-00007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08" name="28 Imagen" descr="INDUSTRIA-ARGENTINA.png">
          <a:extLst>
            <a:ext uri="{FF2B5EF4-FFF2-40B4-BE49-F238E27FC236}">
              <a16:creationId xmlns:a16="http://schemas.microsoft.com/office/drawing/2014/main" id="{00000000-0008-0000-0700-00007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09" name="28 Imagen" descr="INDUSTRIA-ARGENTINA.png">
          <a:extLst>
            <a:ext uri="{FF2B5EF4-FFF2-40B4-BE49-F238E27FC236}">
              <a16:creationId xmlns:a16="http://schemas.microsoft.com/office/drawing/2014/main" id="{00000000-0008-0000-0700-00007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10" name="28 Imagen" descr="INDUSTRIA-ARGENTINA.png">
          <a:extLst>
            <a:ext uri="{FF2B5EF4-FFF2-40B4-BE49-F238E27FC236}">
              <a16:creationId xmlns:a16="http://schemas.microsoft.com/office/drawing/2014/main" id="{00000000-0008-0000-0700-00007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11" name="28 Imagen" descr="INDUSTRIA-ARGENTINA.png">
          <a:extLst>
            <a:ext uri="{FF2B5EF4-FFF2-40B4-BE49-F238E27FC236}">
              <a16:creationId xmlns:a16="http://schemas.microsoft.com/office/drawing/2014/main" id="{00000000-0008-0000-0700-00007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12" name="28 Imagen" descr="INDUSTRIA-ARGENTINA.png">
          <a:extLst>
            <a:ext uri="{FF2B5EF4-FFF2-40B4-BE49-F238E27FC236}">
              <a16:creationId xmlns:a16="http://schemas.microsoft.com/office/drawing/2014/main" id="{00000000-0008-0000-0700-00007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13" name="74 Imagen" descr="CORREA-ANCHA-RAYAS-COMPLETA.jpg">
          <a:extLst>
            <a:ext uri="{FF2B5EF4-FFF2-40B4-BE49-F238E27FC236}">
              <a16:creationId xmlns:a16="http://schemas.microsoft.com/office/drawing/2014/main" id="{00000000-0008-0000-0700-00008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14" name="80 Imagen" descr="CORREA-DE-MANO-TELA-LISA.jpg">
          <a:extLst>
            <a:ext uri="{FF2B5EF4-FFF2-40B4-BE49-F238E27FC236}">
              <a16:creationId xmlns:a16="http://schemas.microsoft.com/office/drawing/2014/main" id="{00000000-0008-0000-0700-00008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15" name="86 Imagen" descr="CORREA-TELA-RAYAS.jpg">
          <a:extLst>
            <a:ext uri="{FF2B5EF4-FFF2-40B4-BE49-F238E27FC236}">
              <a16:creationId xmlns:a16="http://schemas.microsoft.com/office/drawing/2014/main" id="{00000000-0008-0000-0700-00008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616" name="Picture 856" descr="CORREA TUL">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17" name="74 Imagen" descr="CORREA-ANCHA-RAYAS-COMPLETA.jpg">
          <a:extLst>
            <a:ext uri="{FF2B5EF4-FFF2-40B4-BE49-F238E27FC236}">
              <a16:creationId xmlns:a16="http://schemas.microsoft.com/office/drawing/2014/main" id="{00000000-0008-0000-0700-00008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18" name="80 Imagen" descr="CORREA-DE-MANO-TELA-LISA.jpg">
          <a:extLst>
            <a:ext uri="{FF2B5EF4-FFF2-40B4-BE49-F238E27FC236}">
              <a16:creationId xmlns:a16="http://schemas.microsoft.com/office/drawing/2014/main" id="{00000000-0008-0000-0700-00008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19" name="86 Imagen" descr="CORREA-TELA-RAYAS.jpg">
          <a:extLst>
            <a:ext uri="{FF2B5EF4-FFF2-40B4-BE49-F238E27FC236}">
              <a16:creationId xmlns:a16="http://schemas.microsoft.com/office/drawing/2014/main" id="{00000000-0008-0000-0700-00008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620" name="Picture 856" descr="CORREA TUL">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21" name="74 Imagen" descr="CORREA-ANCHA-RAYAS-COMPLETA.jpg">
          <a:extLst>
            <a:ext uri="{FF2B5EF4-FFF2-40B4-BE49-F238E27FC236}">
              <a16:creationId xmlns:a16="http://schemas.microsoft.com/office/drawing/2014/main" id="{00000000-0008-0000-0700-00008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22" name="80 Imagen" descr="CORREA-DE-MANO-TELA-LISA.jpg">
          <a:extLst>
            <a:ext uri="{FF2B5EF4-FFF2-40B4-BE49-F238E27FC236}">
              <a16:creationId xmlns:a16="http://schemas.microsoft.com/office/drawing/2014/main" id="{00000000-0008-0000-0700-00008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23" name="86 Imagen" descr="CORREA-TELA-RAYAS.jpg">
          <a:extLst>
            <a:ext uri="{FF2B5EF4-FFF2-40B4-BE49-F238E27FC236}">
              <a16:creationId xmlns:a16="http://schemas.microsoft.com/office/drawing/2014/main" id="{00000000-0008-0000-0700-00008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624" name="Picture 856" descr="CORREA TUL">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25" name="74 Imagen" descr="CORREA-ANCHA-RAYAS-COMPLETA.jpg">
          <a:extLst>
            <a:ext uri="{FF2B5EF4-FFF2-40B4-BE49-F238E27FC236}">
              <a16:creationId xmlns:a16="http://schemas.microsoft.com/office/drawing/2014/main" id="{00000000-0008-0000-0700-00008C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26" name="80 Imagen" descr="CORREA-DE-MANO-TELA-LISA.jpg">
          <a:extLst>
            <a:ext uri="{FF2B5EF4-FFF2-40B4-BE49-F238E27FC236}">
              <a16:creationId xmlns:a16="http://schemas.microsoft.com/office/drawing/2014/main" id="{00000000-0008-0000-0700-00008D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27" name="86 Imagen" descr="CORREA-TELA-RAYAS.jpg">
          <a:extLst>
            <a:ext uri="{FF2B5EF4-FFF2-40B4-BE49-F238E27FC236}">
              <a16:creationId xmlns:a16="http://schemas.microsoft.com/office/drawing/2014/main" id="{00000000-0008-0000-0700-00008E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628" name="Picture 856" descr="CORREA TUL">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29" name="74 Imagen" descr="CORREA-ANCHA-RAYAS-COMPLETA.jpg">
          <a:extLst>
            <a:ext uri="{FF2B5EF4-FFF2-40B4-BE49-F238E27FC236}">
              <a16:creationId xmlns:a16="http://schemas.microsoft.com/office/drawing/2014/main" id="{00000000-0008-0000-0700-00009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30" name="80 Imagen" descr="CORREA-DE-MANO-TELA-LISA.jpg">
          <a:extLst>
            <a:ext uri="{FF2B5EF4-FFF2-40B4-BE49-F238E27FC236}">
              <a16:creationId xmlns:a16="http://schemas.microsoft.com/office/drawing/2014/main" id="{00000000-0008-0000-0700-00009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31" name="86 Imagen" descr="CORREA-TELA-RAYAS.jpg">
          <a:extLst>
            <a:ext uri="{FF2B5EF4-FFF2-40B4-BE49-F238E27FC236}">
              <a16:creationId xmlns:a16="http://schemas.microsoft.com/office/drawing/2014/main" id="{00000000-0008-0000-0700-00009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32" name="74 Imagen" descr="CORREA-ANCHA-RAYAS-COMPLETA.jpg">
          <a:extLst>
            <a:ext uri="{FF2B5EF4-FFF2-40B4-BE49-F238E27FC236}">
              <a16:creationId xmlns:a16="http://schemas.microsoft.com/office/drawing/2014/main" id="{00000000-0008-0000-0700-000093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33" name="80 Imagen" descr="CORREA-DE-MANO-TELA-LISA.jpg">
          <a:extLst>
            <a:ext uri="{FF2B5EF4-FFF2-40B4-BE49-F238E27FC236}">
              <a16:creationId xmlns:a16="http://schemas.microsoft.com/office/drawing/2014/main" id="{00000000-0008-0000-0700-000094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34" name="86 Imagen" descr="CORREA-TELA-RAYAS.jpg">
          <a:extLst>
            <a:ext uri="{FF2B5EF4-FFF2-40B4-BE49-F238E27FC236}">
              <a16:creationId xmlns:a16="http://schemas.microsoft.com/office/drawing/2014/main" id="{00000000-0008-0000-0700-000095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35" name="28 Imagen" descr="INDUSTRIA-ARGENTINA.png">
          <a:extLst>
            <a:ext uri="{FF2B5EF4-FFF2-40B4-BE49-F238E27FC236}">
              <a16:creationId xmlns:a16="http://schemas.microsoft.com/office/drawing/2014/main" id="{00000000-0008-0000-0700-00009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636" name="28 Imagen" descr="INDUSTRIA-ARGENTINA.png">
          <a:extLst>
            <a:ext uri="{FF2B5EF4-FFF2-40B4-BE49-F238E27FC236}">
              <a16:creationId xmlns:a16="http://schemas.microsoft.com/office/drawing/2014/main" id="{00000000-0008-0000-0700-00009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637" name="Picture 856" descr="CORREA TUL">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38" name="74 Imagen" descr="CORREA-ANCHA-RAYAS-COMPLETA.jpg">
          <a:extLst>
            <a:ext uri="{FF2B5EF4-FFF2-40B4-BE49-F238E27FC236}">
              <a16:creationId xmlns:a16="http://schemas.microsoft.com/office/drawing/2014/main" id="{00000000-0008-0000-0700-00009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39" name="80 Imagen" descr="CORREA-DE-MANO-TELA-LISA.jpg">
          <a:extLst>
            <a:ext uri="{FF2B5EF4-FFF2-40B4-BE49-F238E27FC236}">
              <a16:creationId xmlns:a16="http://schemas.microsoft.com/office/drawing/2014/main" id="{00000000-0008-0000-0700-00009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40" name="86 Imagen" descr="CORREA-TELA-RAYAS.jpg">
          <a:extLst>
            <a:ext uri="{FF2B5EF4-FFF2-40B4-BE49-F238E27FC236}">
              <a16:creationId xmlns:a16="http://schemas.microsoft.com/office/drawing/2014/main" id="{00000000-0008-0000-0700-00009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641" name="Picture 856" descr="CORREA TUL">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42" name="74 Imagen" descr="CORREA-ANCHA-RAYAS-COMPLETA.jpg">
          <a:extLst>
            <a:ext uri="{FF2B5EF4-FFF2-40B4-BE49-F238E27FC236}">
              <a16:creationId xmlns:a16="http://schemas.microsoft.com/office/drawing/2014/main" id="{00000000-0008-0000-0700-00009D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43" name="80 Imagen" descr="CORREA-DE-MANO-TELA-LISA.jpg">
          <a:extLst>
            <a:ext uri="{FF2B5EF4-FFF2-40B4-BE49-F238E27FC236}">
              <a16:creationId xmlns:a16="http://schemas.microsoft.com/office/drawing/2014/main" id="{00000000-0008-0000-0700-00009E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44" name="86 Imagen" descr="CORREA-TELA-RAYAS.jpg">
          <a:extLst>
            <a:ext uri="{FF2B5EF4-FFF2-40B4-BE49-F238E27FC236}">
              <a16:creationId xmlns:a16="http://schemas.microsoft.com/office/drawing/2014/main" id="{00000000-0008-0000-0700-00009F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645" name="Picture 856" descr="CORREA TUL">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46" name="74 Imagen" descr="CORREA-ANCHA-RAYAS-COMPLETA.jpg">
          <a:extLst>
            <a:ext uri="{FF2B5EF4-FFF2-40B4-BE49-F238E27FC236}">
              <a16:creationId xmlns:a16="http://schemas.microsoft.com/office/drawing/2014/main" id="{00000000-0008-0000-0700-0000A1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47" name="80 Imagen" descr="CORREA-DE-MANO-TELA-LISA.jpg">
          <a:extLst>
            <a:ext uri="{FF2B5EF4-FFF2-40B4-BE49-F238E27FC236}">
              <a16:creationId xmlns:a16="http://schemas.microsoft.com/office/drawing/2014/main" id="{00000000-0008-0000-0700-0000A2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48" name="86 Imagen" descr="CORREA-TELA-RAYAS.jpg">
          <a:extLst>
            <a:ext uri="{FF2B5EF4-FFF2-40B4-BE49-F238E27FC236}">
              <a16:creationId xmlns:a16="http://schemas.microsoft.com/office/drawing/2014/main" id="{00000000-0008-0000-0700-0000A3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649" name="Picture 856" descr="CORREA TUL">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50" name="74 Imagen" descr="CORREA-ANCHA-RAYAS-COMPLETA.jpg">
          <a:extLst>
            <a:ext uri="{FF2B5EF4-FFF2-40B4-BE49-F238E27FC236}">
              <a16:creationId xmlns:a16="http://schemas.microsoft.com/office/drawing/2014/main" id="{00000000-0008-0000-0700-0000A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51" name="80 Imagen" descr="CORREA-DE-MANO-TELA-LISA.jpg">
          <a:extLst>
            <a:ext uri="{FF2B5EF4-FFF2-40B4-BE49-F238E27FC236}">
              <a16:creationId xmlns:a16="http://schemas.microsoft.com/office/drawing/2014/main" id="{00000000-0008-0000-0700-0000A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52" name="86 Imagen" descr="CORREA-TELA-RAYAS.jpg">
          <a:extLst>
            <a:ext uri="{FF2B5EF4-FFF2-40B4-BE49-F238E27FC236}">
              <a16:creationId xmlns:a16="http://schemas.microsoft.com/office/drawing/2014/main" id="{00000000-0008-0000-0700-0000A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53" name="74 Imagen" descr="CORREA-ANCHA-RAYAS-COMPLETA.jpg">
          <a:extLst>
            <a:ext uri="{FF2B5EF4-FFF2-40B4-BE49-F238E27FC236}">
              <a16:creationId xmlns:a16="http://schemas.microsoft.com/office/drawing/2014/main" id="{00000000-0008-0000-0700-0000A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54" name="80 Imagen" descr="CORREA-DE-MANO-TELA-LISA.jpg">
          <a:extLst>
            <a:ext uri="{FF2B5EF4-FFF2-40B4-BE49-F238E27FC236}">
              <a16:creationId xmlns:a16="http://schemas.microsoft.com/office/drawing/2014/main" id="{00000000-0008-0000-0700-0000A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55" name="86 Imagen" descr="CORREA-TELA-RAYAS.jpg">
          <a:extLst>
            <a:ext uri="{FF2B5EF4-FFF2-40B4-BE49-F238E27FC236}">
              <a16:creationId xmlns:a16="http://schemas.microsoft.com/office/drawing/2014/main" id="{00000000-0008-0000-0700-0000A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656" name="28 Imagen" descr="INDUSTRIA-ARGENTINA.png">
          <a:extLst>
            <a:ext uri="{FF2B5EF4-FFF2-40B4-BE49-F238E27FC236}">
              <a16:creationId xmlns:a16="http://schemas.microsoft.com/office/drawing/2014/main" id="{00000000-0008-0000-0700-0000A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657" name="28 Imagen" descr="INDUSTRIA-ARGENTINA.png">
          <a:extLst>
            <a:ext uri="{FF2B5EF4-FFF2-40B4-BE49-F238E27FC236}">
              <a16:creationId xmlns:a16="http://schemas.microsoft.com/office/drawing/2014/main" id="{00000000-0008-0000-0700-0000A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658" name="28 Imagen" descr="INDUSTRIA-ARGENTINA.png">
          <a:extLst>
            <a:ext uri="{FF2B5EF4-FFF2-40B4-BE49-F238E27FC236}">
              <a16:creationId xmlns:a16="http://schemas.microsoft.com/office/drawing/2014/main" id="{00000000-0008-0000-0700-0000A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659" name="28 Imagen" descr="INDUSTRIA-ARGENTINA.png">
          <a:extLst>
            <a:ext uri="{FF2B5EF4-FFF2-40B4-BE49-F238E27FC236}">
              <a16:creationId xmlns:a16="http://schemas.microsoft.com/office/drawing/2014/main" id="{00000000-0008-0000-0700-0000A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660" name="28 Imagen" descr="INDUSTRIA-ARGENTINA.png">
          <a:extLst>
            <a:ext uri="{FF2B5EF4-FFF2-40B4-BE49-F238E27FC236}">
              <a16:creationId xmlns:a16="http://schemas.microsoft.com/office/drawing/2014/main" id="{00000000-0008-0000-0700-0000A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661" name="28 Imagen" descr="INDUSTRIA-ARGENTINA.png">
          <a:extLst>
            <a:ext uri="{FF2B5EF4-FFF2-40B4-BE49-F238E27FC236}">
              <a16:creationId xmlns:a16="http://schemas.microsoft.com/office/drawing/2014/main" id="{00000000-0008-0000-0700-0000B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662" name="28 Imagen" descr="INDUSTRIA-ARGENTINA.png">
          <a:extLst>
            <a:ext uri="{FF2B5EF4-FFF2-40B4-BE49-F238E27FC236}">
              <a16:creationId xmlns:a16="http://schemas.microsoft.com/office/drawing/2014/main" id="{00000000-0008-0000-0700-0000B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663" name="28 Imagen" descr="INDUSTRIA-ARGENTINA.png">
          <a:extLst>
            <a:ext uri="{FF2B5EF4-FFF2-40B4-BE49-F238E27FC236}">
              <a16:creationId xmlns:a16="http://schemas.microsoft.com/office/drawing/2014/main" id="{00000000-0008-0000-0700-0000B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664" name="28 Imagen" descr="INDUSTRIA-ARGENTINA.png">
          <a:extLst>
            <a:ext uri="{FF2B5EF4-FFF2-40B4-BE49-F238E27FC236}">
              <a16:creationId xmlns:a16="http://schemas.microsoft.com/office/drawing/2014/main" id="{00000000-0008-0000-0700-0000B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665" name="28 Imagen" descr="INDUSTRIA-ARGENTINA.png">
          <a:extLst>
            <a:ext uri="{FF2B5EF4-FFF2-40B4-BE49-F238E27FC236}">
              <a16:creationId xmlns:a16="http://schemas.microsoft.com/office/drawing/2014/main" id="{00000000-0008-0000-0700-0000B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666" name="28 Imagen" descr="INDUSTRIA-ARGENTINA.png">
          <a:extLst>
            <a:ext uri="{FF2B5EF4-FFF2-40B4-BE49-F238E27FC236}">
              <a16:creationId xmlns:a16="http://schemas.microsoft.com/office/drawing/2014/main" id="{00000000-0008-0000-0700-0000B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667" name="28 Imagen" descr="INDUSTRIA-ARGENTINA.png">
          <a:extLst>
            <a:ext uri="{FF2B5EF4-FFF2-40B4-BE49-F238E27FC236}">
              <a16:creationId xmlns:a16="http://schemas.microsoft.com/office/drawing/2014/main" id="{00000000-0008-0000-0700-0000B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668" name="28 Imagen" descr="INDUSTRIA-ARGENTINA.png">
          <a:extLst>
            <a:ext uri="{FF2B5EF4-FFF2-40B4-BE49-F238E27FC236}">
              <a16:creationId xmlns:a16="http://schemas.microsoft.com/office/drawing/2014/main" id="{00000000-0008-0000-0700-0000B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669" name="28 Imagen" descr="INDUSTRIA-ARGENTINA.png">
          <a:extLst>
            <a:ext uri="{FF2B5EF4-FFF2-40B4-BE49-F238E27FC236}">
              <a16:creationId xmlns:a16="http://schemas.microsoft.com/office/drawing/2014/main" id="{00000000-0008-0000-0700-0000B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670" name="28 Imagen" descr="INDUSTRIA-ARGENTINA.png">
          <a:extLst>
            <a:ext uri="{FF2B5EF4-FFF2-40B4-BE49-F238E27FC236}">
              <a16:creationId xmlns:a16="http://schemas.microsoft.com/office/drawing/2014/main" id="{00000000-0008-0000-0700-0000B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671" name="28 Imagen" descr="INDUSTRIA-ARGENTINA.png">
          <a:extLst>
            <a:ext uri="{FF2B5EF4-FFF2-40B4-BE49-F238E27FC236}">
              <a16:creationId xmlns:a16="http://schemas.microsoft.com/office/drawing/2014/main" id="{00000000-0008-0000-0700-0000B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672" name="28 Imagen" descr="INDUSTRIA-ARGENTINA.png">
          <a:extLst>
            <a:ext uri="{FF2B5EF4-FFF2-40B4-BE49-F238E27FC236}">
              <a16:creationId xmlns:a16="http://schemas.microsoft.com/office/drawing/2014/main" id="{00000000-0008-0000-0700-0000B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673" name="28 Imagen" descr="INDUSTRIA-ARGENTINA.png">
          <a:extLst>
            <a:ext uri="{FF2B5EF4-FFF2-40B4-BE49-F238E27FC236}">
              <a16:creationId xmlns:a16="http://schemas.microsoft.com/office/drawing/2014/main" id="{00000000-0008-0000-0700-0000B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674" name="28 Imagen" descr="INDUSTRIA-ARGENTINA.png">
          <a:extLst>
            <a:ext uri="{FF2B5EF4-FFF2-40B4-BE49-F238E27FC236}">
              <a16:creationId xmlns:a16="http://schemas.microsoft.com/office/drawing/2014/main" id="{00000000-0008-0000-0700-0000B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675" name="28 Imagen" descr="INDUSTRIA-ARGENTINA.png">
          <a:extLst>
            <a:ext uri="{FF2B5EF4-FFF2-40B4-BE49-F238E27FC236}">
              <a16:creationId xmlns:a16="http://schemas.microsoft.com/office/drawing/2014/main" id="{00000000-0008-0000-0700-0000B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676" name="28 Imagen" descr="INDUSTRIA-ARGENTINA.png">
          <a:extLst>
            <a:ext uri="{FF2B5EF4-FFF2-40B4-BE49-F238E27FC236}">
              <a16:creationId xmlns:a16="http://schemas.microsoft.com/office/drawing/2014/main" id="{00000000-0008-0000-0700-0000B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677" name="28 Imagen" descr="INDUSTRIA-ARGENTINA.png">
          <a:extLst>
            <a:ext uri="{FF2B5EF4-FFF2-40B4-BE49-F238E27FC236}">
              <a16:creationId xmlns:a16="http://schemas.microsoft.com/office/drawing/2014/main" id="{00000000-0008-0000-0700-0000C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678" name="28 Imagen" descr="INDUSTRIA-ARGENTINA.png">
          <a:extLst>
            <a:ext uri="{FF2B5EF4-FFF2-40B4-BE49-F238E27FC236}">
              <a16:creationId xmlns:a16="http://schemas.microsoft.com/office/drawing/2014/main" id="{00000000-0008-0000-0700-0000C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679" name="28 Imagen" descr="INDUSTRIA-ARGENTINA.png">
          <a:extLst>
            <a:ext uri="{FF2B5EF4-FFF2-40B4-BE49-F238E27FC236}">
              <a16:creationId xmlns:a16="http://schemas.microsoft.com/office/drawing/2014/main" id="{00000000-0008-0000-0700-0000C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680" name="28 Imagen" descr="INDUSTRIA-ARGENTINA.png">
          <a:extLst>
            <a:ext uri="{FF2B5EF4-FFF2-40B4-BE49-F238E27FC236}">
              <a16:creationId xmlns:a16="http://schemas.microsoft.com/office/drawing/2014/main" id="{00000000-0008-0000-0700-0000C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681" name="28 Imagen" descr="INDUSTRIA-ARGENTINA.png">
          <a:extLst>
            <a:ext uri="{FF2B5EF4-FFF2-40B4-BE49-F238E27FC236}">
              <a16:creationId xmlns:a16="http://schemas.microsoft.com/office/drawing/2014/main" id="{00000000-0008-0000-0700-0000C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682" name="28 Imagen" descr="INDUSTRIA-ARGENTINA.png">
          <a:extLst>
            <a:ext uri="{FF2B5EF4-FFF2-40B4-BE49-F238E27FC236}">
              <a16:creationId xmlns:a16="http://schemas.microsoft.com/office/drawing/2014/main" id="{00000000-0008-0000-0700-0000C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683" name="28 Imagen" descr="INDUSTRIA-ARGENTINA.png">
          <a:extLst>
            <a:ext uri="{FF2B5EF4-FFF2-40B4-BE49-F238E27FC236}">
              <a16:creationId xmlns:a16="http://schemas.microsoft.com/office/drawing/2014/main" id="{00000000-0008-0000-0700-0000C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684" name="28 Imagen" descr="INDUSTRIA-ARGENTINA.png">
          <a:extLst>
            <a:ext uri="{FF2B5EF4-FFF2-40B4-BE49-F238E27FC236}">
              <a16:creationId xmlns:a16="http://schemas.microsoft.com/office/drawing/2014/main" id="{00000000-0008-0000-0700-0000C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685" name="28 Imagen" descr="INDUSTRIA-ARGENTINA.png">
          <a:extLst>
            <a:ext uri="{FF2B5EF4-FFF2-40B4-BE49-F238E27FC236}">
              <a16:creationId xmlns:a16="http://schemas.microsoft.com/office/drawing/2014/main" id="{00000000-0008-0000-0700-0000C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686" name="28 Imagen" descr="INDUSTRIA-ARGENTINA.png">
          <a:extLst>
            <a:ext uri="{FF2B5EF4-FFF2-40B4-BE49-F238E27FC236}">
              <a16:creationId xmlns:a16="http://schemas.microsoft.com/office/drawing/2014/main" id="{00000000-0008-0000-0700-0000C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687" name="28 Imagen" descr="INDUSTRIA-ARGENTINA.png">
          <a:extLst>
            <a:ext uri="{FF2B5EF4-FFF2-40B4-BE49-F238E27FC236}">
              <a16:creationId xmlns:a16="http://schemas.microsoft.com/office/drawing/2014/main" id="{00000000-0008-0000-0700-0000C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688" name="Picture 856" descr="CORREA TUL">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89" name="74 Imagen" descr="CORREA-ANCHA-RAYAS-COMPLETA.jpg">
          <a:extLst>
            <a:ext uri="{FF2B5EF4-FFF2-40B4-BE49-F238E27FC236}">
              <a16:creationId xmlns:a16="http://schemas.microsoft.com/office/drawing/2014/main" id="{00000000-0008-0000-0700-0000CC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90" name="80 Imagen" descr="CORREA-DE-MANO-TELA-LISA.jpg">
          <a:extLst>
            <a:ext uri="{FF2B5EF4-FFF2-40B4-BE49-F238E27FC236}">
              <a16:creationId xmlns:a16="http://schemas.microsoft.com/office/drawing/2014/main" id="{00000000-0008-0000-0700-0000CD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91" name="86 Imagen" descr="CORREA-TELA-RAYAS.jpg">
          <a:extLst>
            <a:ext uri="{FF2B5EF4-FFF2-40B4-BE49-F238E27FC236}">
              <a16:creationId xmlns:a16="http://schemas.microsoft.com/office/drawing/2014/main" id="{00000000-0008-0000-0700-0000CE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692" name="Picture 856" descr="CORREA TUL">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93" name="74 Imagen" descr="CORREA-ANCHA-RAYAS-COMPLETA.jpg">
          <a:extLst>
            <a:ext uri="{FF2B5EF4-FFF2-40B4-BE49-F238E27FC236}">
              <a16:creationId xmlns:a16="http://schemas.microsoft.com/office/drawing/2014/main" id="{00000000-0008-0000-0700-0000D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94" name="80 Imagen" descr="CORREA-DE-MANO-TELA-LISA.jpg">
          <a:extLst>
            <a:ext uri="{FF2B5EF4-FFF2-40B4-BE49-F238E27FC236}">
              <a16:creationId xmlns:a16="http://schemas.microsoft.com/office/drawing/2014/main" id="{00000000-0008-0000-0700-0000D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95" name="86 Imagen" descr="CORREA-TELA-RAYAS.jpg">
          <a:extLst>
            <a:ext uri="{FF2B5EF4-FFF2-40B4-BE49-F238E27FC236}">
              <a16:creationId xmlns:a16="http://schemas.microsoft.com/office/drawing/2014/main" id="{00000000-0008-0000-0700-0000D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696" name="Picture 856" descr="CORREA TUL">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97" name="74 Imagen" descr="CORREA-ANCHA-RAYAS-COMPLETA.jpg">
          <a:extLst>
            <a:ext uri="{FF2B5EF4-FFF2-40B4-BE49-F238E27FC236}">
              <a16:creationId xmlns:a16="http://schemas.microsoft.com/office/drawing/2014/main" id="{00000000-0008-0000-0700-0000D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98" name="80 Imagen" descr="CORREA-DE-MANO-TELA-LISA.jpg">
          <a:extLst>
            <a:ext uri="{FF2B5EF4-FFF2-40B4-BE49-F238E27FC236}">
              <a16:creationId xmlns:a16="http://schemas.microsoft.com/office/drawing/2014/main" id="{00000000-0008-0000-0700-0000D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699" name="86 Imagen" descr="CORREA-TELA-RAYAS.jpg">
          <a:extLst>
            <a:ext uri="{FF2B5EF4-FFF2-40B4-BE49-F238E27FC236}">
              <a16:creationId xmlns:a16="http://schemas.microsoft.com/office/drawing/2014/main" id="{00000000-0008-0000-0700-0000D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00" name="28 Imagen" descr="INDUSTRIA-ARGENTINA.png">
          <a:extLst>
            <a:ext uri="{FF2B5EF4-FFF2-40B4-BE49-F238E27FC236}">
              <a16:creationId xmlns:a16="http://schemas.microsoft.com/office/drawing/2014/main" id="{00000000-0008-0000-0700-0000D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01" name="28 Imagen" descr="INDUSTRIA-ARGENTINA.png">
          <a:extLst>
            <a:ext uri="{FF2B5EF4-FFF2-40B4-BE49-F238E27FC236}">
              <a16:creationId xmlns:a16="http://schemas.microsoft.com/office/drawing/2014/main" id="{00000000-0008-0000-0700-0000D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02" name="28 Imagen" descr="INDUSTRIA-ARGENTINA.png">
          <a:extLst>
            <a:ext uri="{FF2B5EF4-FFF2-40B4-BE49-F238E27FC236}">
              <a16:creationId xmlns:a16="http://schemas.microsoft.com/office/drawing/2014/main" id="{00000000-0008-0000-0700-0000D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03" name="28 Imagen" descr="INDUSTRIA-ARGENTINA.png">
          <a:extLst>
            <a:ext uri="{FF2B5EF4-FFF2-40B4-BE49-F238E27FC236}">
              <a16:creationId xmlns:a16="http://schemas.microsoft.com/office/drawing/2014/main" id="{00000000-0008-0000-0700-0000D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04" name="28 Imagen" descr="INDUSTRIA-ARGENTINA.png">
          <a:extLst>
            <a:ext uri="{FF2B5EF4-FFF2-40B4-BE49-F238E27FC236}">
              <a16:creationId xmlns:a16="http://schemas.microsoft.com/office/drawing/2014/main" id="{00000000-0008-0000-0700-0000D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05" name="28 Imagen" descr="INDUSTRIA-ARGENTINA.png">
          <a:extLst>
            <a:ext uri="{FF2B5EF4-FFF2-40B4-BE49-F238E27FC236}">
              <a16:creationId xmlns:a16="http://schemas.microsoft.com/office/drawing/2014/main" id="{00000000-0008-0000-0700-0000D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06" name="28 Imagen" descr="INDUSTRIA-ARGENTINA.png">
          <a:extLst>
            <a:ext uri="{FF2B5EF4-FFF2-40B4-BE49-F238E27FC236}">
              <a16:creationId xmlns:a16="http://schemas.microsoft.com/office/drawing/2014/main" id="{00000000-0008-0000-0700-0000D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07" name="28 Imagen" descr="INDUSTRIA-ARGENTINA.png">
          <a:extLst>
            <a:ext uri="{FF2B5EF4-FFF2-40B4-BE49-F238E27FC236}">
              <a16:creationId xmlns:a16="http://schemas.microsoft.com/office/drawing/2014/main" id="{00000000-0008-0000-0700-0000D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08" name="28 Imagen" descr="INDUSTRIA-ARGENTINA.png">
          <a:extLst>
            <a:ext uri="{FF2B5EF4-FFF2-40B4-BE49-F238E27FC236}">
              <a16:creationId xmlns:a16="http://schemas.microsoft.com/office/drawing/2014/main" id="{00000000-0008-0000-0700-0000D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09" name="28 Imagen" descr="INDUSTRIA-ARGENTINA.png">
          <a:extLst>
            <a:ext uri="{FF2B5EF4-FFF2-40B4-BE49-F238E27FC236}">
              <a16:creationId xmlns:a16="http://schemas.microsoft.com/office/drawing/2014/main" id="{00000000-0008-0000-0700-0000E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10" name="28 Imagen" descr="INDUSTRIA-ARGENTINA.png">
          <a:extLst>
            <a:ext uri="{FF2B5EF4-FFF2-40B4-BE49-F238E27FC236}">
              <a16:creationId xmlns:a16="http://schemas.microsoft.com/office/drawing/2014/main" id="{00000000-0008-0000-0700-0000E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11" name="28 Imagen" descr="INDUSTRIA-ARGENTINA.png">
          <a:extLst>
            <a:ext uri="{FF2B5EF4-FFF2-40B4-BE49-F238E27FC236}">
              <a16:creationId xmlns:a16="http://schemas.microsoft.com/office/drawing/2014/main" id="{00000000-0008-0000-0700-0000E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12" name="28 Imagen" descr="INDUSTRIA-ARGENTINA.png">
          <a:extLst>
            <a:ext uri="{FF2B5EF4-FFF2-40B4-BE49-F238E27FC236}">
              <a16:creationId xmlns:a16="http://schemas.microsoft.com/office/drawing/2014/main" id="{00000000-0008-0000-0700-0000E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13" name="28 Imagen" descr="INDUSTRIA-ARGENTINA.png">
          <a:extLst>
            <a:ext uri="{FF2B5EF4-FFF2-40B4-BE49-F238E27FC236}">
              <a16:creationId xmlns:a16="http://schemas.microsoft.com/office/drawing/2014/main" id="{00000000-0008-0000-0700-0000E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14" name="28 Imagen" descr="INDUSTRIA-ARGENTINA.png">
          <a:extLst>
            <a:ext uri="{FF2B5EF4-FFF2-40B4-BE49-F238E27FC236}">
              <a16:creationId xmlns:a16="http://schemas.microsoft.com/office/drawing/2014/main" id="{00000000-0008-0000-0700-0000E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15" name="28 Imagen" descr="INDUSTRIA-ARGENTINA.png">
          <a:extLst>
            <a:ext uri="{FF2B5EF4-FFF2-40B4-BE49-F238E27FC236}">
              <a16:creationId xmlns:a16="http://schemas.microsoft.com/office/drawing/2014/main" id="{00000000-0008-0000-0700-0000E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16" name="28 Imagen" descr="INDUSTRIA-ARGENTINA.png">
          <a:extLst>
            <a:ext uri="{FF2B5EF4-FFF2-40B4-BE49-F238E27FC236}">
              <a16:creationId xmlns:a16="http://schemas.microsoft.com/office/drawing/2014/main" id="{00000000-0008-0000-0700-0000E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17" name="28 Imagen" descr="INDUSTRIA-ARGENTINA.png">
          <a:extLst>
            <a:ext uri="{FF2B5EF4-FFF2-40B4-BE49-F238E27FC236}">
              <a16:creationId xmlns:a16="http://schemas.microsoft.com/office/drawing/2014/main" id="{00000000-0008-0000-0700-0000E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718" name="Picture 856" descr="CORREA TUL">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19" name="74 Imagen" descr="CORREA-ANCHA-RAYAS-COMPLETA.jpg">
          <a:extLst>
            <a:ext uri="{FF2B5EF4-FFF2-40B4-BE49-F238E27FC236}">
              <a16:creationId xmlns:a16="http://schemas.microsoft.com/office/drawing/2014/main" id="{00000000-0008-0000-0700-0000EA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20" name="80 Imagen" descr="CORREA-DE-MANO-TELA-LISA.jpg">
          <a:extLst>
            <a:ext uri="{FF2B5EF4-FFF2-40B4-BE49-F238E27FC236}">
              <a16:creationId xmlns:a16="http://schemas.microsoft.com/office/drawing/2014/main" id="{00000000-0008-0000-0700-0000EB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21" name="86 Imagen" descr="CORREA-TELA-RAYAS.jpg">
          <a:extLst>
            <a:ext uri="{FF2B5EF4-FFF2-40B4-BE49-F238E27FC236}">
              <a16:creationId xmlns:a16="http://schemas.microsoft.com/office/drawing/2014/main" id="{00000000-0008-0000-0700-0000EC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722" name="Picture 856" descr="CORREA TUL">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23" name="74 Imagen" descr="CORREA-ANCHA-RAYAS-COMPLETA.jpg">
          <a:extLst>
            <a:ext uri="{FF2B5EF4-FFF2-40B4-BE49-F238E27FC236}">
              <a16:creationId xmlns:a16="http://schemas.microsoft.com/office/drawing/2014/main" id="{00000000-0008-0000-0700-0000EE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24" name="80 Imagen" descr="CORREA-DE-MANO-TELA-LISA.jpg">
          <a:extLst>
            <a:ext uri="{FF2B5EF4-FFF2-40B4-BE49-F238E27FC236}">
              <a16:creationId xmlns:a16="http://schemas.microsoft.com/office/drawing/2014/main" id="{00000000-0008-0000-0700-0000EF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25" name="86 Imagen" descr="CORREA-TELA-RAYAS.jpg">
          <a:extLst>
            <a:ext uri="{FF2B5EF4-FFF2-40B4-BE49-F238E27FC236}">
              <a16:creationId xmlns:a16="http://schemas.microsoft.com/office/drawing/2014/main" id="{00000000-0008-0000-0700-0000F0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26" name="28 Imagen" descr="INDUSTRIA-ARGENTINA.png">
          <a:extLst>
            <a:ext uri="{FF2B5EF4-FFF2-40B4-BE49-F238E27FC236}">
              <a16:creationId xmlns:a16="http://schemas.microsoft.com/office/drawing/2014/main" id="{00000000-0008-0000-0700-0000F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27" name="28 Imagen" descr="INDUSTRIA-ARGENTINA.png">
          <a:extLst>
            <a:ext uri="{FF2B5EF4-FFF2-40B4-BE49-F238E27FC236}">
              <a16:creationId xmlns:a16="http://schemas.microsoft.com/office/drawing/2014/main" id="{00000000-0008-0000-0700-0000F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728" name="Picture 856" descr="CORREA TUL">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29" name="74 Imagen" descr="CORREA-ANCHA-RAYAS-COMPLETA.jpg">
          <a:extLst>
            <a:ext uri="{FF2B5EF4-FFF2-40B4-BE49-F238E27FC236}">
              <a16:creationId xmlns:a16="http://schemas.microsoft.com/office/drawing/2014/main" id="{00000000-0008-0000-0700-0000F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30" name="80 Imagen" descr="CORREA-DE-MANO-TELA-LISA.jpg">
          <a:extLst>
            <a:ext uri="{FF2B5EF4-FFF2-40B4-BE49-F238E27FC236}">
              <a16:creationId xmlns:a16="http://schemas.microsoft.com/office/drawing/2014/main" id="{00000000-0008-0000-0700-0000F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31" name="86 Imagen" descr="CORREA-TELA-RAYAS.jpg">
          <a:extLst>
            <a:ext uri="{FF2B5EF4-FFF2-40B4-BE49-F238E27FC236}">
              <a16:creationId xmlns:a16="http://schemas.microsoft.com/office/drawing/2014/main" id="{00000000-0008-0000-0700-0000F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732" name="Picture 856" descr="CORREA TUL">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33" name="74 Imagen" descr="CORREA-ANCHA-RAYAS-COMPLETA.jpg">
          <a:extLst>
            <a:ext uri="{FF2B5EF4-FFF2-40B4-BE49-F238E27FC236}">
              <a16:creationId xmlns:a16="http://schemas.microsoft.com/office/drawing/2014/main" id="{00000000-0008-0000-0700-0000F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34" name="80 Imagen" descr="CORREA-DE-MANO-TELA-LISA.jpg">
          <a:extLst>
            <a:ext uri="{FF2B5EF4-FFF2-40B4-BE49-F238E27FC236}">
              <a16:creationId xmlns:a16="http://schemas.microsoft.com/office/drawing/2014/main" id="{00000000-0008-0000-0700-0000F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35" name="86 Imagen" descr="CORREA-TELA-RAYAS.jpg">
          <a:extLst>
            <a:ext uri="{FF2B5EF4-FFF2-40B4-BE49-F238E27FC236}">
              <a16:creationId xmlns:a16="http://schemas.microsoft.com/office/drawing/2014/main" id="{00000000-0008-0000-0700-0000F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36" name="28 Imagen" descr="INDUSTRIA-ARGENTINA.png">
          <a:extLst>
            <a:ext uri="{FF2B5EF4-FFF2-40B4-BE49-F238E27FC236}">
              <a16:creationId xmlns:a16="http://schemas.microsoft.com/office/drawing/2014/main" id="{00000000-0008-0000-0700-0000F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37" name="28 Imagen" descr="INDUSTRIA-ARGENTINA.png">
          <a:extLst>
            <a:ext uri="{FF2B5EF4-FFF2-40B4-BE49-F238E27FC236}">
              <a16:creationId xmlns:a16="http://schemas.microsoft.com/office/drawing/2014/main" id="{00000000-0008-0000-0700-0000F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38" name="28 Imagen" descr="INDUSTRIA-ARGENTINA.png">
          <a:extLst>
            <a:ext uri="{FF2B5EF4-FFF2-40B4-BE49-F238E27FC236}">
              <a16:creationId xmlns:a16="http://schemas.microsoft.com/office/drawing/2014/main" id="{00000000-0008-0000-0700-0000F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39" name="28 Imagen" descr="INDUSTRIA-ARGENTINA.png">
          <a:extLst>
            <a:ext uri="{FF2B5EF4-FFF2-40B4-BE49-F238E27FC236}">
              <a16:creationId xmlns:a16="http://schemas.microsoft.com/office/drawing/2014/main" id="{00000000-0008-0000-0700-0000F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40" name="28 Imagen" descr="INDUSTRIA-ARGENTINA.png">
          <a:extLst>
            <a:ext uri="{FF2B5EF4-FFF2-40B4-BE49-F238E27FC236}">
              <a16:creationId xmlns:a16="http://schemas.microsoft.com/office/drawing/2014/main" id="{00000000-0008-0000-0700-0000F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41" name="28 Imagen" descr="INDUSTRIA-ARGENTINA.png">
          <a:extLst>
            <a:ext uri="{FF2B5EF4-FFF2-40B4-BE49-F238E27FC236}">
              <a16:creationId xmlns:a16="http://schemas.microsoft.com/office/drawing/2014/main" id="{00000000-0008-0000-0700-00000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42" name="28 Imagen" descr="INDUSTRIA-ARGENTINA.png">
          <a:extLst>
            <a:ext uri="{FF2B5EF4-FFF2-40B4-BE49-F238E27FC236}">
              <a16:creationId xmlns:a16="http://schemas.microsoft.com/office/drawing/2014/main" id="{00000000-0008-0000-0700-00000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43" name="28 Imagen" descr="INDUSTRIA-ARGENTINA.png">
          <a:extLst>
            <a:ext uri="{FF2B5EF4-FFF2-40B4-BE49-F238E27FC236}">
              <a16:creationId xmlns:a16="http://schemas.microsoft.com/office/drawing/2014/main" id="{00000000-0008-0000-0700-00000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744" name="Picture 856" descr="CORREA TUL">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45" name="74 Imagen" descr="CORREA-ANCHA-RAYAS-COMPLETA.jpg">
          <a:extLst>
            <a:ext uri="{FF2B5EF4-FFF2-40B4-BE49-F238E27FC236}">
              <a16:creationId xmlns:a16="http://schemas.microsoft.com/office/drawing/2014/main" id="{00000000-0008-0000-0700-000004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46" name="80 Imagen" descr="CORREA-DE-MANO-TELA-LISA.jpg">
          <a:extLst>
            <a:ext uri="{FF2B5EF4-FFF2-40B4-BE49-F238E27FC236}">
              <a16:creationId xmlns:a16="http://schemas.microsoft.com/office/drawing/2014/main" id="{00000000-0008-0000-0700-000005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47" name="86 Imagen" descr="CORREA-TELA-RAYAS.jpg">
          <a:extLst>
            <a:ext uri="{FF2B5EF4-FFF2-40B4-BE49-F238E27FC236}">
              <a16:creationId xmlns:a16="http://schemas.microsoft.com/office/drawing/2014/main" id="{00000000-0008-0000-0700-000006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748" name="Picture 856" descr="CORREA TUL">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49" name="74 Imagen" descr="CORREA-ANCHA-RAYAS-COMPLETA.jpg">
          <a:extLst>
            <a:ext uri="{FF2B5EF4-FFF2-40B4-BE49-F238E27FC236}">
              <a16:creationId xmlns:a16="http://schemas.microsoft.com/office/drawing/2014/main" id="{00000000-0008-0000-0700-00000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50" name="80 Imagen" descr="CORREA-DE-MANO-TELA-LISA.jpg">
          <a:extLst>
            <a:ext uri="{FF2B5EF4-FFF2-40B4-BE49-F238E27FC236}">
              <a16:creationId xmlns:a16="http://schemas.microsoft.com/office/drawing/2014/main" id="{00000000-0008-0000-0700-00000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51" name="86 Imagen" descr="CORREA-TELA-RAYAS.jpg">
          <a:extLst>
            <a:ext uri="{FF2B5EF4-FFF2-40B4-BE49-F238E27FC236}">
              <a16:creationId xmlns:a16="http://schemas.microsoft.com/office/drawing/2014/main" id="{00000000-0008-0000-0700-00000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52" name="28 Imagen" descr="INDUSTRIA-ARGENTINA.png">
          <a:extLst>
            <a:ext uri="{FF2B5EF4-FFF2-40B4-BE49-F238E27FC236}">
              <a16:creationId xmlns:a16="http://schemas.microsoft.com/office/drawing/2014/main" id="{00000000-0008-0000-0700-00000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53" name="28 Imagen" descr="INDUSTRIA-ARGENTINA.png">
          <a:extLst>
            <a:ext uri="{FF2B5EF4-FFF2-40B4-BE49-F238E27FC236}">
              <a16:creationId xmlns:a16="http://schemas.microsoft.com/office/drawing/2014/main" id="{00000000-0008-0000-0700-00000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754" name="Picture 856" descr="CORREA TUL">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55" name="74 Imagen" descr="CORREA-ANCHA-RAYAS-COMPLETA.jpg">
          <a:extLst>
            <a:ext uri="{FF2B5EF4-FFF2-40B4-BE49-F238E27FC236}">
              <a16:creationId xmlns:a16="http://schemas.microsoft.com/office/drawing/2014/main" id="{00000000-0008-0000-0700-00000E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56" name="80 Imagen" descr="CORREA-DE-MANO-TELA-LISA.jpg">
          <a:extLst>
            <a:ext uri="{FF2B5EF4-FFF2-40B4-BE49-F238E27FC236}">
              <a16:creationId xmlns:a16="http://schemas.microsoft.com/office/drawing/2014/main" id="{00000000-0008-0000-0700-00000F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57" name="86 Imagen" descr="CORREA-TELA-RAYAS.jpg">
          <a:extLst>
            <a:ext uri="{FF2B5EF4-FFF2-40B4-BE49-F238E27FC236}">
              <a16:creationId xmlns:a16="http://schemas.microsoft.com/office/drawing/2014/main" id="{00000000-0008-0000-0700-000010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758" name="Picture 856" descr="CORREA TUL">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59" name="74 Imagen" descr="CORREA-ANCHA-RAYAS-COMPLETA.jpg">
          <a:extLst>
            <a:ext uri="{FF2B5EF4-FFF2-40B4-BE49-F238E27FC236}">
              <a16:creationId xmlns:a16="http://schemas.microsoft.com/office/drawing/2014/main" id="{00000000-0008-0000-0700-000012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60" name="80 Imagen" descr="CORREA-DE-MANO-TELA-LISA.jpg">
          <a:extLst>
            <a:ext uri="{FF2B5EF4-FFF2-40B4-BE49-F238E27FC236}">
              <a16:creationId xmlns:a16="http://schemas.microsoft.com/office/drawing/2014/main" id="{00000000-0008-0000-0700-000013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761" name="86 Imagen" descr="CORREA-TELA-RAYAS.jpg">
          <a:extLst>
            <a:ext uri="{FF2B5EF4-FFF2-40B4-BE49-F238E27FC236}">
              <a16:creationId xmlns:a16="http://schemas.microsoft.com/office/drawing/2014/main" id="{00000000-0008-0000-0700-000014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62" name="28 Imagen" descr="INDUSTRIA-ARGENTINA.png">
          <a:extLst>
            <a:ext uri="{FF2B5EF4-FFF2-40B4-BE49-F238E27FC236}">
              <a16:creationId xmlns:a16="http://schemas.microsoft.com/office/drawing/2014/main" id="{00000000-0008-0000-0700-00001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63" name="28 Imagen" descr="INDUSTRIA-ARGENTINA.png">
          <a:extLst>
            <a:ext uri="{FF2B5EF4-FFF2-40B4-BE49-F238E27FC236}">
              <a16:creationId xmlns:a16="http://schemas.microsoft.com/office/drawing/2014/main" id="{00000000-0008-0000-0700-00001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64" name="28 Imagen" descr="INDUSTRIA-ARGENTINA.png">
          <a:extLst>
            <a:ext uri="{FF2B5EF4-FFF2-40B4-BE49-F238E27FC236}">
              <a16:creationId xmlns:a16="http://schemas.microsoft.com/office/drawing/2014/main" id="{00000000-0008-0000-0700-00001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65" name="28 Imagen" descr="INDUSTRIA-ARGENTINA.png">
          <a:extLst>
            <a:ext uri="{FF2B5EF4-FFF2-40B4-BE49-F238E27FC236}">
              <a16:creationId xmlns:a16="http://schemas.microsoft.com/office/drawing/2014/main" id="{00000000-0008-0000-0700-00001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66" name="28 Imagen" descr="INDUSTRIA-ARGENTINA.png">
          <a:extLst>
            <a:ext uri="{FF2B5EF4-FFF2-40B4-BE49-F238E27FC236}">
              <a16:creationId xmlns:a16="http://schemas.microsoft.com/office/drawing/2014/main" id="{00000000-0008-0000-0700-00001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67" name="28 Imagen" descr="INDUSTRIA-ARGENTINA.png">
          <a:extLst>
            <a:ext uri="{FF2B5EF4-FFF2-40B4-BE49-F238E27FC236}">
              <a16:creationId xmlns:a16="http://schemas.microsoft.com/office/drawing/2014/main" id="{00000000-0008-0000-0700-00001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68" name="28 Imagen" descr="INDUSTRIA-ARGENTINA.png">
          <a:extLst>
            <a:ext uri="{FF2B5EF4-FFF2-40B4-BE49-F238E27FC236}">
              <a16:creationId xmlns:a16="http://schemas.microsoft.com/office/drawing/2014/main" id="{00000000-0008-0000-0700-00001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69" name="28 Imagen" descr="INDUSTRIA-ARGENTINA.png">
          <a:extLst>
            <a:ext uri="{FF2B5EF4-FFF2-40B4-BE49-F238E27FC236}">
              <a16:creationId xmlns:a16="http://schemas.microsoft.com/office/drawing/2014/main" id="{00000000-0008-0000-0700-00001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70" name="28 Imagen" descr="INDUSTRIA-ARGENTINA.png">
          <a:extLst>
            <a:ext uri="{FF2B5EF4-FFF2-40B4-BE49-F238E27FC236}">
              <a16:creationId xmlns:a16="http://schemas.microsoft.com/office/drawing/2014/main" id="{00000000-0008-0000-0700-00001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71" name="28 Imagen" descr="INDUSTRIA-ARGENTINA.png">
          <a:extLst>
            <a:ext uri="{FF2B5EF4-FFF2-40B4-BE49-F238E27FC236}">
              <a16:creationId xmlns:a16="http://schemas.microsoft.com/office/drawing/2014/main" id="{00000000-0008-0000-0700-00001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72" name="74 Imagen" descr="CORREA-ANCHA-RAYAS-COMPLETA.jpg">
          <a:extLst>
            <a:ext uri="{FF2B5EF4-FFF2-40B4-BE49-F238E27FC236}">
              <a16:creationId xmlns:a16="http://schemas.microsoft.com/office/drawing/2014/main" id="{00000000-0008-0000-0700-00001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73" name="80 Imagen" descr="CORREA-DE-MANO-TELA-LISA.jpg">
          <a:extLst>
            <a:ext uri="{FF2B5EF4-FFF2-40B4-BE49-F238E27FC236}">
              <a16:creationId xmlns:a16="http://schemas.microsoft.com/office/drawing/2014/main" id="{00000000-0008-0000-0700-00002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74" name="86 Imagen" descr="CORREA-TELA-RAYAS.jpg">
          <a:extLst>
            <a:ext uri="{FF2B5EF4-FFF2-40B4-BE49-F238E27FC236}">
              <a16:creationId xmlns:a16="http://schemas.microsoft.com/office/drawing/2014/main" id="{00000000-0008-0000-0700-00002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775" name="Picture 856" descr="CORREA TUL">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76" name="74 Imagen" descr="CORREA-ANCHA-RAYAS-COMPLETA.jpg">
          <a:extLst>
            <a:ext uri="{FF2B5EF4-FFF2-40B4-BE49-F238E27FC236}">
              <a16:creationId xmlns:a16="http://schemas.microsoft.com/office/drawing/2014/main" id="{00000000-0008-0000-0700-000023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77" name="80 Imagen" descr="CORREA-DE-MANO-TELA-LISA.jpg">
          <a:extLst>
            <a:ext uri="{FF2B5EF4-FFF2-40B4-BE49-F238E27FC236}">
              <a16:creationId xmlns:a16="http://schemas.microsoft.com/office/drawing/2014/main" id="{00000000-0008-0000-0700-000024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78" name="86 Imagen" descr="CORREA-TELA-RAYAS.jpg">
          <a:extLst>
            <a:ext uri="{FF2B5EF4-FFF2-40B4-BE49-F238E27FC236}">
              <a16:creationId xmlns:a16="http://schemas.microsoft.com/office/drawing/2014/main" id="{00000000-0008-0000-0700-000025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779" name="Picture 856" descr="CORREA TUL">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80" name="74 Imagen" descr="CORREA-ANCHA-RAYAS-COMPLETA.jpg">
          <a:extLst>
            <a:ext uri="{FF2B5EF4-FFF2-40B4-BE49-F238E27FC236}">
              <a16:creationId xmlns:a16="http://schemas.microsoft.com/office/drawing/2014/main" id="{00000000-0008-0000-0700-000027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81" name="80 Imagen" descr="CORREA-DE-MANO-TELA-LISA.jpg">
          <a:extLst>
            <a:ext uri="{FF2B5EF4-FFF2-40B4-BE49-F238E27FC236}">
              <a16:creationId xmlns:a16="http://schemas.microsoft.com/office/drawing/2014/main" id="{00000000-0008-0000-0700-000028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82" name="86 Imagen" descr="CORREA-TELA-RAYAS.jpg">
          <a:extLst>
            <a:ext uri="{FF2B5EF4-FFF2-40B4-BE49-F238E27FC236}">
              <a16:creationId xmlns:a16="http://schemas.microsoft.com/office/drawing/2014/main" id="{00000000-0008-0000-0700-000029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783" name="Picture 856" descr="CORREA TUL">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84" name="74 Imagen" descr="CORREA-ANCHA-RAYAS-COMPLETA.jpg">
          <a:extLst>
            <a:ext uri="{FF2B5EF4-FFF2-40B4-BE49-F238E27FC236}">
              <a16:creationId xmlns:a16="http://schemas.microsoft.com/office/drawing/2014/main" id="{00000000-0008-0000-0700-00002B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85" name="80 Imagen" descr="CORREA-DE-MANO-TELA-LISA.jpg">
          <a:extLst>
            <a:ext uri="{FF2B5EF4-FFF2-40B4-BE49-F238E27FC236}">
              <a16:creationId xmlns:a16="http://schemas.microsoft.com/office/drawing/2014/main" id="{00000000-0008-0000-0700-00002C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86" name="86 Imagen" descr="CORREA-TELA-RAYAS.jpg">
          <a:extLst>
            <a:ext uri="{FF2B5EF4-FFF2-40B4-BE49-F238E27FC236}">
              <a16:creationId xmlns:a16="http://schemas.microsoft.com/office/drawing/2014/main" id="{00000000-0008-0000-0700-00002D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787" name="Picture 856" descr="CORREA TUL">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88" name="74 Imagen" descr="CORREA-ANCHA-RAYAS-COMPLETA.jpg">
          <a:extLst>
            <a:ext uri="{FF2B5EF4-FFF2-40B4-BE49-F238E27FC236}">
              <a16:creationId xmlns:a16="http://schemas.microsoft.com/office/drawing/2014/main" id="{00000000-0008-0000-0700-00002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89" name="80 Imagen" descr="CORREA-DE-MANO-TELA-LISA.jpg">
          <a:extLst>
            <a:ext uri="{FF2B5EF4-FFF2-40B4-BE49-F238E27FC236}">
              <a16:creationId xmlns:a16="http://schemas.microsoft.com/office/drawing/2014/main" id="{00000000-0008-0000-0700-00003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90" name="86 Imagen" descr="CORREA-TELA-RAYAS.jpg">
          <a:extLst>
            <a:ext uri="{FF2B5EF4-FFF2-40B4-BE49-F238E27FC236}">
              <a16:creationId xmlns:a16="http://schemas.microsoft.com/office/drawing/2014/main" id="{00000000-0008-0000-0700-00003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91" name="74 Imagen" descr="CORREA-ANCHA-RAYAS-COMPLETA.jpg">
          <a:extLst>
            <a:ext uri="{FF2B5EF4-FFF2-40B4-BE49-F238E27FC236}">
              <a16:creationId xmlns:a16="http://schemas.microsoft.com/office/drawing/2014/main" id="{00000000-0008-0000-0700-000032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92" name="80 Imagen" descr="CORREA-DE-MANO-TELA-LISA.jpg">
          <a:extLst>
            <a:ext uri="{FF2B5EF4-FFF2-40B4-BE49-F238E27FC236}">
              <a16:creationId xmlns:a16="http://schemas.microsoft.com/office/drawing/2014/main" id="{00000000-0008-0000-0700-000033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93" name="86 Imagen" descr="CORREA-TELA-RAYAS.jpg">
          <a:extLst>
            <a:ext uri="{FF2B5EF4-FFF2-40B4-BE49-F238E27FC236}">
              <a16:creationId xmlns:a16="http://schemas.microsoft.com/office/drawing/2014/main" id="{00000000-0008-0000-0700-000034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94" name="28 Imagen" descr="INDUSTRIA-ARGENTINA.png">
          <a:extLst>
            <a:ext uri="{FF2B5EF4-FFF2-40B4-BE49-F238E27FC236}">
              <a16:creationId xmlns:a16="http://schemas.microsoft.com/office/drawing/2014/main" id="{00000000-0008-0000-0700-00003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795" name="28 Imagen" descr="INDUSTRIA-ARGENTINA.png">
          <a:extLst>
            <a:ext uri="{FF2B5EF4-FFF2-40B4-BE49-F238E27FC236}">
              <a16:creationId xmlns:a16="http://schemas.microsoft.com/office/drawing/2014/main" id="{00000000-0008-0000-0700-00003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796" name="Picture 856" descr="CORREA TUL">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97" name="74 Imagen" descr="CORREA-ANCHA-RAYAS-COMPLETA.jpg">
          <a:extLst>
            <a:ext uri="{FF2B5EF4-FFF2-40B4-BE49-F238E27FC236}">
              <a16:creationId xmlns:a16="http://schemas.microsoft.com/office/drawing/2014/main" id="{00000000-0008-0000-0700-00003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98" name="80 Imagen" descr="CORREA-DE-MANO-TELA-LISA.jpg">
          <a:extLst>
            <a:ext uri="{FF2B5EF4-FFF2-40B4-BE49-F238E27FC236}">
              <a16:creationId xmlns:a16="http://schemas.microsoft.com/office/drawing/2014/main" id="{00000000-0008-0000-0700-00003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799" name="86 Imagen" descr="CORREA-TELA-RAYAS.jpg">
          <a:extLst>
            <a:ext uri="{FF2B5EF4-FFF2-40B4-BE49-F238E27FC236}">
              <a16:creationId xmlns:a16="http://schemas.microsoft.com/office/drawing/2014/main" id="{00000000-0008-0000-0700-00003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800" name="Picture 856" descr="CORREA TUL">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01" name="74 Imagen" descr="CORREA-ANCHA-RAYAS-COMPLETA.jpg">
          <a:extLst>
            <a:ext uri="{FF2B5EF4-FFF2-40B4-BE49-F238E27FC236}">
              <a16:creationId xmlns:a16="http://schemas.microsoft.com/office/drawing/2014/main" id="{00000000-0008-0000-0700-00003C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02" name="80 Imagen" descr="CORREA-DE-MANO-TELA-LISA.jpg">
          <a:extLst>
            <a:ext uri="{FF2B5EF4-FFF2-40B4-BE49-F238E27FC236}">
              <a16:creationId xmlns:a16="http://schemas.microsoft.com/office/drawing/2014/main" id="{00000000-0008-0000-0700-00003D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03" name="86 Imagen" descr="CORREA-TELA-RAYAS.jpg">
          <a:extLst>
            <a:ext uri="{FF2B5EF4-FFF2-40B4-BE49-F238E27FC236}">
              <a16:creationId xmlns:a16="http://schemas.microsoft.com/office/drawing/2014/main" id="{00000000-0008-0000-0700-00003E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804" name="Picture 856" descr="CORREA TUL">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05" name="74 Imagen" descr="CORREA-ANCHA-RAYAS-COMPLETA.jpg">
          <a:extLst>
            <a:ext uri="{FF2B5EF4-FFF2-40B4-BE49-F238E27FC236}">
              <a16:creationId xmlns:a16="http://schemas.microsoft.com/office/drawing/2014/main" id="{00000000-0008-0000-0700-000040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06" name="80 Imagen" descr="CORREA-DE-MANO-TELA-LISA.jpg">
          <a:extLst>
            <a:ext uri="{FF2B5EF4-FFF2-40B4-BE49-F238E27FC236}">
              <a16:creationId xmlns:a16="http://schemas.microsoft.com/office/drawing/2014/main" id="{00000000-0008-0000-0700-000041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07" name="86 Imagen" descr="CORREA-TELA-RAYAS.jpg">
          <a:extLst>
            <a:ext uri="{FF2B5EF4-FFF2-40B4-BE49-F238E27FC236}">
              <a16:creationId xmlns:a16="http://schemas.microsoft.com/office/drawing/2014/main" id="{00000000-0008-0000-0700-000042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808" name="Picture 856" descr="CORREA TUL">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09" name="74 Imagen" descr="CORREA-ANCHA-RAYAS-COMPLETA.jpg">
          <a:extLst>
            <a:ext uri="{FF2B5EF4-FFF2-40B4-BE49-F238E27FC236}">
              <a16:creationId xmlns:a16="http://schemas.microsoft.com/office/drawing/2014/main" id="{00000000-0008-0000-0700-000044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10" name="80 Imagen" descr="CORREA-DE-MANO-TELA-LISA.jpg">
          <a:extLst>
            <a:ext uri="{FF2B5EF4-FFF2-40B4-BE49-F238E27FC236}">
              <a16:creationId xmlns:a16="http://schemas.microsoft.com/office/drawing/2014/main" id="{00000000-0008-0000-0700-000045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11" name="86 Imagen" descr="CORREA-TELA-RAYAS.jpg">
          <a:extLst>
            <a:ext uri="{FF2B5EF4-FFF2-40B4-BE49-F238E27FC236}">
              <a16:creationId xmlns:a16="http://schemas.microsoft.com/office/drawing/2014/main" id="{00000000-0008-0000-0700-000046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12" name="74 Imagen" descr="CORREA-ANCHA-RAYAS-COMPLETA.jpg">
          <a:extLst>
            <a:ext uri="{FF2B5EF4-FFF2-40B4-BE49-F238E27FC236}">
              <a16:creationId xmlns:a16="http://schemas.microsoft.com/office/drawing/2014/main" id="{00000000-0008-0000-0700-000047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13" name="80 Imagen" descr="CORREA-DE-MANO-TELA-LISA.jpg">
          <a:extLst>
            <a:ext uri="{FF2B5EF4-FFF2-40B4-BE49-F238E27FC236}">
              <a16:creationId xmlns:a16="http://schemas.microsoft.com/office/drawing/2014/main" id="{00000000-0008-0000-0700-000048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14" name="86 Imagen" descr="CORREA-TELA-RAYAS.jpg">
          <a:extLst>
            <a:ext uri="{FF2B5EF4-FFF2-40B4-BE49-F238E27FC236}">
              <a16:creationId xmlns:a16="http://schemas.microsoft.com/office/drawing/2014/main" id="{00000000-0008-0000-0700-000049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815" name="28 Imagen" descr="INDUSTRIA-ARGENTINA.png">
          <a:extLst>
            <a:ext uri="{FF2B5EF4-FFF2-40B4-BE49-F238E27FC236}">
              <a16:creationId xmlns:a16="http://schemas.microsoft.com/office/drawing/2014/main" id="{00000000-0008-0000-0700-00004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816" name="28 Imagen" descr="INDUSTRIA-ARGENTINA.png">
          <a:extLst>
            <a:ext uri="{FF2B5EF4-FFF2-40B4-BE49-F238E27FC236}">
              <a16:creationId xmlns:a16="http://schemas.microsoft.com/office/drawing/2014/main" id="{00000000-0008-0000-0700-00004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817" name="28 Imagen" descr="INDUSTRIA-ARGENTINA.png">
          <a:extLst>
            <a:ext uri="{FF2B5EF4-FFF2-40B4-BE49-F238E27FC236}">
              <a16:creationId xmlns:a16="http://schemas.microsoft.com/office/drawing/2014/main" id="{00000000-0008-0000-0700-00004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818" name="28 Imagen" descr="INDUSTRIA-ARGENTINA.png">
          <a:extLst>
            <a:ext uri="{FF2B5EF4-FFF2-40B4-BE49-F238E27FC236}">
              <a16:creationId xmlns:a16="http://schemas.microsoft.com/office/drawing/2014/main" id="{00000000-0008-0000-0700-00004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819" name="28 Imagen" descr="INDUSTRIA-ARGENTINA.png">
          <a:extLst>
            <a:ext uri="{FF2B5EF4-FFF2-40B4-BE49-F238E27FC236}">
              <a16:creationId xmlns:a16="http://schemas.microsoft.com/office/drawing/2014/main" id="{00000000-0008-0000-0700-00004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820" name="28 Imagen" descr="INDUSTRIA-ARGENTINA.png">
          <a:extLst>
            <a:ext uri="{FF2B5EF4-FFF2-40B4-BE49-F238E27FC236}">
              <a16:creationId xmlns:a16="http://schemas.microsoft.com/office/drawing/2014/main" id="{00000000-0008-0000-0700-00004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821" name="28 Imagen" descr="INDUSTRIA-ARGENTINA.png">
          <a:extLst>
            <a:ext uri="{FF2B5EF4-FFF2-40B4-BE49-F238E27FC236}">
              <a16:creationId xmlns:a16="http://schemas.microsoft.com/office/drawing/2014/main" id="{00000000-0008-0000-0700-00005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822" name="28 Imagen" descr="INDUSTRIA-ARGENTINA.png">
          <a:extLst>
            <a:ext uri="{FF2B5EF4-FFF2-40B4-BE49-F238E27FC236}">
              <a16:creationId xmlns:a16="http://schemas.microsoft.com/office/drawing/2014/main" id="{00000000-0008-0000-0700-00005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823" name="28 Imagen" descr="INDUSTRIA-ARGENTINA.png">
          <a:extLst>
            <a:ext uri="{FF2B5EF4-FFF2-40B4-BE49-F238E27FC236}">
              <a16:creationId xmlns:a16="http://schemas.microsoft.com/office/drawing/2014/main" id="{00000000-0008-0000-0700-00005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824" name="28 Imagen" descr="INDUSTRIA-ARGENTINA.png">
          <a:extLst>
            <a:ext uri="{FF2B5EF4-FFF2-40B4-BE49-F238E27FC236}">
              <a16:creationId xmlns:a16="http://schemas.microsoft.com/office/drawing/2014/main" id="{00000000-0008-0000-0700-00005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825" name="28 Imagen" descr="INDUSTRIA-ARGENTINA.png">
          <a:extLst>
            <a:ext uri="{FF2B5EF4-FFF2-40B4-BE49-F238E27FC236}">
              <a16:creationId xmlns:a16="http://schemas.microsoft.com/office/drawing/2014/main" id="{00000000-0008-0000-0700-00005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826" name="28 Imagen" descr="INDUSTRIA-ARGENTINA.png">
          <a:extLst>
            <a:ext uri="{FF2B5EF4-FFF2-40B4-BE49-F238E27FC236}">
              <a16:creationId xmlns:a16="http://schemas.microsoft.com/office/drawing/2014/main" id="{00000000-0008-0000-0700-00005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827" name="28 Imagen" descr="INDUSTRIA-ARGENTINA.png">
          <a:extLst>
            <a:ext uri="{FF2B5EF4-FFF2-40B4-BE49-F238E27FC236}">
              <a16:creationId xmlns:a16="http://schemas.microsoft.com/office/drawing/2014/main" id="{00000000-0008-0000-0700-00005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828" name="28 Imagen" descr="INDUSTRIA-ARGENTINA.png">
          <a:extLst>
            <a:ext uri="{FF2B5EF4-FFF2-40B4-BE49-F238E27FC236}">
              <a16:creationId xmlns:a16="http://schemas.microsoft.com/office/drawing/2014/main" id="{00000000-0008-0000-0700-00005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829" name="28 Imagen" descr="INDUSTRIA-ARGENTINA.png">
          <a:extLst>
            <a:ext uri="{FF2B5EF4-FFF2-40B4-BE49-F238E27FC236}">
              <a16:creationId xmlns:a16="http://schemas.microsoft.com/office/drawing/2014/main" id="{00000000-0008-0000-0700-00005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830" name="28 Imagen" descr="INDUSTRIA-ARGENTINA.png">
          <a:extLst>
            <a:ext uri="{FF2B5EF4-FFF2-40B4-BE49-F238E27FC236}">
              <a16:creationId xmlns:a16="http://schemas.microsoft.com/office/drawing/2014/main" id="{00000000-0008-0000-0700-00005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831" name="28 Imagen" descr="INDUSTRIA-ARGENTINA.png">
          <a:extLst>
            <a:ext uri="{FF2B5EF4-FFF2-40B4-BE49-F238E27FC236}">
              <a16:creationId xmlns:a16="http://schemas.microsoft.com/office/drawing/2014/main" id="{00000000-0008-0000-0700-00005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832" name="28 Imagen" descr="INDUSTRIA-ARGENTINA.png">
          <a:extLst>
            <a:ext uri="{FF2B5EF4-FFF2-40B4-BE49-F238E27FC236}">
              <a16:creationId xmlns:a16="http://schemas.microsoft.com/office/drawing/2014/main" id="{00000000-0008-0000-0700-00005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833" name="28 Imagen" descr="INDUSTRIA-ARGENTINA.png">
          <a:extLst>
            <a:ext uri="{FF2B5EF4-FFF2-40B4-BE49-F238E27FC236}">
              <a16:creationId xmlns:a16="http://schemas.microsoft.com/office/drawing/2014/main" id="{00000000-0008-0000-0700-00005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834" name="28 Imagen" descr="INDUSTRIA-ARGENTINA.png">
          <a:extLst>
            <a:ext uri="{FF2B5EF4-FFF2-40B4-BE49-F238E27FC236}">
              <a16:creationId xmlns:a16="http://schemas.microsoft.com/office/drawing/2014/main" id="{00000000-0008-0000-0700-00005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835" name="28 Imagen" descr="INDUSTRIA-ARGENTINA.png">
          <a:extLst>
            <a:ext uri="{FF2B5EF4-FFF2-40B4-BE49-F238E27FC236}">
              <a16:creationId xmlns:a16="http://schemas.microsoft.com/office/drawing/2014/main" id="{00000000-0008-0000-0700-00005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836" name="28 Imagen" descr="INDUSTRIA-ARGENTINA.png">
          <a:extLst>
            <a:ext uri="{FF2B5EF4-FFF2-40B4-BE49-F238E27FC236}">
              <a16:creationId xmlns:a16="http://schemas.microsoft.com/office/drawing/2014/main" id="{00000000-0008-0000-0700-00005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837" name="28 Imagen" descr="INDUSTRIA-ARGENTINA.png">
          <a:extLst>
            <a:ext uri="{FF2B5EF4-FFF2-40B4-BE49-F238E27FC236}">
              <a16:creationId xmlns:a16="http://schemas.microsoft.com/office/drawing/2014/main" id="{00000000-0008-0000-0700-00006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838" name="28 Imagen" descr="INDUSTRIA-ARGENTINA.png">
          <a:extLst>
            <a:ext uri="{FF2B5EF4-FFF2-40B4-BE49-F238E27FC236}">
              <a16:creationId xmlns:a16="http://schemas.microsoft.com/office/drawing/2014/main" id="{00000000-0008-0000-0700-00006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839" name="28 Imagen" descr="INDUSTRIA-ARGENTINA.png">
          <a:extLst>
            <a:ext uri="{FF2B5EF4-FFF2-40B4-BE49-F238E27FC236}">
              <a16:creationId xmlns:a16="http://schemas.microsoft.com/office/drawing/2014/main" id="{00000000-0008-0000-0700-00006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840" name="28 Imagen" descr="INDUSTRIA-ARGENTINA.png">
          <a:extLst>
            <a:ext uri="{FF2B5EF4-FFF2-40B4-BE49-F238E27FC236}">
              <a16:creationId xmlns:a16="http://schemas.microsoft.com/office/drawing/2014/main" id="{00000000-0008-0000-0700-00006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841" name="28 Imagen" descr="INDUSTRIA-ARGENTINA.png">
          <a:extLst>
            <a:ext uri="{FF2B5EF4-FFF2-40B4-BE49-F238E27FC236}">
              <a16:creationId xmlns:a16="http://schemas.microsoft.com/office/drawing/2014/main" id="{00000000-0008-0000-0700-00006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842" name="28 Imagen" descr="INDUSTRIA-ARGENTINA.png">
          <a:extLst>
            <a:ext uri="{FF2B5EF4-FFF2-40B4-BE49-F238E27FC236}">
              <a16:creationId xmlns:a16="http://schemas.microsoft.com/office/drawing/2014/main" id="{00000000-0008-0000-0700-00006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843" name="28 Imagen" descr="INDUSTRIA-ARGENTINA.png">
          <a:extLst>
            <a:ext uri="{FF2B5EF4-FFF2-40B4-BE49-F238E27FC236}">
              <a16:creationId xmlns:a16="http://schemas.microsoft.com/office/drawing/2014/main" id="{00000000-0008-0000-0700-00006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844" name="28 Imagen" descr="INDUSTRIA-ARGENTINA.png">
          <a:extLst>
            <a:ext uri="{FF2B5EF4-FFF2-40B4-BE49-F238E27FC236}">
              <a16:creationId xmlns:a16="http://schemas.microsoft.com/office/drawing/2014/main" id="{00000000-0008-0000-0700-00006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845" name="28 Imagen" descr="INDUSTRIA-ARGENTINA.png">
          <a:extLst>
            <a:ext uri="{FF2B5EF4-FFF2-40B4-BE49-F238E27FC236}">
              <a16:creationId xmlns:a16="http://schemas.microsoft.com/office/drawing/2014/main" id="{00000000-0008-0000-0700-00006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846" name="28 Imagen" descr="INDUSTRIA-ARGENTINA.png">
          <a:extLst>
            <a:ext uri="{FF2B5EF4-FFF2-40B4-BE49-F238E27FC236}">
              <a16:creationId xmlns:a16="http://schemas.microsoft.com/office/drawing/2014/main" id="{00000000-0008-0000-0700-00006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847" name="Picture 856" descr="CORREA TUL">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48" name="74 Imagen" descr="CORREA-ANCHA-RAYAS-COMPLETA.jpg">
          <a:extLst>
            <a:ext uri="{FF2B5EF4-FFF2-40B4-BE49-F238E27FC236}">
              <a16:creationId xmlns:a16="http://schemas.microsoft.com/office/drawing/2014/main" id="{00000000-0008-0000-0700-00006B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49" name="80 Imagen" descr="CORREA-DE-MANO-TELA-LISA.jpg">
          <a:extLst>
            <a:ext uri="{FF2B5EF4-FFF2-40B4-BE49-F238E27FC236}">
              <a16:creationId xmlns:a16="http://schemas.microsoft.com/office/drawing/2014/main" id="{00000000-0008-0000-0700-00006C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50" name="86 Imagen" descr="CORREA-TELA-RAYAS.jpg">
          <a:extLst>
            <a:ext uri="{FF2B5EF4-FFF2-40B4-BE49-F238E27FC236}">
              <a16:creationId xmlns:a16="http://schemas.microsoft.com/office/drawing/2014/main" id="{00000000-0008-0000-0700-00006D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851" name="Picture 856" descr="CORREA TUL">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52" name="74 Imagen" descr="CORREA-ANCHA-RAYAS-COMPLETA.jpg">
          <a:extLst>
            <a:ext uri="{FF2B5EF4-FFF2-40B4-BE49-F238E27FC236}">
              <a16:creationId xmlns:a16="http://schemas.microsoft.com/office/drawing/2014/main" id="{00000000-0008-0000-0700-00006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53" name="80 Imagen" descr="CORREA-DE-MANO-TELA-LISA.jpg">
          <a:extLst>
            <a:ext uri="{FF2B5EF4-FFF2-40B4-BE49-F238E27FC236}">
              <a16:creationId xmlns:a16="http://schemas.microsoft.com/office/drawing/2014/main" id="{00000000-0008-0000-0700-00007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54" name="86 Imagen" descr="CORREA-TELA-RAYAS.jpg">
          <a:extLst>
            <a:ext uri="{FF2B5EF4-FFF2-40B4-BE49-F238E27FC236}">
              <a16:creationId xmlns:a16="http://schemas.microsoft.com/office/drawing/2014/main" id="{00000000-0008-0000-0700-00007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855" name="Picture 856" descr="CORREA TUL">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56" name="74 Imagen" descr="CORREA-ANCHA-RAYAS-COMPLETA.jpg">
          <a:extLst>
            <a:ext uri="{FF2B5EF4-FFF2-40B4-BE49-F238E27FC236}">
              <a16:creationId xmlns:a16="http://schemas.microsoft.com/office/drawing/2014/main" id="{00000000-0008-0000-0700-000073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57" name="80 Imagen" descr="CORREA-DE-MANO-TELA-LISA.jpg">
          <a:extLst>
            <a:ext uri="{FF2B5EF4-FFF2-40B4-BE49-F238E27FC236}">
              <a16:creationId xmlns:a16="http://schemas.microsoft.com/office/drawing/2014/main" id="{00000000-0008-0000-0700-000074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858" name="86 Imagen" descr="CORREA-TELA-RAYAS.jpg">
          <a:extLst>
            <a:ext uri="{FF2B5EF4-FFF2-40B4-BE49-F238E27FC236}">
              <a16:creationId xmlns:a16="http://schemas.microsoft.com/office/drawing/2014/main" id="{00000000-0008-0000-0700-000075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59" name="28 Imagen" descr="INDUSTRIA-ARGENTINA.png">
          <a:extLst>
            <a:ext uri="{FF2B5EF4-FFF2-40B4-BE49-F238E27FC236}">
              <a16:creationId xmlns:a16="http://schemas.microsoft.com/office/drawing/2014/main" id="{00000000-0008-0000-0700-00007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60" name="28 Imagen" descr="INDUSTRIA-ARGENTINA.png">
          <a:extLst>
            <a:ext uri="{FF2B5EF4-FFF2-40B4-BE49-F238E27FC236}">
              <a16:creationId xmlns:a16="http://schemas.microsoft.com/office/drawing/2014/main" id="{00000000-0008-0000-0700-00007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61" name="28 Imagen" descr="INDUSTRIA-ARGENTINA.png">
          <a:extLst>
            <a:ext uri="{FF2B5EF4-FFF2-40B4-BE49-F238E27FC236}">
              <a16:creationId xmlns:a16="http://schemas.microsoft.com/office/drawing/2014/main" id="{00000000-0008-0000-0700-00007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62" name="28 Imagen" descr="INDUSTRIA-ARGENTINA.png">
          <a:extLst>
            <a:ext uri="{FF2B5EF4-FFF2-40B4-BE49-F238E27FC236}">
              <a16:creationId xmlns:a16="http://schemas.microsoft.com/office/drawing/2014/main" id="{00000000-0008-0000-0700-00007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63" name="28 Imagen" descr="INDUSTRIA-ARGENTINA.png">
          <a:extLst>
            <a:ext uri="{FF2B5EF4-FFF2-40B4-BE49-F238E27FC236}">
              <a16:creationId xmlns:a16="http://schemas.microsoft.com/office/drawing/2014/main" id="{00000000-0008-0000-0700-00007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64" name="28 Imagen" descr="INDUSTRIA-ARGENTINA.png">
          <a:extLst>
            <a:ext uri="{FF2B5EF4-FFF2-40B4-BE49-F238E27FC236}">
              <a16:creationId xmlns:a16="http://schemas.microsoft.com/office/drawing/2014/main" id="{00000000-0008-0000-0700-00007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65" name="28 Imagen" descr="INDUSTRIA-ARGENTINA.png">
          <a:extLst>
            <a:ext uri="{FF2B5EF4-FFF2-40B4-BE49-F238E27FC236}">
              <a16:creationId xmlns:a16="http://schemas.microsoft.com/office/drawing/2014/main" id="{00000000-0008-0000-0700-00007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66" name="28 Imagen" descr="INDUSTRIA-ARGENTINA.png">
          <a:extLst>
            <a:ext uri="{FF2B5EF4-FFF2-40B4-BE49-F238E27FC236}">
              <a16:creationId xmlns:a16="http://schemas.microsoft.com/office/drawing/2014/main" id="{00000000-0008-0000-0700-00007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67" name="28 Imagen" descr="INDUSTRIA-ARGENTINA.png">
          <a:extLst>
            <a:ext uri="{FF2B5EF4-FFF2-40B4-BE49-F238E27FC236}">
              <a16:creationId xmlns:a16="http://schemas.microsoft.com/office/drawing/2014/main" id="{00000000-0008-0000-0700-00007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68" name="28 Imagen" descr="INDUSTRIA-ARGENTINA.png">
          <a:extLst>
            <a:ext uri="{FF2B5EF4-FFF2-40B4-BE49-F238E27FC236}">
              <a16:creationId xmlns:a16="http://schemas.microsoft.com/office/drawing/2014/main" id="{00000000-0008-0000-0700-00007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69" name="28 Imagen" descr="INDUSTRIA-ARGENTINA.png">
          <a:extLst>
            <a:ext uri="{FF2B5EF4-FFF2-40B4-BE49-F238E27FC236}">
              <a16:creationId xmlns:a16="http://schemas.microsoft.com/office/drawing/2014/main" id="{00000000-0008-0000-0700-00008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70" name="28 Imagen" descr="INDUSTRIA-ARGENTINA.png">
          <a:extLst>
            <a:ext uri="{FF2B5EF4-FFF2-40B4-BE49-F238E27FC236}">
              <a16:creationId xmlns:a16="http://schemas.microsoft.com/office/drawing/2014/main" id="{00000000-0008-0000-0700-00008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71" name="28 Imagen" descr="INDUSTRIA-ARGENTINA.png">
          <a:extLst>
            <a:ext uri="{FF2B5EF4-FFF2-40B4-BE49-F238E27FC236}">
              <a16:creationId xmlns:a16="http://schemas.microsoft.com/office/drawing/2014/main" id="{00000000-0008-0000-0700-00008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72" name="28 Imagen" descr="INDUSTRIA-ARGENTINA.png">
          <a:extLst>
            <a:ext uri="{FF2B5EF4-FFF2-40B4-BE49-F238E27FC236}">
              <a16:creationId xmlns:a16="http://schemas.microsoft.com/office/drawing/2014/main" id="{00000000-0008-0000-0700-00008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73" name="28 Imagen" descr="INDUSTRIA-ARGENTINA.png">
          <a:extLst>
            <a:ext uri="{FF2B5EF4-FFF2-40B4-BE49-F238E27FC236}">
              <a16:creationId xmlns:a16="http://schemas.microsoft.com/office/drawing/2014/main" id="{00000000-0008-0000-0700-00007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74" name="28 Imagen" descr="INDUSTRIA-ARGENTINA.png">
          <a:extLst>
            <a:ext uri="{FF2B5EF4-FFF2-40B4-BE49-F238E27FC236}">
              <a16:creationId xmlns:a16="http://schemas.microsoft.com/office/drawing/2014/main" id="{00000000-0008-0000-0700-000073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75" name="28 Imagen" descr="INDUSTRIA-ARGENTINA.png">
          <a:extLst>
            <a:ext uri="{FF2B5EF4-FFF2-40B4-BE49-F238E27FC236}">
              <a16:creationId xmlns:a16="http://schemas.microsoft.com/office/drawing/2014/main" id="{00000000-0008-0000-0700-00007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76" name="28 Imagen" descr="INDUSTRIA-ARGENTINA.png">
          <a:extLst>
            <a:ext uri="{FF2B5EF4-FFF2-40B4-BE49-F238E27FC236}">
              <a16:creationId xmlns:a16="http://schemas.microsoft.com/office/drawing/2014/main" id="{00000000-0008-0000-0700-00007E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77" name="28 Imagen" descr="INDUSTRIA-ARGENTINA.png">
          <a:extLst>
            <a:ext uri="{FF2B5EF4-FFF2-40B4-BE49-F238E27FC236}">
              <a16:creationId xmlns:a16="http://schemas.microsoft.com/office/drawing/2014/main" id="{00000000-0008-0000-0700-000081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78" name="28 Imagen" descr="INDUSTRIA-ARGENTINA.png">
          <a:extLst>
            <a:ext uri="{FF2B5EF4-FFF2-40B4-BE49-F238E27FC236}">
              <a16:creationId xmlns:a16="http://schemas.microsoft.com/office/drawing/2014/main" id="{00000000-0008-0000-0700-00008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879" name="Picture 856" descr="CORREA TUL">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80" name="74 Imagen" descr="CORREA-ANCHA-RAYAS-COMPLETA.jpg">
          <a:extLst>
            <a:ext uri="{FF2B5EF4-FFF2-40B4-BE49-F238E27FC236}">
              <a16:creationId xmlns:a16="http://schemas.microsoft.com/office/drawing/2014/main" id="{00000000-0008-0000-0700-00008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81" name="80 Imagen" descr="CORREA-DE-MANO-TELA-LISA.jpg">
          <a:extLst>
            <a:ext uri="{FF2B5EF4-FFF2-40B4-BE49-F238E27FC236}">
              <a16:creationId xmlns:a16="http://schemas.microsoft.com/office/drawing/2014/main" id="{00000000-0008-0000-0700-00008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82" name="86 Imagen" descr="CORREA-TELA-RAYAS.jpg">
          <a:extLst>
            <a:ext uri="{FF2B5EF4-FFF2-40B4-BE49-F238E27FC236}">
              <a16:creationId xmlns:a16="http://schemas.microsoft.com/office/drawing/2014/main" id="{00000000-0008-0000-0700-000096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883" name="Picture 856" descr="CORREA TUL">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84" name="74 Imagen" descr="CORREA-ANCHA-RAYAS-COMPLETA.jpg">
          <a:extLst>
            <a:ext uri="{FF2B5EF4-FFF2-40B4-BE49-F238E27FC236}">
              <a16:creationId xmlns:a16="http://schemas.microsoft.com/office/drawing/2014/main" id="{00000000-0008-0000-0700-000098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85" name="80 Imagen" descr="CORREA-DE-MANO-TELA-LISA.jpg">
          <a:extLst>
            <a:ext uri="{FF2B5EF4-FFF2-40B4-BE49-F238E27FC236}">
              <a16:creationId xmlns:a16="http://schemas.microsoft.com/office/drawing/2014/main" id="{00000000-0008-0000-0700-000099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86" name="86 Imagen" descr="CORREA-TELA-RAYAS.jpg">
          <a:extLst>
            <a:ext uri="{FF2B5EF4-FFF2-40B4-BE49-F238E27FC236}">
              <a16:creationId xmlns:a16="http://schemas.microsoft.com/office/drawing/2014/main" id="{00000000-0008-0000-0700-00009A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87" name="28 Imagen" descr="INDUSTRIA-ARGENTINA.png">
          <a:extLst>
            <a:ext uri="{FF2B5EF4-FFF2-40B4-BE49-F238E27FC236}">
              <a16:creationId xmlns:a16="http://schemas.microsoft.com/office/drawing/2014/main" id="{00000000-0008-0000-0700-00009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88" name="28 Imagen" descr="INDUSTRIA-ARGENTINA.png">
          <a:extLst>
            <a:ext uri="{FF2B5EF4-FFF2-40B4-BE49-F238E27FC236}">
              <a16:creationId xmlns:a16="http://schemas.microsoft.com/office/drawing/2014/main" id="{00000000-0008-0000-0700-00009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889" name="Picture 856" descr="CORREA TUL">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90" name="74 Imagen" descr="CORREA-ANCHA-RAYAS-COMPLETA.jpg">
          <a:extLst>
            <a:ext uri="{FF2B5EF4-FFF2-40B4-BE49-F238E27FC236}">
              <a16:creationId xmlns:a16="http://schemas.microsoft.com/office/drawing/2014/main" id="{00000000-0008-0000-0700-00009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91" name="80 Imagen" descr="CORREA-DE-MANO-TELA-LISA.jpg">
          <a:extLst>
            <a:ext uri="{FF2B5EF4-FFF2-40B4-BE49-F238E27FC236}">
              <a16:creationId xmlns:a16="http://schemas.microsoft.com/office/drawing/2014/main" id="{00000000-0008-0000-0700-00009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92" name="86 Imagen" descr="CORREA-TELA-RAYAS.jpg">
          <a:extLst>
            <a:ext uri="{FF2B5EF4-FFF2-40B4-BE49-F238E27FC236}">
              <a16:creationId xmlns:a16="http://schemas.microsoft.com/office/drawing/2014/main" id="{00000000-0008-0000-0700-0000A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893" name="Picture 856" descr="CORREA TUL">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94" name="74 Imagen" descr="CORREA-ANCHA-RAYAS-COMPLETA.jpg">
          <a:extLst>
            <a:ext uri="{FF2B5EF4-FFF2-40B4-BE49-F238E27FC236}">
              <a16:creationId xmlns:a16="http://schemas.microsoft.com/office/drawing/2014/main" id="{00000000-0008-0000-0700-0000A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95" name="80 Imagen" descr="CORREA-DE-MANO-TELA-LISA.jpg">
          <a:extLst>
            <a:ext uri="{FF2B5EF4-FFF2-40B4-BE49-F238E27FC236}">
              <a16:creationId xmlns:a16="http://schemas.microsoft.com/office/drawing/2014/main" id="{00000000-0008-0000-0700-0000A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896" name="86 Imagen" descr="CORREA-TELA-RAYAS.jpg">
          <a:extLst>
            <a:ext uri="{FF2B5EF4-FFF2-40B4-BE49-F238E27FC236}">
              <a16:creationId xmlns:a16="http://schemas.microsoft.com/office/drawing/2014/main" id="{00000000-0008-0000-0700-0000A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97" name="28 Imagen" descr="INDUSTRIA-ARGENTINA.png">
          <a:extLst>
            <a:ext uri="{FF2B5EF4-FFF2-40B4-BE49-F238E27FC236}">
              <a16:creationId xmlns:a16="http://schemas.microsoft.com/office/drawing/2014/main" id="{00000000-0008-0000-0700-0000A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98" name="28 Imagen" descr="INDUSTRIA-ARGENTINA.png">
          <a:extLst>
            <a:ext uri="{FF2B5EF4-FFF2-40B4-BE49-F238E27FC236}">
              <a16:creationId xmlns:a16="http://schemas.microsoft.com/office/drawing/2014/main" id="{00000000-0008-0000-0700-0000A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899" name="28 Imagen" descr="INDUSTRIA-ARGENTINA.png">
          <a:extLst>
            <a:ext uri="{FF2B5EF4-FFF2-40B4-BE49-F238E27FC236}">
              <a16:creationId xmlns:a16="http://schemas.microsoft.com/office/drawing/2014/main" id="{00000000-0008-0000-0700-0000A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00" name="28 Imagen" descr="INDUSTRIA-ARGENTINA.png">
          <a:extLst>
            <a:ext uri="{FF2B5EF4-FFF2-40B4-BE49-F238E27FC236}">
              <a16:creationId xmlns:a16="http://schemas.microsoft.com/office/drawing/2014/main" id="{00000000-0008-0000-0700-0000A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01" name="28 Imagen" descr="INDUSTRIA-ARGENTINA.png">
          <a:extLst>
            <a:ext uri="{FF2B5EF4-FFF2-40B4-BE49-F238E27FC236}">
              <a16:creationId xmlns:a16="http://schemas.microsoft.com/office/drawing/2014/main" id="{00000000-0008-0000-0700-0000A9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02" name="28 Imagen" descr="INDUSTRIA-ARGENTINA.png">
          <a:extLst>
            <a:ext uri="{FF2B5EF4-FFF2-40B4-BE49-F238E27FC236}">
              <a16:creationId xmlns:a16="http://schemas.microsoft.com/office/drawing/2014/main" id="{00000000-0008-0000-0700-0000AA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03" name="28 Imagen" descr="INDUSTRIA-ARGENTINA.png">
          <a:extLst>
            <a:ext uri="{FF2B5EF4-FFF2-40B4-BE49-F238E27FC236}">
              <a16:creationId xmlns:a16="http://schemas.microsoft.com/office/drawing/2014/main" id="{00000000-0008-0000-0700-0000A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04" name="28 Imagen" descr="INDUSTRIA-ARGENTINA.png">
          <a:extLst>
            <a:ext uri="{FF2B5EF4-FFF2-40B4-BE49-F238E27FC236}">
              <a16:creationId xmlns:a16="http://schemas.microsoft.com/office/drawing/2014/main" id="{00000000-0008-0000-0700-0000A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905" name="Picture 856" descr="CORREA TUL">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06" name="74 Imagen" descr="CORREA-ANCHA-RAYAS-COMPLETA.jpg">
          <a:extLst>
            <a:ext uri="{FF2B5EF4-FFF2-40B4-BE49-F238E27FC236}">
              <a16:creationId xmlns:a16="http://schemas.microsoft.com/office/drawing/2014/main" id="{00000000-0008-0000-0700-0000A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07" name="80 Imagen" descr="CORREA-DE-MANO-TELA-LISA.jpg">
          <a:extLst>
            <a:ext uri="{FF2B5EF4-FFF2-40B4-BE49-F238E27FC236}">
              <a16:creationId xmlns:a16="http://schemas.microsoft.com/office/drawing/2014/main" id="{00000000-0008-0000-0700-0000A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08" name="86 Imagen" descr="CORREA-TELA-RAYAS.jpg">
          <a:extLst>
            <a:ext uri="{FF2B5EF4-FFF2-40B4-BE49-F238E27FC236}">
              <a16:creationId xmlns:a16="http://schemas.microsoft.com/office/drawing/2014/main" id="{00000000-0008-0000-0700-0000B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909" name="Picture 856" descr="CORREA TUL">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10" name="74 Imagen" descr="CORREA-ANCHA-RAYAS-COMPLETA.jpg">
          <a:extLst>
            <a:ext uri="{FF2B5EF4-FFF2-40B4-BE49-F238E27FC236}">
              <a16:creationId xmlns:a16="http://schemas.microsoft.com/office/drawing/2014/main" id="{00000000-0008-0000-0700-0000B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11" name="80 Imagen" descr="CORREA-DE-MANO-TELA-LISA.jpg">
          <a:extLst>
            <a:ext uri="{FF2B5EF4-FFF2-40B4-BE49-F238E27FC236}">
              <a16:creationId xmlns:a16="http://schemas.microsoft.com/office/drawing/2014/main" id="{00000000-0008-0000-0700-0000B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12" name="86 Imagen" descr="CORREA-TELA-RAYAS.jpg">
          <a:extLst>
            <a:ext uri="{FF2B5EF4-FFF2-40B4-BE49-F238E27FC236}">
              <a16:creationId xmlns:a16="http://schemas.microsoft.com/office/drawing/2014/main" id="{00000000-0008-0000-0700-0000B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13" name="28 Imagen" descr="INDUSTRIA-ARGENTINA.png">
          <a:extLst>
            <a:ext uri="{FF2B5EF4-FFF2-40B4-BE49-F238E27FC236}">
              <a16:creationId xmlns:a16="http://schemas.microsoft.com/office/drawing/2014/main" id="{00000000-0008-0000-0700-0000B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14" name="28 Imagen" descr="INDUSTRIA-ARGENTINA.png">
          <a:extLst>
            <a:ext uri="{FF2B5EF4-FFF2-40B4-BE49-F238E27FC236}">
              <a16:creationId xmlns:a16="http://schemas.microsoft.com/office/drawing/2014/main" id="{00000000-0008-0000-0700-0000B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915" name="Picture 856" descr="CORREA TUL">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16" name="74 Imagen" descr="CORREA-ANCHA-RAYAS-COMPLETA.jpg">
          <a:extLst>
            <a:ext uri="{FF2B5EF4-FFF2-40B4-BE49-F238E27FC236}">
              <a16:creationId xmlns:a16="http://schemas.microsoft.com/office/drawing/2014/main" id="{00000000-0008-0000-0700-0000B8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17" name="80 Imagen" descr="CORREA-DE-MANO-TELA-LISA.jpg">
          <a:extLst>
            <a:ext uri="{FF2B5EF4-FFF2-40B4-BE49-F238E27FC236}">
              <a16:creationId xmlns:a16="http://schemas.microsoft.com/office/drawing/2014/main" id="{00000000-0008-0000-0700-0000B9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18" name="86 Imagen" descr="CORREA-TELA-RAYAS.jpg">
          <a:extLst>
            <a:ext uri="{FF2B5EF4-FFF2-40B4-BE49-F238E27FC236}">
              <a16:creationId xmlns:a16="http://schemas.microsoft.com/office/drawing/2014/main" id="{00000000-0008-0000-0700-0000BA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139</xdr:row>
      <xdr:rowOff>0</xdr:rowOff>
    </xdr:from>
    <xdr:ext cx="0" cy="914400"/>
    <xdr:pic>
      <xdr:nvPicPr>
        <xdr:cNvPr id="1919" name="Picture 856" descr="CORREA TUL">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20" name="74 Imagen" descr="CORREA-ANCHA-RAYAS-COMPLETA.jpg">
          <a:extLst>
            <a:ext uri="{FF2B5EF4-FFF2-40B4-BE49-F238E27FC236}">
              <a16:creationId xmlns:a16="http://schemas.microsoft.com/office/drawing/2014/main" id="{00000000-0008-0000-0700-0000B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21" name="80 Imagen" descr="CORREA-DE-MANO-TELA-LISA.jpg">
          <a:extLst>
            <a:ext uri="{FF2B5EF4-FFF2-40B4-BE49-F238E27FC236}">
              <a16:creationId xmlns:a16="http://schemas.microsoft.com/office/drawing/2014/main" id="{00000000-0008-0000-0700-0000B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914400"/>
    <xdr:pic>
      <xdr:nvPicPr>
        <xdr:cNvPr id="1922" name="86 Imagen" descr="CORREA-TELA-RAYAS.jpg">
          <a:extLst>
            <a:ext uri="{FF2B5EF4-FFF2-40B4-BE49-F238E27FC236}">
              <a16:creationId xmlns:a16="http://schemas.microsoft.com/office/drawing/2014/main" id="{00000000-0008-0000-0700-0000BE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4888825"/>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23" name="28 Imagen" descr="INDUSTRIA-ARGENTINA.png">
          <a:extLst>
            <a:ext uri="{FF2B5EF4-FFF2-40B4-BE49-F238E27FC236}">
              <a16:creationId xmlns:a16="http://schemas.microsoft.com/office/drawing/2014/main" id="{00000000-0008-0000-0700-0000B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24" name="28 Imagen" descr="INDUSTRIA-ARGENTINA.png">
          <a:extLst>
            <a:ext uri="{FF2B5EF4-FFF2-40B4-BE49-F238E27FC236}">
              <a16:creationId xmlns:a16="http://schemas.microsoft.com/office/drawing/2014/main" id="{00000000-0008-0000-0700-0000C0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25" name="28 Imagen" descr="INDUSTRIA-ARGENTINA.png">
          <a:extLst>
            <a:ext uri="{FF2B5EF4-FFF2-40B4-BE49-F238E27FC236}">
              <a16:creationId xmlns:a16="http://schemas.microsoft.com/office/drawing/2014/main" id="{00000000-0008-0000-0700-0000C1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26" name="28 Imagen" descr="INDUSTRIA-ARGENTINA.png">
          <a:extLst>
            <a:ext uri="{FF2B5EF4-FFF2-40B4-BE49-F238E27FC236}">
              <a16:creationId xmlns:a16="http://schemas.microsoft.com/office/drawing/2014/main" id="{00000000-0008-0000-0700-0000C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27" name="28 Imagen" descr="INDUSTRIA-ARGENTINA.png">
          <a:extLst>
            <a:ext uri="{FF2B5EF4-FFF2-40B4-BE49-F238E27FC236}">
              <a16:creationId xmlns:a16="http://schemas.microsoft.com/office/drawing/2014/main" id="{00000000-0008-0000-0700-0000C3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28" name="28 Imagen" descr="INDUSTRIA-ARGENTINA.png">
          <a:extLst>
            <a:ext uri="{FF2B5EF4-FFF2-40B4-BE49-F238E27FC236}">
              <a16:creationId xmlns:a16="http://schemas.microsoft.com/office/drawing/2014/main" id="{00000000-0008-0000-0700-0000C4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29" name="28 Imagen" descr="INDUSTRIA-ARGENTINA.png">
          <a:extLst>
            <a:ext uri="{FF2B5EF4-FFF2-40B4-BE49-F238E27FC236}">
              <a16:creationId xmlns:a16="http://schemas.microsoft.com/office/drawing/2014/main" id="{00000000-0008-0000-0700-0000C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30" name="28 Imagen" descr="INDUSTRIA-ARGENTINA.png">
          <a:extLst>
            <a:ext uri="{FF2B5EF4-FFF2-40B4-BE49-F238E27FC236}">
              <a16:creationId xmlns:a16="http://schemas.microsoft.com/office/drawing/2014/main" id="{00000000-0008-0000-0700-0000C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31" name="28 Imagen" descr="INDUSTRIA-ARGENTINA.png">
          <a:extLst>
            <a:ext uri="{FF2B5EF4-FFF2-40B4-BE49-F238E27FC236}">
              <a16:creationId xmlns:a16="http://schemas.microsoft.com/office/drawing/2014/main" id="{00000000-0008-0000-0700-0000C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32" name="28 Imagen" descr="INDUSTRIA-ARGENTINA.png">
          <a:extLst>
            <a:ext uri="{FF2B5EF4-FFF2-40B4-BE49-F238E27FC236}">
              <a16:creationId xmlns:a16="http://schemas.microsoft.com/office/drawing/2014/main" id="{00000000-0008-0000-0700-0000C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33" name="74 Imagen" descr="CORREA-ANCHA-RAYAS-COMPLETA.jpg">
          <a:extLst>
            <a:ext uri="{FF2B5EF4-FFF2-40B4-BE49-F238E27FC236}">
              <a16:creationId xmlns:a16="http://schemas.microsoft.com/office/drawing/2014/main" id="{00000000-0008-0000-0700-0000C9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34" name="80 Imagen" descr="CORREA-DE-MANO-TELA-LISA.jpg">
          <a:extLst>
            <a:ext uri="{FF2B5EF4-FFF2-40B4-BE49-F238E27FC236}">
              <a16:creationId xmlns:a16="http://schemas.microsoft.com/office/drawing/2014/main" id="{00000000-0008-0000-0700-0000CA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35" name="86 Imagen" descr="CORREA-TELA-RAYAS.jpg">
          <a:extLst>
            <a:ext uri="{FF2B5EF4-FFF2-40B4-BE49-F238E27FC236}">
              <a16:creationId xmlns:a16="http://schemas.microsoft.com/office/drawing/2014/main" id="{00000000-0008-0000-0700-0000CB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936" name="Picture 856" descr="CORREA TUL">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37" name="74 Imagen" descr="CORREA-ANCHA-RAYAS-COMPLETA.jpg">
          <a:extLst>
            <a:ext uri="{FF2B5EF4-FFF2-40B4-BE49-F238E27FC236}">
              <a16:creationId xmlns:a16="http://schemas.microsoft.com/office/drawing/2014/main" id="{00000000-0008-0000-0700-0000CD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38" name="80 Imagen" descr="CORREA-DE-MANO-TELA-LISA.jpg">
          <a:extLst>
            <a:ext uri="{FF2B5EF4-FFF2-40B4-BE49-F238E27FC236}">
              <a16:creationId xmlns:a16="http://schemas.microsoft.com/office/drawing/2014/main" id="{00000000-0008-0000-0700-0000CE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39" name="86 Imagen" descr="CORREA-TELA-RAYAS.jpg">
          <a:extLst>
            <a:ext uri="{FF2B5EF4-FFF2-40B4-BE49-F238E27FC236}">
              <a16:creationId xmlns:a16="http://schemas.microsoft.com/office/drawing/2014/main" id="{00000000-0008-0000-0700-0000CF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940" name="Picture 856" descr="CORREA TUL">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41" name="74 Imagen" descr="CORREA-ANCHA-RAYAS-COMPLETA.jpg">
          <a:extLst>
            <a:ext uri="{FF2B5EF4-FFF2-40B4-BE49-F238E27FC236}">
              <a16:creationId xmlns:a16="http://schemas.microsoft.com/office/drawing/2014/main" id="{00000000-0008-0000-0700-0000D1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42" name="80 Imagen" descr="CORREA-DE-MANO-TELA-LISA.jpg">
          <a:extLst>
            <a:ext uri="{FF2B5EF4-FFF2-40B4-BE49-F238E27FC236}">
              <a16:creationId xmlns:a16="http://schemas.microsoft.com/office/drawing/2014/main" id="{00000000-0008-0000-0700-0000D2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43" name="86 Imagen" descr="CORREA-TELA-RAYAS.jpg">
          <a:extLst>
            <a:ext uri="{FF2B5EF4-FFF2-40B4-BE49-F238E27FC236}">
              <a16:creationId xmlns:a16="http://schemas.microsoft.com/office/drawing/2014/main" id="{00000000-0008-0000-0700-0000D3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944" name="Picture 856" descr="CORREA TUL">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45" name="74 Imagen" descr="CORREA-ANCHA-RAYAS-COMPLETA.jpg">
          <a:extLst>
            <a:ext uri="{FF2B5EF4-FFF2-40B4-BE49-F238E27FC236}">
              <a16:creationId xmlns:a16="http://schemas.microsoft.com/office/drawing/2014/main" id="{00000000-0008-0000-0700-0000D5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46" name="80 Imagen" descr="CORREA-DE-MANO-TELA-LISA.jpg">
          <a:extLst>
            <a:ext uri="{FF2B5EF4-FFF2-40B4-BE49-F238E27FC236}">
              <a16:creationId xmlns:a16="http://schemas.microsoft.com/office/drawing/2014/main" id="{00000000-0008-0000-0700-0000D6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47" name="86 Imagen" descr="CORREA-TELA-RAYAS.jpg">
          <a:extLst>
            <a:ext uri="{FF2B5EF4-FFF2-40B4-BE49-F238E27FC236}">
              <a16:creationId xmlns:a16="http://schemas.microsoft.com/office/drawing/2014/main" id="{00000000-0008-0000-0700-0000D7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948" name="Picture 856" descr="CORREA TUL">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49" name="74 Imagen" descr="CORREA-ANCHA-RAYAS-COMPLETA.jpg">
          <a:extLst>
            <a:ext uri="{FF2B5EF4-FFF2-40B4-BE49-F238E27FC236}">
              <a16:creationId xmlns:a16="http://schemas.microsoft.com/office/drawing/2014/main" id="{00000000-0008-0000-0700-0000D9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50" name="80 Imagen" descr="CORREA-DE-MANO-TELA-LISA.jpg">
          <a:extLst>
            <a:ext uri="{FF2B5EF4-FFF2-40B4-BE49-F238E27FC236}">
              <a16:creationId xmlns:a16="http://schemas.microsoft.com/office/drawing/2014/main" id="{00000000-0008-0000-0700-0000DA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51" name="86 Imagen" descr="CORREA-TELA-RAYAS.jpg">
          <a:extLst>
            <a:ext uri="{FF2B5EF4-FFF2-40B4-BE49-F238E27FC236}">
              <a16:creationId xmlns:a16="http://schemas.microsoft.com/office/drawing/2014/main" id="{00000000-0008-0000-0700-0000DB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52" name="74 Imagen" descr="CORREA-ANCHA-RAYAS-COMPLETA.jpg">
          <a:extLst>
            <a:ext uri="{FF2B5EF4-FFF2-40B4-BE49-F238E27FC236}">
              <a16:creationId xmlns:a16="http://schemas.microsoft.com/office/drawing/2014/main" id="{00000000-0008-0000-0700-0000D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53" name="80 Imagen" descr="CORREA-DE-MANO-TELA-LISA.jpg">
          <a:extLst>
            <a:ext uri="{FF2B5EF4-FFF2-40B4-BE49-F238E27FC236}">
              <a16:creationId xmlns:a16="http://schemas.microsoft.com/office/drawing/2014/main" id="{00000000-0008-0000-0700-0000D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54" name="86 Imagen" descr="CORREA-TELA-RAYAS.jpg">
          <a:extLst>
            <a:ext uri="{FF2B5EF4-FFF2-40B4-BE49-F238E27FC236}">
              <a16:creationId xmlns:a16="http://schemas.microsoft.com/office/drawing/2014/main" id="{00000000-0008-0000-0700-0000DE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55" name="28 Imagen" descr="INDUSTRIA-ARGENTINA.png">
          <a:extLst>
            <a:ext uri="{FF2B5EF4-FFF2-40B4-BE49-F238E27FC236}">
              <a16:creationId xmlns:a16="http://schemas.microsoft.com/office/drawing/2014/main" id="{00000000-0008-0000-0700-0000D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1956" name="28 Imagen" descr="INDUSTRIA-ARGENTINA.png">
          <a:extLst>
            <a:ext uri="{FF2B5EF4-FFF2-40B4-BE49-F238E27FC236}">
              <a16:creationId xmlns:a16="http://schemas.microsoft.com/office/drawing/2014/main" id="{00000000-0008-0000-0700-0000E0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957" name="Picture 856" descr="CORREA TUL">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58" name="74 Imagen" descr="CORREA-ANCHA-RAYAS-COMPLETA.jpg">
          <a:extLst>
            <a:ext uri="{FF2B5EF4-FFF2-40B4-BE49-F238E27FC236}">
              <a16:creationId xmlns:a16="http://schemas.microsoft.com/office/drawing/2014/main" id="{00000000-0008-0000-0700-0000E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59" name="80 Imagen" descr="CORREA-DE-MANO-TELA-LISA.jpg">
          <a:extLst>
            <a:ext uri="{FF2B5EF4-FFF2-40B4-BE49-F238E27FC236}">
              <a16:creationId xmlns:a16="http://schemas.microsoft.com/office/drawing/2014/main" id="{00000000-0008-0000-0700-0000E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60" name="86 Imagen" descr="CORREA-TELA-RAYAS.jpg">
          <a:extLst>
            <a:ext uri="{FF2B5EF4-FFF2-40B4-BE49-F238E27FC236}">
              <a16:creationId xmlns:a16="http://schemas.microsoft.com/office/drawing/2014/main" id="{00000000-0008-0000-0700-0000E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961" name="Picture 856" descr="CORREA TUL">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62" name="74 Imagen" descr="CORREA-ANCHA-RAYAS-COMPLETA.jpg">
          <a:extLst>
            <a:ext uri="{FF2B5EF4-FFF2-40B4-BE49-F238E27FC236}">
              <a16:creationId xmlns:a16="http://schemas.microsoft.com/office/drawing/2014/main" id="{00000000-0008-0000-0700-0000E6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63" name="80 Imagen" descr="CORREA-DE-MANO-TELA-LISA.jpg">
          <a:extLst>
            <a:ext uri="{FF2B5EF4-FFF2-40B4-BE49-F238E27FC236}">
              <a16:creationId xmlns:a16="http://schemas.microsoft.com/office/drawing/2014/main" id="{00000000-0008-0000-0700-0000E7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64" name="86 Imagen" descr="CORREA-TELA-RAYAS.jpg">
          <a:extLst>
            <a:ext uri="{FF2B5EF4-FFF2-40B4-BE49-F238E27FC236}">
              <a16:creationId xmlns:a16="http://schemas.microsoft.com/office/drawing/2014/main" id="{00000000-0008-0000-0700-0000E8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965" name="Picture 856" descr="CORREA TUL">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66" name="74 Imagen" descr="CORREA-ANCHA-RAYAS-COMPLETA.jpg">
          <a:extLst>
            <a:ext uri="{FF2B5EF4-FFF2-40B4-BE49-F238E27FC236}">
              <a16:creationId xmlns:a16="http://schemas.microsoft.com/office/drawing/2014/main" id="{00000000-0008-0000-0700-0000EA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67" name="80 Imagen" descr="CORREA-DE-MANO-TELA-LISA.jpg">
          <a:extLst>
            <a:ext uri="{FF2B5EF4-FFF2-40B4-BE49-F238E27FC236}">
              <a16:creationId xmlns:a16="http://schemas.microsoft.com/office/drawing/2014/main" id="{00000000-0008-0000-0700-0000EB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68" name="86 Imagen" descr="CORREA-TELA-RAYAS.jpg">
          <a:extLst>
            <a:ext uri="{FF2B5EF4-FFF2-40B4-BE49-F238E27FC236}">
              <a16:creationId xmlns:a16="http://schemas.microsoft.com/office/drawing/2014/main" id="{00000000-0008-0000-0700-0000EC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1969" name="Picture 856" descr="CORREA TUL">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70" name="74 Imagen" descr="CORREA-ANCHA-RAYAS-COMPLETA.jpg">
          <a:extLst>
            <a:ext uri="{FF2B5EF4-FFF2-40B4-BE49-F238E27FC236}">
              <a16:creationId xmlns:a16="http://schemas.microsoft.com/office/drawing/2014/main" id="{00000000-0008-0000-0700-0000E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71" name="80 Imagen" descr="CORREA-DE-MANO-TELA-LISA.jpg">
          <a:extLst>
            <a:ext uri="{FF2B5EF4-FFF2-40B4-BE49-F238E27FC236}">
              <a16:creationId xmlns:a16="http://schemas.microsoft.com/office/drawing/2014/main" id="{00000000-0008-0000-0700-0000E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72" name="86 Imagen" descr="CORREA-TELA-RAYAS.jpg">
          <a:extLst>
            <a:ext uri="{FF2B5EF4-FFF2-40B4-BE49-F238E27FC236}">
              <a16:creationId xmlns:a16="http://schemas.microsoft.com/office/drawing/2014/main" id="{00000000-0008-0000-0700-0000F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73" name="74 Imagen" descr="CORREA-ANCHA-RAYAS-COMPLETA.jpg">
          <a:extLst>
            <a:ext uri="{FF2B5EF4-FFF2-40B4-BE49-F238E27FC236}">
              <a16:creationId xmlns:a16="http://schemas.microsoft.com/office/drawing/2014/main" id="{00000000-0008-0000-0700-0000F1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74" name="80 Imagen" descr="CORREA-DE-MANO-TELA-LISA.jpg">
          <a:extLst>
            <a:ext uri="{FF2B5EF4-FFF2-40B4-BE49-F238E27FC236}">
              <a16:creationId xmlns:a16="http://schemas.microsoft.com/office/drawing/2014/main" id="{00000000-0008-0000-0700-0000F2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1975" name="86 Imagen" descr="CORREA-TELA-RAYAS.jpg">
          <a:extLst>
            <a:ext uri="{FF2B5EF4-FFF2-40B4-BE49-F238E27FC236}">
              <a16:creationId xmlns:a16="http://schemas.microsoft.com/office/drawing/2014/main" id="{00000000-0008-0000-0700-0000F3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976" name="28 Imagen" descr="INDUSTRIA-ARGENTINA.png">
          <a:extLst>
            <a:ext uri="{FF2B5EF4-FFF2-40B4-BE49-F238E27FC236}">
              <a16:creationId xmlns:a16="http://schemas.microsoft.com/office/drawing/2014/main" id="{00000000-0008-0000-0700-0000F4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977" name="28 Imagen" descr="INDUSTRIA-ARGENTINA.png">
          <a:extLst>
            <a:ext uri="{FF2B5EF4-FFF2-40B4-BE49-F238E27FC236}">
              <a16:creationId xmlns:a16="http://schemas.microsoft.com/office/drawing/2014/main" id="{00000000-0008-0000-0700-0000F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978" name="28 Imagen" descr="INDUSTRIA-ARGENTINA.png">
          <a:extLst>
            <a:ext uri="{FF2B5EF4-FFF2-40B4-BE49-F238E27FC236}">
              <a16:creationId xmlns:a16="http://schemas.microsoft.com/office/drawing/2014/main" id="{00000000-0008-0000-0700-0000F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979" name="28 Imagen" descr="INDUSTRIA-ARGENTINA.png">
          <a:extLst>
            <a:ext uri="{FF2B5EF4-FFF2-40B4-BE49-F238E27FC236}">
              <a16:creationId xmlns:a16="http://schemas.microsoft.com/office/drawing/2014/main" id="{00000000-0008-0000-0700-0000F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980" name="28 Imagen" descr="INDUSTRIA-ARGENTINA.png">
          <a:extLst>
            <a:ext uri="{FF2B5EF4-FFF2-40B4-BE49-F238E27FC236}">
              <a16:creationId xmlns:a16="http://schemas.microsoft.com/office/drawing/2014/main" id="{00000000-0008-0000-0700-0000F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981" name="28 Imagen" descr="INDUSTRIA-ARGENTINA.png">
          <a:extLst>
            <a:ext uri="{FF2B5EF4-FFF2-40B4-BE49-F238E27FC236}">
              <a16:creationId xmlns:a16="http://schemas.microsoft.com/office/drawing/2014/main" id="{00000000-0008-0000-0700-0000F9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982" name="28 Imagen" descr="INDUSTRIA-ARGENTINA.png">
          <a:extLst>
            <a:ext uri="{FF2B5EF4-FFF2-40B4-BE49-F238E27FC236}">
              <a16:creationId xmlns:a16="http://schemas.microsoft.com/office/drawing/2014/main" id="{00000000-0008-0000-0700-0000FA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983" name="28 Imagen" descr="INDUSTRIA-ARGENTINA.png">
          <a:extLst>
            <a:ext uri="{FF2B5EF4-FFF2-40B4-BE49-F238E27FC236}">
              <a16:creationId xmlns:a16="http://schemas.microsoft.com/office/drawing/2014/main" id="{00000000-0008-0000-0700-0000F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984" name="28 Imagen" descr="INDUSTRIA-ARGENTINA.png">
          <a:extLst>
            <a:ext uri="{FF2B5EF4-FFF2-40B4-BE49-F238E27FC236}">
              <a16:creationId xmlns:a16="http://schemas.microsoft.com/office/drawing/2014/main" id="{00000000-0008-0000-0700-0000F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985" name="28 Imagen" descr="INDUSTRIA-ARGENTINA.png">
          <a:extLst>
            <a:ext uri="{FF2B5EF4-FFF2-40B4-BE49-F238E27FC236}">
              <a16:creationId xmlns:a16="http://schemas.microsoft.com/office/drawing/2014/main" id="{00000000-0008-0000-0700-0000FD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986" name="28 Imagen" descr="INDUSTRIA-ARGENTINA.png">
          <a:extLst>
            <a:ext uri="{FF2B5EF4-FFF2-40B4-BE49-F238E27FC236}">
              <a16:creationId xmlns:a16="http://schemas.microsoft.com/office/drawing/2014/main" id="{00000000-0008-0000-0700-0000FE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987" name="28 Imagen" descr="INDUSTRIA-ARGENTINA.png">
          <a:extLst>
            <a:ext uri="{FF2B5EF4-FFF2-40B4-BE49-F238E27FC236}">
              <a16:creationId xmlns:a16="http://schemas.microsoft.com/office/drawing/2014/main" id="{00000000-0008-0000-0700-0000F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988" name="28 Imagen" descr="INDUSTRIA-ARGENTINA.png">
          <a:extLst>
            <a:ext uri="{FF2B5EF4-FFF2-40B4-BE49-F238E27FC236}">
              <a16:creationId xmlns:a16="http://schemas.microsoft.com/office/drawing/2014/main" id="{00000000-0008-0000-0700-00000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989" name="28 Imagen" descr="INDUSTRIA-ARGENTINA.png">
          <a:extLst>
            <a:ext uri="{FF2B5EF4-FFF2-40B4-BE49-F238E27FC236}">
              <a16:creationId xmlns:a16="http://schemas.microsoft.com/office/drawing/2014/main" id="{00000000-0008-0000-0700-00000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990" name="28 Imagen" descr="INDUSTRIA-ARGENTINA.png">
          <a:extLst>
            <a:ext uri="{FF2B5EF4-FFF2-40B4-BE49-F238E27FC236}">
              <a16:creationId xmlns:a16="http://schemas.microsoft.com/office/drawing/2014/main" id="{00000000-0008-0000-0700-00000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991" name="28 Imagen" descr="INDUSTRIA-ARGENTINA.png">
          <a:extLst>
            <a:ext uri="{FF2B5EF4-FFF2-40B4-BE49-F238E27FC236}">
              <a16:creationId xmlns:a16="http://schemas.microsoft.com/office/drawing/2014/main" id="{00000000-0008-0000-0700-00000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992" name="28 Imagen" descr="INDUSTRIA-ARGENTINA.png">
          <a:extLst>
            <a:ext uri="{FF2B5EF4-FFF2-40B4-BE49-F238E27FC236}">
              <a16:creationId xmlns:a16="http://schemas.microsoft.com/office/drawing/2014/main" id="{00000000-0008-0000-0700-000004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1993" name="28 Imagen" descr="INDUSTRIA-ARGENTINA.png">
          <a:extLst>
            <a:ext uri="{FF2B5EF4-FFF2-40B4-BE49-F238E27FC236}">
              <a16:creationId xmlns:a16="http://schemas.microsoft.com/office/drawing/2014/main" id="{00000000-0008-0000-0700-000005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994" name="28 Imagen" descr="INDUSTRIA-ARGENTINA.png">
          <a:extLst>
            <a:ext uri="{FF2B5EF4-FFF2-40B4-BE49-F238E27FC236}">
              <a16:creationId xmlns:a16="http://schemas.microsoft.com/office/drawing/2014/main" id="{00000000-0008-0000-0700-000006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1995" name="28 Imagen" descr="INDUSTRIA-ARGENTINA.png">
          <a:extLst>
            <a:ext uri="{FF2B5EF4-FFF2-40B4-BE49-F238E27FC236}">
              <a16:creationId xmlns:a16="http://schemas.microsoft.com/office/drawing/2014/main" id="{00000000-0008-0000-0700-000007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996" name="28 Imagen" descr="INDUSTRIA-ARGENTINA.png">
          <a:extLst>
            <a:ext uri="{FF2B5EF4-FFF2-40B4-BE49-F238E27FC236}">
              <a16:creationId xmlns:a16="http://schemas.microsoft.com/office/drawing/2014/main" id="{00000000-0008-0000-0700-000008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1997" name="28 Imagen" descr="INDUSTRIA-ARGENTINA.png">
          <a:extLst>
            <a:ext uri="{FF2B5EF4-FFF2-40B4-BE49-F238E27FC236}">
              <a16:creationId xmlns:a16="http://schemas.microsoft.com/office/drawing/2014/main" id="{00000000-0008-0000-0700-000009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998" name="28 Imagen" descr="INDUSTRIA-ARGENTINA.png">
          <a:extLst>
            <a:ext uri="{FF2B5EF4-FFF2-40B4-BE49-F238E27FC236}">
              <a16:creationId xmlns:a16="http://schemas.microsoft.com/office/drawing/2014/main" id="{00000000-0008-0000-0700-00000A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1999" name="28 Imagen" descr="INDUSTRIA-ARGENTINA.png">
          <a:extLst>
            <a:ext uri="{FF2B5EF4-FFF2-40B4-BE49-F238E27FC236}">
              <a16:creationId xmlns:a16="http://schemas.microsoft.com/office/drawing/2014/main" id="{00000000-0008-0000-0700-00000B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2000" name="28 Imagen" descr="INDUSTRIA-ARGENTINA.png">
          <a:extLst>
            <a:ext uri="{FF2B5EF4-FFF2-40B4-BE49-F238E27FC236}">
              <a16:creationId xmlns:a16="http://schemas.microsoft.com/office/drawing/2014/main" id="{00000000-0008-0000-0700-00000C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762000"/>
    <xdr:pic>
      <xdr:nvPicPr>
        <xdr:cNvPr id="2001" name="28 Imagen" descr="INDUSTRIA-ARGENTINA.png">
          <a:extLst>
            <a:ext uri="{FF2B5EF4-FFF2-40B4-BE49-F238E27FC236}">
              <a16:creationId xmlns:a16="http://schemas.microsoft.com/office/drawing/2014/main" id="{00000000-0008-0000-0700-00000D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2002" name="28 Imagen" descr="INDUSTRIA-ARGENTINA.png">
          <a:extLst>
            <a:ext uri="{FF2B5EF4-FFF2-40B4-BE49-F238E27FC236}">
              <a16:creationId xmlns:a16="http://schemas.microsoft.com/office/drawing/2014/main" id="{00000000-0008-0000-0700-00000E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571500"/>
    <xdr:pic>
      <xdr:nvPicPr>
        <xdr:cNvPr id="2003" name="28 Imagen" descr="INDUSTRIA-ARGENTINA.png">
          <a:extLst>
            <a:ext uri="{FF2B5EF4-FFF2-40B4-BE49-F238E27FC236}">
              <a16:creationId xmlns:a16="http://schemas.microsoft.com/office/drawing/2014/main" id="{00000000-0008-0000-0700-00000F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2004" name="28 Imagen" descr="INDUSTRIA-ARGENTINA.png">
          <a:extLst>
            <a:ext uri="{FF2B5EF4-FFF2-40B4-BE49-F238E27FC236}">
              <a16:creationId xmlns:a16="http://schemas.microsoft.com/office/drawing/2014/main" id="{00000000-0008-0000-0700-00001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800100"/>
    <xdr:pic>
      <xdr:nvPicPr>
        <xdr:cNvPr id="2005" name="28 Imagen" descr="INDUSTRIA-ARGENTINA.png">
          <a:extLst>
            <a:ext uri="{FF2B5EF4-FFF2-40B4-BE49-F238E27FC236}">
              <a16:creationId xmlns:a16="http://schemas.microsoft.com/office/drawing/2014/main" id="{00000000-0008-0000-0700-00001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2006" name="28 Imagen" descr="INDUSTRIA-ARGENTINA.png">
          <a:extLst>
            <a:ext uri="{FF2B5EF4-FFF2-40B4-BE49-F238E27FC236}">
              <a16:creationId xmlns:a16="http://schemas.microsoft.com/office/drawing/2014/main" id="{00000000-0008-0000-0700-00001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66750"/>
    <xdr:pic>
      <xdr:nvPicPr>
        <xdr:cNvPr id="2007" name="28 Imagen" descr="INDUSTRIA-ARGENTINA.png">
          <a:extLst>
            <a:ext uri="{FF2B5EF4-FFF2-40B4-BE49-F238E27FC236}">
              <a16:creationId xmlns:a16="http://schemas.microsoft.com/office/drawing/2014/main" id="{00000000-0008-0000-0700-00001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2008" name="Picture 856" descr="CORREA TUL">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2009" name="74 Imagen" descr="CORREA-ANCHA-RAYAS-COMPLETA.jpg">
          <a:extLst>
            <a:ext uri="{FF2B5EF4-FFF2-40B4-BE49-F238E27FC236}">
              <a16:creationId xmlns:a16="http://schemas.microsoft.com/office/drawing/2014/main" id="{00000000-0008-0000-0700-000015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2010" name="80 Imagen" descr="CORREA-DE-MANO-TELA-LISA.jpg">
          <a:extLst>
            <a:ext uri="{FF2B5EF4-FFF2-40B4-BE49-F238E27FC236}">
              <a16:creationId xmlns:a16="http://schemas.microsoft.com/office/drawing/2014/main" id="{00000000-0008-0000-0700-000016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2011" name="86 Imagen" descr="CORREA-TELA-RAYAS.jpg">
          <a:extLst>
            <a:ext uri="{FF2B5EF4-FFF2-40B4-BE49-F238E27FC236}">
              <a16:creationId xmlns:a16="http://schemas.microsoft.com/office/drawing/2014/main" id="{00000000-0008-0000-0700-000017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2012" name="Picture 856" descr="CORREA TUL">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2013" name="74 Imagen" descr="CORREA-ANCHA-RAYAS-COMPLETA.jpg">
          <a:extLst>
            <a:ext uri="{FF2B5EF4-FFF2-40B4-BE49-F238E27FC236}">
              <a16:creationId xmlns:a16="http://schemas.microsoft.com/office/drawing/2014/main" id="{00000000-0008-0000-0700-000019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2014" name="80 Imagen" descr="CORREA-DE-MANO-TELA-LISA.jpg">
          <a:extLst>
            <a:ext uri="{FF2B5EF4-FFF2-40B4-BE49-F238E27FC236}">
              <a16:creationId xmlns:a16="http://schemas.microsoft.com/office/drawing/2014/main" id="{00000000-0008-0000-0700-00001A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2015" name="86 Imagen" descr="CORREA-TELA-RAYAS.jpg">
          <a:extLst>
            <a:ext uri="{FF2B5EF4-FFF2-40B4-BE49-F238E27FC236}">
              <a16:creationId xmlns:a16="http://schemas.microsoft.com/office/drawing/2014/main" id="{00000000-0008-0000-0700-00001B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139</xdr:row>
      <xdr:rowOff>0</xdr:rowOff>
    </xdr:from>
    <xdr:ext cx="0" cy="838200"/>
    <xdr:pic>
      <xdr:nvPicPr>
        <xdr:cNvPr id="2016" name="Picture 856" descr="CORREA TUL">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2017" name="74 Imagen" descr="CORREA-ANCHA-RAYAS-COMPLETA.jpg">
          <a:extLst>
            <a:ext uri="{FF2B5EF4-FFF2-40B4-BE49-F238E27FC236}">
              <a16:creationId xmlns:a16="http://schemas.microsoft.com/office/drawing/2014/main" id="{00000000-0008-0000-0700-00001D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2018" name="80 Imagen" descr="CORREA-DE-MANO-TELA-LISA.jpg">
          <a:extLst>
            <a:ext uri="{FF2B5EF4-FFF2-40B4-BE49-F238E27FC236}">
              <a16:creationId xmlns:a16="http://schemas.microsoft.com/office/drawing/2014/main" id="{00000000-0008-0000-0700-00001E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139</xdr:row>
      <xdr:rowOff>0</xdr:rowOff>
    </xdr:from>
    <xdr:ext cx="0" cy="838200"/>
    <xdr:pic>
      <xdr:nvPicPr>
        <xdr:cNvPr id="2019" name="86 Imagen" descr="CORREA-TELA-RAYAS.jpg">
          <a:extLst>
            <a:ext uri="{FF2B5EF4-FFF2-40B4-BE49-F238E27FC236}">
              <a16:creationId xmlns:a16="http://schemas.microsoft.com/office/drawing/2014/main" id="{00000000-0008-0000-0700-00001F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4888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20" name="28 Imagen" descr="INDUSTRIA-ARGENTINA.png">
          <a:extLst>
            <a:ext uri="{FF2B5EF4-FFF2-40B4-BE49-F238E27FC236}">
              <a16:creationId xmlns:a16="http://schemas.microsoft.com/office/drawing/2014/main" id="{00000000-0008-0000-0700-00002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21" name="28 Imagen" descr="INDUSTRIA-ARGENTINA.png">
          <a:extLst>
            <a:ext uri="{FF2B5EF4-FFF2-40B4-BE49-F238E27FC236}">
              <a16:creationId xmlns:a16="http://schemas.microsoft.com/office/drawing/2014/main" id="{00000000-0008-0000-0700-00002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22" name="28 Imagen" descr="INDUSTRIA-ARGENTINA.png">
          <a:extLst>
            <a:ext uri="{FF2B5EF4-FFF2-40B4-BE49-F238E27FC236}">
              <a16:creationId xmlns:a16="http://schemas.microsoft.com/office/drawing/2014/main" id="{00000000-0008-0000-0700-00002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23" name="28 Imagen" descr="INDUSTRIA-ARGENTINA.png">
          <a:extLst>
            <a:ext uri="{FF2B5EF4-FFF2-40B4-BE49-F238E27FC236}">
              <a16:creationId xmlns:a16="http://schemas.microsoft.com/office/drawing/2014/main" id="{00000000-0008-0000-0700-00002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24" name="28 Imagen" descr="INDUSTRIA-ARGENTINA.png">
          <a:extLst>
            <a:ext uri="{FF2B5EF4-FFF2-40B4-BE49-F238E27FC236}">
              <a16:creationId xmlns:a16="http://schemas.microsoft.com/office/drawing/2014/main" id="{00000000-0008-0000-0700-000024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25" name="28 Imagen" descr="INDUSTRIA-ARGENTINA.png">
          <a:extLst>
            <a:ext uri="{FF2B5EF4-FFF2-40B4-BE49-F238E27FC236}">
              <a16:creationId xmlns:a16="http://schemas.microsoft.com/office/drawing/2014/main" id="{00000000-0008-0000-0700-000025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26" name="28 Imagen" descr="INDUSTRIA-ARGENTINA.png">
          <a:extLst>
            <a:ext uri="{FF2B5EF4-FFF2-40B4-BE49-F238E27FC236}">
              <a16:creationId xmlns:a16="http://schemas.microsoft.com/office/drawing/2014/main" id="{00000000-0008-0000-0700-000026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27" name="28 Imagen" descr="INDUSTRIA-ARGENTINA.png">
          <a:extLst>
            <a:ext uri="{FF2B5EF4-FFF2-40B4-BE49-F238E27FC236}">
              <a16:creationId xmlns:a16="http://schemas.microsoft.com/office/drawing/2014/main" id="{00000000-0008-0000-0700-000027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28" name="28 Imagen" descr="INDUSTRIA-ARGENTINA.png">
          <a:extLst>
            <a:ext uri="{FF2B5EF4-FFF2-40B4-BE49-F238E27FC236}">
              <a16:creationId xmlns:a16="http://schemas.microsoft.com/office/drawing/2014/main" id="{00000000-0008-0000-0700-000028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29" name="28 Imagen" descr="INDUSTRIA-ARGENTINA.png">
          <a:extLst>
            <a:ext uri="{FF2B5EF4-FFF2-40B4-BE49-F238E27FC236}">
              <a16:creationId xmlns:a16="http://schemas.microsoft.com/office/drawing/2014/main" id="{00000000-0008-0000-0700-000029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30" name="28 Imagen" descr="INDUSTRIA-ARGENTINA.png">
          <a:extLst>
            <a:ext uri="{FF2B5EF4-FFF2-40B4-BE49-F238E27FC236}">
              <a16:creationId xmlns:a16="http://schemas.microsoft.com/office/drawing/2014/main" id="{00000000-0008-0000-0700-00002A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31" name="28 Imagen" descr="INDUSTRIA-ARGENTINA.png">
          <a:extLst>
            <a:ext uri="{FF2B5EF4-FFF2-40B4-BE49-F238E27FC236}">
              <a16:creationId xmlns:a16="http://schemas.microsoft.com/office/drawing/2014/main" id="{00000000-0008-0000-0700-00002B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32" name="28 Imagen" descr="INDUSTRIA-ARGENTINA.png">
          <a:extLst>
            <a:ext uri="{FF2B5EF4-FFF2-40B4-BE49-F238E27FC236}">
              <a16:creationId xmlns:a16="http://schemas.microsoft.com/office/drawing/2014/main" id="{00000000-0008-0000-0700-00002C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139</xdr:row>
      <xdr:rowOff>0</xdr:rowOff>
    </xdr:from>
    <xdr:ext cx="0" cy="619125"/>
    <xdr:pic>
      <xdr:nvPicPr>
        <xdr:cNvPr id="2033" name="28 Imagen" descr="INDUSTRIA-ARGENTINA.png">
          <a:extLst>
            <a:ext uri="{FF2B5EF4-FFF2-40B4-BE49-F238E27FC236}">
              <a16:creationId xmlns:a16="http://schemas.microsoft.com/office/drawing/2014/main" id="{00000000-0008-0000-0700-00002D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4888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34" name="28 Imagen" descr="INDUSTRIA-ARGENTINA.png">
          <a:extLst>
            <a:ext uri="{FF2B5EF4-FFF2-40B4-BE49-F238E27FC236}">
              <a16:creationId xmlns:a16="http://schemas.microsoft.com/office/drawing/2014/main" id="{00000000-0008-0000-0700-00008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35" name="28 Imagen" descr="INDUSTRIA-ARGENTINA.png">
          <a:extLst>
            <a:ext uri="{FF2B5EF4-FFF2-40B4-BE49-F238E27FC236}">
              <a16:creationId xmlns:a16="http://schemas.microsoft.com/office/drawing/2014/main" id="{00000000-0008-0000-0700-00008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36" name="28 Imagen" descr="INDUSTRIA-ARGENTINA.png">
          <a:extLst>
            <a:ext uri="{FF2B5EF4-FFF2-40B4-BE49-F238E27FC236}">
              <a16:creationId xmlns:a16="http://schemas.microsoft.com/office/drawing/2014/main" id="{00000000-0008-0000-0700-00008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37" name="28 Imagen" descr="INDUSTRIA-ARGENTINA.png">
          <a:extLst>
            <a:ext uri="{FF2B5EF4-FFF2-40B4-BE49-F238E27FC236}">
              <a16:creationId xmlns:a16="http://schemas.microsoft.com/office/drawing/2014/main" id="{00000000-0008-0000-0700-00008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38" name="28 Imagen" descr="INDUSTRIA-ARGENTINA.png">
          <a:extLst>
            <a:ext uri="{FF2B5EF4-FFF2-40B4-BE49-F238E27FC236}">
              <a16:creationId xmlns:a16="http://schemas.microsoft.com/office/drawing/2014/main" id="{00000000-0008-0000-0700-00008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39" name="28 Imagen" descr="INDUSTRIA-ARGENTINA.png">
          <a:extLst>
            <a:ext uri="{FF2B5EF4-FFF2-40B4-BE49-F238E27FC236}">
              <a16:creationId xmlns:a16="http://schemas.microsoft.com/office/drawing/2014/main" id="{00000000-0008-0000-0700-00008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40" name="28 Imagen" descr="INDUSTRIA-ARGENTINA.png">
          <a:extLst>
            <a:ext uri="{FF2B5EF4-FFF2-40B4-BE49-F238E27FC236}">
              <a16:creationId xmlns:a16="http://schemas.microsoft.com/office/drawing/2014/main" id="{00000000-0008-0000-0700-00009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41" name="28 Imagen" descr="INDUSTRIA-ARGENTINA.png">
          <a:extLst>
            <a:ext uri="{FF2B5EF4-FFF2-40B4-BE49-F238E27FC236}">
              <a16:creationId xmlns:a16="http://schemas.microsoft.com/office/drawing/2014/main" id="{00000000-0008-0000-0700-00009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42" name="28 Imagen" descr="INDUSTRIA-ARGENTINA.png">
          <a:extLst>
            <a:ext uri="{FF2B5EF4-FFF2-40B4-BE49-F238E27FC236}">
              <a16:creationId xmlns:a16="http://schemas.microsoft.com/office/drawing/2014/main" id="{00000000-0008-0000-0700-00009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43" name="28 Imagen" descr="INDUSTRIA-ARGENTINA.png">
          <a:extLst>
            <a:ext uri="{FF2B5EF4-FFF2-40B4-BE49-F238E27FC236}">
              <a16:creationId xmlns:a16="http://schemas.microsoft.com/office/drawing/2014/main" id="{00000000-0008-0000-0700-00009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44" name="28 Imagen" descr="INDUSTRIA-ARGENTINA.png">
          <a:extLst>
            <a:ext uri="{FF2B5EF4-FFF2-40B4-BE49-F238E27FC236}">
              <a16:creationId xmlns:a16="http://schemas.microsoft.com/office/drawing/2014/main" id="{00000000-0008-0000-0700-00009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45" name="28 Imagen" descr="INDUSTRIA-ARGENTINA.png">
          <a:extLst>
            <a:ext uri="{FF2B5EF4-FFF2-40B4-BE49-F238E27FC236}">
              <a16:creationId xmlns:a16="http://schemas.microsoft.com/office/drawing/2014/main" id="{00000000-0008-0000-0700-00009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46" name="28 Imagen" descr="INDUSTRIA-ARGENTINA.png">
          <a:extLst>
            <a:ext uri="{FF2B5EF4-FFF2-40B4-BE49-F238E27FC236}">
              <a16:creationId xmlns:a16="http://schemas.microsoft.com/office/drawing/2014/main" id="{00000000-0008-0000-0700-0000A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47" name="28 Imagen" descr="INDUSTRIA-ARGENTINA.png">
          <a:extLst>
            <a:ext uri="{FF2B5EF4-FFF2-40B4-BE49-F238E27FC236}">
              <a16:creationId xmlns:a16="http://schemas.microsoft.com/office/drawing/2014/main" id="{00000000-0008-0000-0700-0000A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48" name="28 Imagen" descr="INDUSTRIA-ARGENTINA.png">
          <a:extLst>
            <a:ext uri="{FF2B5EF4-FFF2-40B4-BE49-F238E27FC236}">
              <a16:creationId xmlns:a16="http://schemas.microsoft.com/office/drawing/2014/main" id="{00000000-0008-0000-0700-0000A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49" name="28 Imagen" descr="INDUSTRIA-ARGENTINA.png">
          <a:extLst>
            <a:ext uri="{FF2B5EF4-FFF2-40B4-BE49-F238E27FC236}">
              <a16:creationId xmlns:a16="http://schemas.microsoft.com/office/drawing/2014/main" id="{00000000-0008-0000-0700-0000A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50" name="28 Imagen" descr="INDUSTRIA-ARGENTINA.png">
          <a:extLst>
            <a:ext uri="{FF2B5EF4-FFF2-40B4-BE49-F238E27FC236}">
              <a16:creationId xmlns:a16="http://schemas.microsoft.com/office/drawing/2014/main" id="{00000000-0008-0000-0700-0000A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51" name="28 Imagen" descr="INDUSTRIA-ARGENTINA.png">
          <a:extLst>
            <a:ext uri="{FF2B5EF4-FFF2-40B4-BE49-F238E27FC236}">
              <a16:creationId xmlns:a16="http://schemas.microsoft.com/office/drawing/2014/main" id="{00000000-0008-0000-0700-0000A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52" name="28 Imagen" descr="INDUSTRIA-ARGENTINA.png">
          <a:extLst>
            <a:ext uri="{FF2B5EF4-FFF2-40B4-BE49-F238E27FC236}">
              <a16:creationId xmlns:a16="http://schemas.microsoft.com/office/drawing/2014/main" id="{00000000-0008-0000-0700-0000B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53" name="28 Imagen" descr="INDUSTRIA-ARGENTINA.png">
          <a:extLst>
            <a:ext uri="{FF2B5EF4-FFF2-40B4-BE49-F238E27FC236}">
              <a16:creationId xmlns:a16="http://schemas.microsoft.com/office/drawing/2014/main" id="{00000000-0008-0000-0700-0000B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54" name="28 Imagen" descr="INDUSTRIA-ARGENTINA.png">
          <a:extLst>
            <a:ext uri="{FF2B5EF4-FFF2-40B4-BE49-F238E27FC236}">
              <a16:creationId xmlns:a16="http://schemas.microsoft.com/office/drawing/2014/main" id="{00000000-0008-0000-0700-0000B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55" name="28 Imagen" descr="INDUSTRIA-ARGENTINA.png">
          <a:extLst>
            <a:ext uri="{FF2B5EF4-FFF2-40B4-BE49-F238E27FC236}">
              <a16:creationId xmlns:a16="http://schemas.microsoft.com/office/drawing/2014/main" id="{00000000-0008-0000-0700-0000B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56" name="28 Imagen" descr="INDUSTRIA-ARGENTINA.png">
          <a:extLst>
            <a:ext uri="{FF2B5EF4-FFF2-40B4-BE49-F238E27FC236}">
              <a16:creationId xmlns:a16="http://schemas.microsoft.com/office/drawing/2014/main" id="{00000000-0008-0000-0700-0000B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57" name="28 Imagen" descr="INDUSTRIA-ARGENTINA.png">
          <a:extLst>
            <a:ext uri="{FF2B5EF4-FFF2-40B4-BE49-F238E27FC236}">
              <a16:creationId xmlns:a16="http://schemas.microsoft.com/office/drawing/2014/main" id="{00000000-0008-0000-0700-0000B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58" name="28 Imagen" descr="INDUSTRIA-ARGENTINA.png">
          <a:extLst>
            <a:ext uri="{FF2B5EF4-FFF2-40B4-BE49-F238E27FC236}">
              <a16:creationId xmlns:a16="http://schemas.microsoft.com/office/drawing/2014/main" id="{00000000-0008-0000-0700-0000B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59" name="28 Imagen" descr="INDUSTRIA-ARGENTINA.png">
          <a:extLst>
            <a:ext uri="{FF2B5EF4-FFF2-40B4-BE49-F238E27FC236}">
              <a16:creationId xmlns:a16="http://schemas.microsoft.com/office/drawing/2014/main" id="{00000000-0008-0000-0700-0000B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60" name="28 Imagen" descr="INDUSTRIA-ARGENTINA.png">
          <a:extLst>
            <a:ext uri="{FF2B5EF4-FFF2-40B4-BE49-F238E27FC236}">
              <a16:creationId xmlns:a16="http://schemas.microsoft.com/office/drawing/2014/main" id="{00000000-0008-0000-0700-0000B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61" name="28 Imagen" descr="INDUSTRIA-ARGENTINA.png">
          <a:extLst>
            <a:ext uri="{FF2B5EF4-FFF2-40B4-BE49-F238E27FC236}">
              <a16:creationId xmlns:a16="http://schemas.microsoft.com/office/drawing/2014/main" id="{00000000-0008-0000-0700-0000B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62" name="74 Imagen" descr="CORREA-ANCHA-RAYAS-COMPLETA.jpg">
          <a:extLst>
            <a:ext uri="{FF2B5EF4-FFF2-40B4-BE49-F238E27FC236}">
              <a16:creationId xmlns:a16="http://schemas.microsoft.com/office/drawing/2014/main" id="{00000000-0008-0000-0700-0000C0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63" name="80 Imagen" descr="CORREA-DE-MANO-TELA-LISA.jpg">
          <a:extLst>
            <a:ext uri="{FF2B5EF4-FFF2-40B4-BE49-F238E27FC236}">
              <a16:creationId xmlns:a16="http://schemas.microsoft.com/office/drawing/2014/main" id="{00000000-0008-0000-0700-0000C1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64" name="86 Imagen" descr="CORREA-TELA-RAYAS.jpg">
          <a:extLst>
            <a:ext uri="{FF2B5EF4-FFF2-40B4-BE49-F238E27FC236}">
              <a16:creationId xmlns:a16="http://schemas.microsoft.com/office/drawing/2014/main" id="{00000000-0008-0000-0700-0000C2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2065" name="Picture 856" descr="CORREA TUL">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66" name="74 Imagen" descr="CORREA-ANCHA-RAYAS-COMPLETA.jpg">
          <a:extLst>
            <a:ext uri="{FF2B5EF4-FFF2-40B4-BE49-F238E27FC236}">
              <a16:creationId xmlns:a16="http://schemas.microsoft.com/office/drawing/2014/main" id="{00000000-0008-0000-0700-0000C4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67" name="80 Imagen" descr="CORREA-DE-MANO-TELA-LISA.jpg">
          <a:extLst>
            <a:ext uri="{FF2B5EF4-FFF2-40B4-BE49-F238E27FC236}">
              <a16:creationId xmlns:a16="http://schemas.microsoft.com/office/drawing/2014/main" id="{00000000-0008-0000-0700-0000C5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68" name="86 Imagen" descr="CORREA-TELA-RAYAS.jpg">
          <a:extLst>
            <a:ext uri="{FF2B5EF4-FFF2-40B4-BE49-F238E27FC236}">
              <a16:creationId xmlns:a16="http://schemas.microsoft.com/office/drawing/2014/main" id="{00000000-0008-0000-0700-0000C6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2069" name="Picture 856" descr="CORREA TUL">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70" name="74 Imagen" descr="CORREA-ANCHA-RAYAS-COMPLETA.jpg">
          <a:extLst>
            <a:ext uri="{FF2B5EF4-FFF2-40B4-BE49-F238E27FC236}">
              <a16:creationId xmlns:a16="http://schemas.microsoft.com/office/drawing/2014/main" id="{00000000-0008-0000-0700-0000C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71" name="80 Imagen" descr="CORREA-DE-MANO-TELA-LISA.jpg">
          <a:extLst>
            <a:ext uri="{FF2B5EF4-FFF2-40B4-BE49-F238E27FC236}">
              <a16:creationId xmlns:a16="http://schemas.microsoft.com/office/drawing/2014/main" id="{00000000-0008-0000-0700-0000C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72" name="86 Imagen" descr="CORREA-TELA-RAYAS.jpg">
          <a:extLst>
            <a:ext uri="{FF2B5EF4-FFF2-40B4-BE49-F238E27FC236}">
              <a16:creationId xmlns:a16="http://schemas.microsoft.com/office/drawing/2014/main" id="{00000000-0008-0000-0700-0000C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2073" name="Picture 856" descr="CORREA TUL">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74" name="74 Imagen" descr="CORREA-ANCHA-RAYAS-COMPLETA.jpg">
          <a:extLst>
            <a:ext uri="{FF2B5EF4-FFF2-40B4-BE49-F238E27FC236}">
              <a16:creationId xmlns:a16="http://schemas.microsoft.com/office/drawing/2014/main" id="{00000000-0008-0000-0700-0000CC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75" name="80 Imagen" descr="CORREA-DE-MANO-TELA-LISA.jpg">
          <a:extLst>
            <a:ext uri="{FF2B5EF4-FFF2-40B4-BE49-F238E27FC236}">
              <a16:creationId xmlns:a16="http://schemas.microsoft.com/office/drawing/2014/main" id="{00000000-0008-0000-0700-0000CD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76" name="86 Imagen" descr="CORREA-TELA-RAYAS.jpg">
          <a:extLst>
            <a:ext uri="{FF2B5EF4-FFF2-40B4-BE49-F238E27FC236}">
              <a16:creationId xmlns:a16="http://schemas.microsoft.com/office/drawing/2014/main" id="{00000000-0008-0000-0700-0000CE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2077" name="Picture 856" descr="CORREA TUL">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78" name="74 Imagen" descr="CORREA-ANCHA-RAYAS-COMPLETA.jpg">
          <a:extLst>
            <a:ext uri="{FF2B5EF4-FFF2-40B4-BE49-F238E27FC236}">
              <a16:creationId xmlns:a16="http://schemas.microsoft.com/office/drawing/2014/main" id="{00000000-0008-0000-0700-0000D0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79" name="80 Imagen" descr="CORREA-DE-MANO-TELA-LISA.jpg">
          <a:extLst>
            <a:ext uri="{FF2B5EF4-FFF2-40B4-BE49-F238E27FC236}">
              <a16:creationId xmlns:a16="http://schemas.microsoft.com/office/drawing/2014/main" id="{00000000-0008-0000-0700-0000D1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80" name="86 Imagen" descr="CORREA-TELA-RAYAS.jpg">
          <a:extLst>
            <a:ext uri="{FF2B5EF4-FFF2-40B4-BE49-F238E27FC236}">
              <a16:creationId xmlns:a16="http://schemas.microsoft.com/office/drawing/2014/main" id="{00000000-0008-0000-0700-0000D2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81" name="74 Imagen" descr="CORREA-ANCHA-RAYAS-COMPLETA.jpg">
          <a:extLst>
            <a:ext uri="{FF2B5EF4-FFF2-40B4-BE49-F238E27FC236}">
              <a16:creationId xmlns:a16="http://schemas.microsoft.com/office/drawing/2014/main" id="{00000000-0008-0000-0700-0000D3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82" name="80 Imagen" descr="CORREA-DE-MANO-TELA-LISA.jpg">
          <a:extLst>
            <a:ext uri="{FF2B5EF4-FFF2-40B4-BE49-F238E27FC236}">
              <a16:creationId xmlns:a16="http://schemas.microsoft.com/office/drawing/2014/main" id="{00000000-0008-0000-0700-0000D4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83" name="86 Imagen" descr="CORREA-TELA-RAYAS.jpg">
          <a:extLst>
            <a:ext uri="{FF2B5EF4-FFF2-40B4-BE49-F238E27FC236}">
              <a16:creationId xmlns:a16="http://schemas.microsoft.com/office/drawing/2014/main" id="{00000000-0008-0000-0700-0000D5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84" name="28 Imagen" descr="INDUSTRIA-ARGENTINA.png">
          <a:extLst>
            <a:ext uri="{FF2B5EF4-FFF2-40B4-BE49-F238E27FC236}">
              <a16:creationId xmlns:a16="http://schemas.microsoft.com/office/drawing/2014/main" id="{00000000-0008-0000-0700-0000D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085" name="28 Imagen" descr="INDUSTRIA-ARGENTINA.png">
          <a:extLst>
            <a:ext uri="{FF2B5EF4-FFF2-40B4-BE49-F238E27FC236}">
              <a16:creationId xmlns:a16="http://schemas.microsoft.com/office/drawing/2014/main" id="{00000000-0008-0000-0700-0000D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2086" name="Picture 856" descr="CORREA TUL">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87" name="74 Imagen" descr="CORREA-ANCHA-RAYAS-COMPLETA.jpg">
          <a:extLst>
            <a:ext uri="{FF2B5EF4-FFF2-40B4-BE49-F238E27FC236}">
              <a16:creationId xmlns:a16="http://schemas.microsoft.com/office/drawing/2014/main" id="{00000000-0008-0000-0700-0000D9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88" name="80 Imagen" descr="CORREA-DE-MANO-TELA-LISA.jpg">
          <a:extLst>
            <a:ext uri="{FF2B5EF4-FFF2-40B4-BE49-F238E27FC236}">
              <a16:creationId xmlns:a16="http://schemas.microsoft.com/office/drawing/2014/main" id="{00000000-0008-0000-0700-0000DA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89" name="86 Imagen" descr="CORREA-TELA-RAYAS.jpg">
          <a:extLst>
            <a:ext uri="{FF2B5EF4-FFF2-40B4-BE49-F238E27FC236}">
              <a16:creationId xmlns:a16="http://schemas.microsoft.com/office/drawing/2014/main" id="{00000000-0008-0000-0700-0000DB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2090" name="Picture 856" descr="CORREA TUL">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91" name="74 Imagen" descr="CORREA-ANCHA-RAYAS-COMPLETA.jpg">
          <a:extLst>
            <a:ext uri="{FF2B5EF4-FFF2-40B4-BE49-F238E27FC236}">
              <a16:creationId xmlns:a16="http://schemas.microsoft.com/office/drawing/2014/main" id="{00000000-0008-0000-0700-0000DD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92" name="80 Imagen" descr="CORREA-DE-MANO-TELA-LISA.jpg">
          <a:extLst>
            <a:ext uri="{FF2B5EF4-FFF2-40B4-BE49-F238E27FC236}">
              <a16:creationId xmlns:a16="http://schemas.microsoft.com/office/drawing/2014/main" id="{00000000-0008-0000-0700-0000DE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93" name="86 Imagen" descr="CORREA-TELA-RAYAS.jpg">
          <a:extLst>
            <a:ext uri="{FF2B5EF4-FFF2-40B4-BE49-F238E27FC236}">
              <a16:creationId xmlns:a16="http://schemas.microsoft.com/office/drawing/2014/main" id="{00000000-0008-0000-0700-0000DF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2094" name="Picture 856" descr="CORREA TUL">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95" name="74 Imagen" descr="CORREA-ANCHA-RAYAS-COMPLETA.jpg">
          <a:extLst>
            <a:ext uri="{FF2B5EF4-FFF2-40B4-BE49-F238E27FC236}">
              <a16:creationId xmlns:a16="http://schemas.microsoft.com/office/drawing/2014/main" id="{00000000-0008-0000-0700-0000E1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96" name="80 Imagen" descr="CORREA-DE-MANO-TELA-LISA.jpg">
          <a:extLst>
            <a:ext uri="{FF2B5EF4-FFF2-40B4-BE49-F238E27FC236}">
              <a16:creationId xmlns:a16="http://schemas.microsoft.com/office/drawing/2014/main" id="{00000000-0008-0000-0700-0000E2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97" name="86 Imagen" descr="CORREA-TELA-RAYAS.jpg">
          <a:extLst>
            <a:ext uri="{FF2B5EF4-FFF2-40B4-BE49-F238E27FC236}">
              <a16:creationId xmlns:a16="http://schemas.microsoft.com/office/drawing/2014/main" id="{00000000-0008-0000-0700-0000E3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2098" name="Picture 856" descr="CORREA TUL">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099" name="74 Imagen" descr="CORREA-ANCHA-RAYAS-COMPLETA.jpg">
          <a:extLst>
            <a:ext uri="{FF2B5EF4-FFF2-40B4-BE49-F238E27FC236}">
              <a16:creationId xmlns:a16="http://schemas.microsoft.com/office/drawing/2014/main" id="{00000000-0008-0000-0700-0000E5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00" name="80 Imagen" descr="CORREA-DE-MANO-TELA-LISA.jpg">
          <a:extLst>
            <a:ext uri="{FF2B5EF4-FFF2-40B4-BE49-F238E27FC236}">
              <a16:creationId xmlns:a16="http://schemas.microsoft.com/office/drawing/2014/main" id="{00000000-0008-0000-0700-0000E6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01" name="86 Imagen" descr="CORREA-TELA-RAYAS.jpg">
          <a:extLst>
            <a:ext uri="{FF2B5EF4-FFF2-40B4-BE49-F238E27FC236}">
              <a16:creationId xmlns:a16="http://schemas.microsoft.com/office/drawing/2014/main" id="{00000000-0008-0000-0700-0000E7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02" name="74 Imagen" descr="CORREA-ANCHA-RAYAS-COMPLETA.jpg">
          <a:extLst>
            <a:ext uri="{FF2B5EF4-FFF2-40B4-BE49-F238E27FC236}">
              <a16:creationId xmlns:a16="http://schemas.microsoft.com/office/drawing/2014/main" id="{00000000-0008-0000-0700-0000E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03" name="80 Imagen" descr="CORREA-DE-MANO-TELA-LISA.jpg">
          <a:extLst>
            <a:ext uri="{FF2B5EF4-FFF2-40B4-BE49-F238E27FC236}">
              <a16:creationId xmlns:a16="http://schemas.microsoft.com/office/drawing/2014/main" id="{00000000-0008-0000-0700-0000E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04" name="86 Imagen" descr="CORREA-TELA-RAYAS.jpg">
          <a:extLst>
            <a:ext uri="{FF2B5EF4-FFF2-40B4-BE49-F238E27FC236}">
              <a16:creationId xmlns:a16="http://schemas.microsoft.com/office/drawing/2014/main" id="{00000000-0008-0000-0700-0000E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2105" name="28 Imagen" descr="INDUSTRIA-ARGENTINA.png">
          <a:extLst>
            <a:ext uri="{FF2B5EF4-FFF2-40B4-BE49-F238E27FC236}">
              <a16:creationId xmlns:a16="http://schemas.microsoft.com/office/drawing/2014/main" id="{00000000-0008-0000-0700-0000E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2106" name="28 Imagen" descr="INDUSTRIA-ARGENTINA.png">
          <a:extLst>
            <a:ext uri="{FF2B5EF4-FFF2-40B4-BE49-F238E27FC236}">
              <a16:creationId xmlns:a16="http://schemas.microsoft.com/office/drawing/2014/main" id="{00000000-0008-0000-0700-0000E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2107" name="28 Imagen" descr="INDUSTRIA-ARGENTINA.png">
          <a:extLst>
            <a:ext uri="{FF2B5EF4-FFF2-40B4-BE49-F238E27FC236}">
              <a16:creationId xmlns:a16="http://schemas.microsoft.com/office/drawing/2014/main" id="{00000000-0008-0000-0700-0000E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2108" name="28 Imagen" descr="INDUSTRIA-ARGENTINA.png">
          <a:extLst>
            <a:ext uri="{FF2B5EF4-FFF2-40B4-BE49-F238E27FC236}">
              <a16:creationId xmlns:a16="http://schemas.microsoft.com/office/drawing/2014/main" id="{00000000-0008-0000-0700-0000E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2109" name="28 Imagen" descr="INDUSTRIA-ARGENTINA.png">
          <a:extLst>
            <a:ext uri="{FF2B5EF4-FFF2-40B4-BE49-F238E27FC236}">
              <a16:creationId xmlns:a16="http://schemas.microsoft.com/office/drawing/2014/main" id="{00000000-0008-0000-0700-0000E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2110" name="28 Imagen" descr="INDUSTRIA-ARGENTINA.png">
          <a:extLst>
            <a:ext uri="{FF2B5EF4-FFF2-40B4-BE49-F238E27FC236}">
              <a16:creationId xmlns:a16="http://schemas.microsoft.com/office/drawing/2014/main" id="{00000000-0008-0000-0700-0000F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2111" name="28 Imagen" descr="INDUSTRIA-ARGENTINA.png">
          <a:extLst>
            <a:ext uri="{FF2B5EF4-FFF2-40B4-BE49-F238E27FC236}">
              <a16:creationId xmlns:a16="http://schemas.microsoft.com/office/drawing/2014/main" id="{00000000-0008-0000-0700-0000F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2112" name="28 Imagen" descr="INDUSTRIA-ARGENTINA.png">
          <a:extLst>
            <a:ext uri="{FF2B5EF4-FFF2-40B4-BE49-F238E27FC236}">
              <a16:creationId xmlns:a16="http://schemas.microsoft.com/office/drawing/2014/main" id="{00000000-0008-0000-0700-0000F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2113" name="28 Imagen" descr="INDUSTRIA-ARGENTINA.png">
          <a:extLst>
            <a:ext uri="{FF2B5EF4-FFF2-40B4-BE49-F238E27FC236}">
              <a16:creationId xmlns:a16="http://schemas.microsoft.com/office/drawing/2014/main" id="{00000000-0008-0000-0700-0000F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2114" name="28 Imagen" descr="INDUSTRIA-ARGENTINA.png">
          <a:extLst>
            <a:ext uri="{FF2B5EF4-FFF2-40B4-BE49-F238E27FC236}">
              <a16:creationId xmlns:a16="http://schemas.microsoft.com/office/drawing/2014/main" id="{00000000-0008-0000-0700-0000F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2115" name="28 Imagen" descr="INDUSTRIA-ARGENTINA.png">
          <a:extLst>
            <a:ext uri="{FF2B5EF4-FFF2-40B4-BE49-F238E27FC236}">
              <a16:creationId xmlns:a16="http://schemas.microsoft.com/office/drawing/2014/main" id="{00000000-0008-0000-0700-0000F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2116" name="28 Imagen" descr="INDUSTRIA-ARGENTINA.png">
          <a:extLst>
            <a:ext uri="{FF2B5EF4-FFF2-40B4-BE49-F238E27FC236}">
              <a16:creationId xmlns:a16="http://schemas.microsoft.com/office/drawing/2014/main" id="{00000000-0008-0000-0700-0000F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2117" name="28 Imagen" descr="INDUSTRIA-ARGENTINA.png">
          <a:extLst>
            <a:ext uri="{FF2B5EF4-FFF2-40B4-BE49-F238E27FC236}">
              <a16:creationId xmlns:a16="http://schemas.microsoft.com/office/drawing/2014/main" id="{00000000-0008-0000-0700-0000F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2118" name="28 Imagen" descr="INDUSTRIA-ARGENTINA.png">
          <a:extLst>
            <a:ext uri="{FF2B5EF4-FFF2-40B4-BE49-F238E27FC236}">
              <a16:creationId xmlns:a16="http://schemas.microsoft.com/office/drawing/2014/main" id="{00000000-0008-0000-0700-0000F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2119" name="28 Imagen" descr="INDUSTRIA-ARGENTINA.png">
          <a:extLst>
            <a:ext uri="{FF2B5EF4-FFF2-40B4-BE49-F238E27FC236}">
              <a16:creationId xmlns:a16="http://schemas.microsoft.com/office/drawing/2014/main" id="{00000000-0008-0000-0700-0000F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2120" name="28 Imagen" descr="INDUSTRIA-ARGENTINA.png">
          <a:extLst>
            <a:ext uri="{FF2B5EF4-FFF2-40B4-BE49-F238E27FC236}">
              <a16:creationId xmlns:a16="http://schemas.microsoft.com/office/drawing/2014/main" id="{00000000-0008-0000-0700-0000F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2121" name="28 Imagen" descr="INDUSTRIA-ARGENTINA.png">
          <a:extLst>
            <a:ext uri="{FF2B5EF4-FFF2-40B4-BE49-F238E27FC236}">
              <a16:creationId xmlns:a16="http://schemas.microsoft.com/office/drawing/2014/main" id="{00000000-0008-0000-0700-0000F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2122" name="28 Imagen" descr="INDUSTRIA-ARGENTINA.png">
          <a:extLst>
            <a:ext uri="{FF2B5EF4-FFF2-40B4-BE49-F238E27FC236}">
              <a16:creationId xmlns:a16="http://schemas.microsoft.com/office/drawing/2014/main" id="{00000000-0008-0000-0700-0000F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2123" name="28 Imagen" descr="INDUSTRIA-ARGENTINA.png">
          <a:extLst>
            <a:ext uri="{FF2B5EF4-FFF2-40B4-BE49-F238E27FC236}">
              <a16:creationId xmlns:a16="http://schemas.microsoft.com/office/drawing/2014/main" id="{00000000-0008-0000-0700-0000F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2124" name="28 Imagen" descr="INDUSTRIA-ARGENTINA.png">
          <a:extLst>
            <a:ext uri="{FF2B5EF4-FFF2-40B4-BE49-F238E27FC236}">
              <a16:creationId xmlns:a16="http://schemas.microsoft.com/office/drawing/2014/main" id="{00000000-0008-0000-0700-0000F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2125" name="28 Imagen" descr="INDUSTRIA-ARGENTINA.png">
          <a:extLst>
            <a:ext uri="{FF2B5EF4-FFF2-40B4-BE49-F238E27FC236}">
              <a16:creationId xmlns:a16="http://schemas.microsoft.com/office/drawing/2014/main" id="{00000000-0008-0000-0700-0000F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2126" name="28 Imagen" descr="INDUSTRIA-ARGENTINA.png">
          <a:extLst>
            <a:ext uri="{FF2B5EF4-FFF2-40B4-BE49-F238E27FC236}">
              <a16:creationId xmlns:a16="http://schemas.microsoft.com/office/drawing/2014/main" id="{00000000-0008-0000-0700-000000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2127" name="28 Imagen" descr="INDUSTRIA-ARGENTINA.png">
          <a:extLst>
            <a:ext uri="{FF2B5EF4-FFF2-40B4-BE49-F238E27FC236}">
              <a16:creationId xmlns:a16="http://schemas.microsoft.com/office/drawing/2014/main" id="{00000000-0008-0000-0700-000001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2128" name="28 Imagen" descr="INDUSTRIA-ARGENTINA.png">
          <a:extLst>
            <a:ext uri="{FF2B5EF4-FFF2-40B4-BE49-F238E27FC236}">
              <a16:creationId xmlns:a16="http://schemas.microsoft.com/office/drawing/2014/main" id="{00000000-0008-0000-0700-000002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2129" name="28 Imagen" descr="INDUSTRIA-ARGENTINA.png">
          <a:extLst>
            <a:ext uri="{FF2B5EF4-FFF2-40B4-BE49-F238E27FC236}">
              <a16:creationId xmlns:a16="http://schemas.microsoft.com/office/drawing/2014/main" id="{00000000-0008-0000-0700-000003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762000"/>
    <xdr:pic>
      <xdr:nvPicPr>
        <xdr:cNvPr id="2130" name="28 Imagen" descr="INDUSTRIA-ARGENTINA.png">
          <a:extLst>
            <a:ext uri="{FF2B5EF4-FFF2-40B4-BE49-F238E27FC236}">
              <a16:creationId xmlns:a16="http://schemas.microsoft.com/office/drawing/2014/main" id="{00000000-0008-0000-0700-000004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2131" name="28 Imagen" descr="INDUSTRIA-ARGENTINA.png">
          <a:extLst>
            <a:ext uri="{FF2B5EF4-FFF2-40B4-BE49-F238E27FC236}">
              <a16:creationId xmlns:a16="http://schemas.microsoft.com/office/drawing/2014/main" id="{00000000-0008-0000-0700-000005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571500"/>
    <xdr:pic>
      <xdr:nvPicPr>
        <xdr:cNvPr id="2132" name="28 Imagen" descr="INDUSTRIA-ARGENTINA.png">
          <a:extLst>
            <a:ext uri="{FF2B5EF4-FFF2-40B4-BE49-F238E27FC236}">
              <a16:creationId xmlns:a16="http://schemas.microsoft.com/office/drawing/2014/main" id="{00000000-0008-0000-0700-000006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2133" name="28 Imagen" descr="INDUSTRIA-ARGENTINA.png">
          <a:extLst>
            <a:ext uri="{FF2B5EF4-FFF2-40B4-BE49-F238E27FC236}">
              <a16:creationId xmlns:a16="http://schemas.microsoft.com/office/drawing/2014/main" id="{00000000-0008-0000-0700-000007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800100"/>
    <xdr:pic>
      <xdr:nvPicPr>
        <xdr:cNvPr id="2134" name="28 Imagen" descr="INDUSTRIA-ARGENTINA.png">
          <a:extLst>
            <a:ext uri="{FF2B5EF4-FFF2-40B4-BE49-F238E27FC236}">
              <a16:creationId xmlns:a16="http://schemas.microsoft.com/office/drawing/2014/main" id="{00000000-0008-0000-0700-000008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2135" name="28 Imagen" descr="INDUSTRIA-ARGENTINA.png">
          <a:extLst>
            <a:ext uri="{FF2B5EF4-FFF2-40B4-BE49-F238E27FC236}">
              <a16:creationId xmlns:a16="http://schemas.microsoft.com/office/drawing/2014/main" id="{00000000-0008-0000-0700-000009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66750"/>
    <xdr:pic>
      <xdr:nvPicPr>
        <xdr:cNvPr id="2136" name="28 Imagen" descr="INDUSTRIA-ARGENTINA.png">
          <a:extLst>
            <a:ext uri="{FF2B5EF4-FFF2-40B4-BE49-F238E27FC236}">
              <a16:creationId xmlns:a16="http://schemas.microsoft.com/office/drawing/2014/main" id="{00000000-0008-0000-0700-00000A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2137" name="Picture 856" descr="CORREA TUL">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38" name="74 Imagen" descr="CORREA-ANCHA-RAYAS-COMPLETA.jpg">
          <a:extLst>
            <a:ext uri="{FF2B5EF4-FFF2-40B4-BE49-F238E27FC236}">
              <a16:creationId xmlns:a16="http://schemas.microsoft.com/office/drawing/2014/main" id="{00000000-0008-0000-0700-00000C02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39" name="80 Imagen" descr="CORREA-DE-MANO-TELA-LISA.jpg">
          <a:extLst>
            <a:ext uri="{FF2B5EF4-FFF2-40B4-BE49-F238E27FC236}">
              <a16:creationId xmlns:a16="http://schemas.microsoft.com/office/drawing/2014/main" id="{00000000-0008-0000-0700-00000D02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40" name="86 Imagen" descr="CORREA-TELA-RAYAS.jpg">
          <a:extLst>
            <a:ext uri="{FF2B5EF4-FFF2-40B4-BE49-F238E27FC236}">
              <a16:creationId xmlns:a16="http://schemas.microsoft.com/office/drawing/2014/main" id="{00000000-0008-0000-0700-00000E02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2141" name="Picture 856" descr="CORREA TUL">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42" name="74 Imagen" descr="CORREA-ANCHA-RAYAS-COMPLETA.jpg">
          <a:extLst>
            <a:ext uri="{FF2B5EF4-FFF2-40B4-BE49-F238E27FC236}">
              <a16:creationId xmlns:a16="http://schemas.microsoft.com/office/drawing/2014/main" id="{00000000-0008-0000-0700-00001002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43" name="80 Imagen" descr="CORREA-DE-MANO-TELA-LISA.jpg">
          <a:extLst>
            <a:ext uri="{FF2B5EF4-FFF2-40B4-BE49-F238E27FC236}">
              <a16:creationId xmlns:a16="http://schemas.microsoft.com/office/drawing/2014/main" id="{00000000-0008-0000-0700-00001102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44" name="86 Imagen" descr="CORREA-TELA-RAYAS.jpg">
          <a:extLst>
            <a:ext uri="{FF2B5EF4-FFF2-40B4-BE49-F238E27FC236}">
              <a16:creationId xmlns:a16="http://schemas.microsoft.com/office/drawing/2014/main" id="{00000000-0008-0000-0700-00001202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140</xdr:row>
      <xdr:rowOff>0</xdr:rowOff>
    </xdr:from>
    <xdr:ext cx="0" cy="838200"/>
    <xdr:pic>
      <xdr:nvPicPr>
        <xdr:cNvPr id="2145" name="Picture 856" descr="CORREA TUL">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46" name="74 Imagen" descr="CORREA-ANCHA-RAYAS-COMPLETA.jpg">
          <a:extLst>
            <a:ext uri="{FF2B5EF4-FFF2-40B4-BE49-F238E27FC236}">
              <a16:creationId xmlns:a16="http://schemas.microsoft.com/office/drawing/2014/main" id="{00000000-0008-0000-0700-00001402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47" name="80 Imagen" descr="CORREA-DE-MANO-TELA-LISA.jpg">
          <a:extLst>
            <a:ext uri="{FF2B5EF4-FFF2-40B4-BE49-F238E27FC236}">
              <a16:creationId xmlns:a16="http://schemas.microsoft.com/office/drawing/2014/main" id="{00000000-0008-0000-0700-00001502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140</xdr:row>
      <xdr:rowOff>0</xdr:rowOff>
    </xdr:from>
    <xdr:ext cx="0" cy="838200"/>
    <xdr:pic>
      <xdr:nvPicPr>
        <xdr:cNvPr id="2148" name="86 Imagen" descr="CORREA-TELA-RAYAS.jpg">
          <a:extLst>
            <a:ext uri="{FF2B5EF4-FFF2-40B4-BE49-F238E27FC236}">
              <a16:creationId xmlns:a16="http://schemas.microsoft.com/office/drawing/2014/main" id="{00000000-0008-0000-0700-00001602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5269825"/>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149" name="28 Imagen" descr="INDUSTRIA-ARGENTINA.png">
          <a:extLst>
            <a:ext uri="{FF2B5EF4-FFF2-40B4-BE49-F238E27FC236}">
              <a16:creationId xmlns:a16="http://schemas.microsoft.com/office/drawing/2014/main" id="{00000000-0008-0000-0700-000017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150" name="28 Imagen" descr="INDUSTRIA-ARGENTINA.png">
          <a:extLst>
            <a:ext uri="{FF2B5EF4-FFF2-40B4-BE49-F238E27FC236}">
              <a16:creationId xmlns:a16="http://schemas.microsoft.com/office/drawing/2014/main" id="{00000000-0008-0000-0700-000018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151" name="28 Imagen" descr="INDUSTRIA-ARGENTINA.png">
          <a:extLst>
            <a:ext uri="{FF2B5EF4-FFF2-40B4-BE49-F238E27FC236}">
              <a16:creationId xmlns:a16="http://schemas.microsoft.com/office/drawing/2014/main" id="{00000000-0008-0000-0700-000019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152" name="28 Imagen" descr="INDUSTRIA-ARGENTINA.png">
          <a:extLst>
            <a:ext uri="{FF2B5EF4-FFF2-40B4-BE49-F238E27FC236}">
              <a16:creationId xmlns:a16="http://schemas.microsoft.com/office/drawing/2014/main" id="{00000000-0008-0000-0700-00001A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153" name="28 Imagen" descr="INDUSTRIA-ARGENTINA.png">
          <a:extLst>
            <a:ext uri="{FF2B5EF4-FFF2-40B4-BE49-F238E27FC236}">
              <a16:creationId xmlns:a16="http://schemas.microsoft.com/office/drawing/2014/main" id="{00000000-0008-0000-0700-00001B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154" name="28 Imagen" descr="INDUSTRIA-ARGENTINA.png">
          <a:extLst>
            <a:ext uri="{FF2B5EF4-FFF2-40B4-BE49-F238E27FC236}">
              <a16:creationId xmlns:a16="http://schemas.microsoft.com/office/drawing/2014/main" id="{00000000-0008-0000-0700-00001C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155" name="28 Imagen" descr="INDUSTRIA-ARGENTINA.png">
          <a:extLst>
            <a:ext uri="{FF2B5EF4-FFF2-40B4-BE49-F238E27FC236}">
              <a16:creationId xmlns:a16="http://schemas.microsoft.com/office/drawing/2014/main" id="{00000000-0008-0000-0700-00001D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156" name="28 Imagen" descr="INDUSTRIA-ARGENTINA.png">
          <a:extLst>
            <a:ext uri="{FF2B5EF4-FFF2-40B4-BE49-F238E27FC236}">
              <a16:creationId xmlns:a16="http://schemas.microsoft.com/office/drawing/2014/main" id="{00000000-0008-0000-0700-00001E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140</xdr:row>
      <xdr:rowOff>0</xdr:rowOff>
    </xdr:from>
    <xdr:ext cx="0" cy="619125"/>
    <xdr:pic>
      <xdr:nvPicPr>
        <xdr:cNvPr id="2157" name="28 Imagen" descr="INDUSTRIA-ARGENTINA.png">
          <a:extLst>
            <a:ext uri="{FF2B5EF4-FFF2-40B4-BE49-F238E27FC236}">
              <a16:creationId xmlns:a16="http://schemas.microsoft.com/office/drawing/2014/main" id="{00000000-0008-0000-0700-00001F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52698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58" name="28 Imagen" descr="INDUSTRIA-ARGENTINA.png">
          <a:extLst>
            <a:ext uri="{FF2B5EF4-FFF2-40B4-BE49-F238E27FC236}">
              <a16:creationId xmlns:a16="http://schemas.microsoft.com/office/drawing/2014/main" id="{00000000-0008-0000-0700-0000AD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59" name="28 Imagen" descr="INDUSTRIA-ARGENTINA.png">
          <a:extLst>
            <a:ext uri="{FF2B5EF4-FFF2-40B4-BE49-F238E27FC236}">
              <a16:creationId xmlns:a16="http://schemas.microsoft.com/office/drawing/2014/main" id="{00000000-0008-0000-0700-0000AE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60" name="28 Imagen" descr="INDUSTRIA-ARGENTINA.png">
          <a:extLst>
            <a:ext uri="{FF2B5EF4-FFF2-40B4-BE49-F238E27FC236}">
              <a16:creationId xmlns:a16="http://schemas.microsoft.com/office/drawing/2014/main" id="{00000000-0008-0000-0700-0000A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61" name="28 Imagen" descr="INDUSTRIA-ARGENTINA.png">
          <a:extLst>
            <a:ext uri="{FF2B5EF4-FFF2-40B4-BE49-F238E27FC236}">
              <a16:creationId xmlns:a16="http://schemas.microsoft.com/office/drawing/2014/main" id="{00000000-0008-0000-0700-0000B0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62" name="28 Imagen" descr="INDUSTRIA-ARGENTINA.png">
          <a:extLst>
            <a:ext uri="{FF2B5EF4-FFF2-40B4-BE49-F238E27FC236}">
              <a16:creationId xmlns:a16="http://schemas.microsoft.com/office/drawing/2014/main" id="{00000000-0008-0000-0700-0000B1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63" name="28 Imagen" descr="INDUSTRIA-ARGENTINA.png">
          <a:extLst>
            <a:ext uri="{FF2B5EF4-FFF2-40B4-BE49-F238E27FC236}">
              <a16:creationId xmlns:a16="http://schemas.microsoft.com/office/drawing/2014/main" id="{00000000-0008-0000-0700-0000B2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64" name="28 Imagen" descr="INDUSTRIA-ARGENTINA.png">
          <a:extLst>
            <a:ext uri="{FF2B5EF4-FFF2-40B4-BE49-F238E27FC236}">
              <a16:creationId xmlns:a16="http://schemas.microsoft.com/office/drawing/2014/main" id="{00000000-0008-0000-0700-0000BB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65" name="28 Imagen" descr="INDUSTRIA-ARGENTINA.png">
          <a:extLst>
            <a:ext uri="{FF2B5EF4-FFF2-40B4-BE49-F238E27FC236}">
              <a16:creationId xmlns:a16="http://schemas.microsoft.com/office/drawing/2014/main" id="{00000000-0008-0000-0700-0000BC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66" name="28 Imagen" descr="INDUSTRIA-ARGENTINA.png">
          <a:extLst>
            <a:ext uri="{FF2B5EF4-FFF2-40B4-BE49-F238E27FC236}">
              <a16:creationId xmlns:a16="http://schemas.microsoft.com/office/drawing/2014/main" id="{00000000-0008-0000-0700-0000C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67" name="28 Imagen" descr="INDUSTRIA-ARGENTINA.png">
          <a:extLst>
            <a:ext uri="{FF2B5EF4-FFF2-40B4-BE49-F238E27FC236}">
              <a16:creationId xmlns:a16="http://schemas.microsoft.com/office/drawing/2014/main" id="{00000000-0008-0000-0700-0000C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68" name="28 Imagen" descr="INDUSTRIA-ARGENTINA.png">
          <a:extLst>
            <a:ext uri="{FF2B5EF4-FFF2-40B4-BE49-F238E27FC236}">
              <a16:creationId xmlns:a16="http://schemas.microsoft.com/office/drawing/2014/main" id="{00000000-0008-0000-0700-0000C7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69" name="28 Imagen" descr="INDUSTRIA-ARGENTINA.png">
          <a:extLst>
            <a:ext uri="{FF2B5EF4-FFF2-40B4-BE49-F238E27FC236}">
              <a16:creationId xmlns:a16="http://schemas.microsoft.com/office/drawing/2014/main" id="{00000000-0008-0000-0700-0000C8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70" name="28 Imagen" descr="INDUSTRIA-ARGENTINA.png">
          <a:extLst>
            <a:ext uri="{FF2B5EF4-FFF2-40B4-BE49-F238E27FC236}">
              <a16:creationId xmlns:a16="http://schemas.microsoft.com/office/drawing/2014/main" id="{00000000-0008-0000-0700-0000C9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71" name="28 Imagen" descr="INDUSTRIA-ARGENTINA.png">
          <a:extLst>
            <a:ext uri="{FF2B5EF4-FFF2-40B4-BE49-F238E27FC236}">
              <a16:creationId xmlns:a16="http://schemas.microsoft.com/office/drawing/2014/main" id="{00000000-0008-0000-0700-0000CA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72" name="28 Imagen" descr="INDUSTRIA-ARGENTINA.png">
          <a:extLst>
            <a:ext uri="{FF2B5EF4-FFF2-40B4-BE49-F238E27FC236}">
              <a16:creationId xmlns:a16="http://schemas.microsoft.com/office/drawing/2014/main" id="{00000000-0008-0000-0700-0000CB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73" name="28 Imagen" descr="INDUSTRIA-ARGENTINA.png">
          <a:extLst>
            <a:ext uri="{FF2B5EF4-FFF2-40B4-BE49-F238E27FC236}">
              <a16:creationId xmlns:a16="http://schemas.microsoft.com/office/drawing/2014/main" id="{00000000-0008-0000-0700-0000CC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74" name="28 Imagen" descr="INDUSTRIA-ARGENTINA.png">
          <a:extLst>
            <a:ext uri="{FF2B5EF4-FFF2-40B4-BE49-F238E27FC236}">
              <a16:creationId xmlns:a16="http://schemas.microsoft.com/office/drawing/2014/main" id="{00000000-0008-0000-0700-0000D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75" name="28 Imagen" descr="INDUSTRIA-ARGENTINA.png">
          <a:extLst>
            <a:ext uri="{FF2B5EF4-FFF2-40B4-BE49-F238E27FC236}">
              <a16:creationId xmlns:a16="http://schemas.microsoft.com/office/drawing/2014/main" id="{00000000-0008-0000-0700-0000D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76" name="28 Imagen" descr="INDUSTRIA-ARGENTINA.png">
          <a:extLst>
            <a:ext uri="{FF2B5EF4-FFF2-40B4-BE49-F238E27FC236}">
              <a16:creationId xmlns:a16="http://schemas.microsoft.com/office/drawing/2014/main" id="{00000000-0008-0000-0700-0000D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77" name="28 Imagen" descr="INDUSTRIA-ARGENTINA.png">
          <a:extLst>
            <a:ext uri="{FF2B5EF4-FFF2-40B4-BE49-F238E27FC236}">
              <a16:creationId xmlns:a16="http://schemas.microsoft.com/office/drawing/2014/main" id="{00000000-0008-0000-0700-0000E0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78" name="28 Imagen" descr="INDUSTRIA-ARGENTINA.png">
          <a:extLst>
            <a:ext uri="{FF2B5EF4-FFF2-40B4-BE49-F238E27FC236}">
              <a16:creationId xmlns:a16="http://schemas.microsoft.com/office/drawing/2014/main" id="{00000000-0008-0000-0700-0000E1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79" name="28 Imagen" descr="INDUSTRIA-ARGENTINA.png">
          <a:extLst>
            <a:ext uri="{FF2B5EF4-FFF2-40B4-BE49-F238E27FC236}">
              <a16:creationId xmlns:a16="http://schemas.microsoft.com/office/drawing/2014/main" id="{00000000-0008-0000-0700-0000E2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80" name="28 Imagen" descr="INDUSTRIA-ARGENTINA.png">
          <a:extLst>
            <a:ext uri="{FF2B5EF4-FFF2-40B4-BE49-F238E27FC236}">
              <a16:creationId xmlns:a16="http://schemas.microsoft.com/office/drawing/2014/main" id="{00000000-0008-0000-0700-0000E3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81" name="28 Imagen" descr="INDUSTRIA-ARGENTINA.png">
          <a:extLst>
            <a:ext uri="{FF2B5EF4-FFF2-40B4-BE49-F238E27FC236}">
              <a16:creationId xmlns:a16="http://schemas.microsoft.com/office/drawing/2014/main" id="{00000000-0008-0000-0700-0000E4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82" name="28 Imagen" descr="INDUSTRIA-ARGENTINA.png">
          <a:extLst>
            <a:ext uri="{FF2B5EF4-FFF2-40B4-BE49-F238E27FC236}">
              <a16:creationId xmlns:a16="http://schemas.microsoft.com/office/drawing/2014/main" id="{00000000-0008-0000-0700-0000E5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83" name="28 Imagen" descr="INDUSTRIA-ARGENTINA.png">
          <a:extLst>
            <a:ext uri="{FF2B5EF4-FFF2-40B4-BE49-F238E27FC236}">
              <a16:creationId xmlns:a16="http://schemas.microsoft.com/office/drawing/2014/main" id="{00000000-0008-0000-0700-0000E6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84" name="28 Imagen" descr="INDUSTRIA-ARGENTINA.png">
          <a:extLst>
            <a:ext uri="{FF2B5EF4-FFF2-40B4-BE49-F238E27FC236}">
              <a16:creationId xmlns:a16="http://schemas.microsoft.com/office/drawing/2014/main" id="{00000000-0008-0000-0700-0000E7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85" name="28 Imagen" descr="INDUSTRIA-ARGENTINA.png">
          <a:extLst>
            <a:ext uri="{FF2B5EF4-FFF2-40B4-BE49-F238E27FC236}">
              <a16:creationId xmlns:a16="http://schemas.microsoft.com/office/drawing/2014/main" id="{00000000-0008-0000-0700-0000E8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86" name="28 Imagen" descr="INDUSTRIA-ARGENTINA.png">
          <a:extLst>
            <a:ext uri="{FF2B5EF4-FFF2-40B4-BE49-F238E27FC236}">
              <a16:creationId xmlns:a16="http://schemas.microsoft.com/office/drawing/2014/main" id="{00000000-0008-0000-0700-0000FF08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187" name="28 Imagen" descr="INDUSTRIA-ARGENTINA.png">
          <a:extLst>
            <a:ext uri="{FF2B5EF4-FFF2-40B4-BE49-F238E27FC236}">
              <a16:creationId xmlns:a16="http://schemas.microsoft.com/office/drawing/2014/main" id="{00000000-0008-0000-0700-00000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188" name="28 Imagen" descr="INDUSTRIA-ARGENTINA.png">
          <a:extLst>
            <a:ext uri="{FF2B5EF4-FFF2-40B4-BE49-F238E27FC236}">
              <a16:creationId xmlns:a16="http://schemas.microsoft.com/office/drawing/2014/main" id="{00000000-0008-0000-0700-00001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189" name="28 Imagen" descr="INDUSTRIA-ARGENTINA.png">
          <a:extLst>
            <a:ext uri="{FF2B5EF4-FFF2-40B4-BE49-F238E27FC236}">
              <a16:creationId xmlns:a16="http://schemas.microsoft.com/office/drawing/2014/main" id="{00000000-0008-0000-0700-00001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190" name="28 Imagen" descr="INDUSTRIA-ARGENTINA.png">
          <a:extLst>
            <a:ext uri="{FF2B5EF4-FFF2-40B4-BE49-F238E27FC236}">
              <a16:creationId xmlns:a16="http://schemas.microsoft.com/office/drawing/2014/main" id="{00000000-0008-0000-0700-00001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191" name="28 Imagen" descr="INDUSTRIA-ARGENTINA.png">
          <a:extLst>
            <a:ext uri="{FF2B5EF4-FFF2-40B4-BE49-F238E27FC236}">
              <a16:creationId xmlns:a16="http://schemas.microsoft.com/office/drawing/2014/main" id="{00000000-0008-0000-0700-00001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192" name="28 Imagen" descr="INDUSTRIA-ARGENTINA.png">
          <a:extLst>
            <a:ext uri="{FF2B5EF4-FFF2-40B4-BE49-F238E27FC236}">
              <a16:creationId xmlns:a16="http://schemas.microsoft.com/office/drawing/2014/main" id="{00000000-0008-0000-0700-00001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193" name="28 Imagen" descr="INDUSTRIA-ARGENTINA.png">
          <a:extLst>
            <a:ext uri="{FF2B5EF4-FFF2-40B4-BE49-F238E27FC236}">
              <a16:creationId xmlns:a16="http://schemas.microsoft.com/office/drawing/2014/main" id="{00000000-0008-0000-0700-00001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194" name="28 Imagen" descr="INDUSTRIA-ARGENTINA.png">
          <a:extLst>
            <a:ext uri="{FF2B5EF4-FFF2-40B4-BE49-F238E27FC236}">
              <a16:creationId xmlns:a16="http://schemas.microsoft.com/office/drawing/2014/main" id="{00000000-0008-0000-0700-00001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195" name="28 Imagen" descr="INDUSTRIA-ARGENTINA.png">
          <a:extLst>
            <a:ext uri="{FF2B5EF4-FFF2-40B4-BE49-F238E27FC236}">
              <a16:creationId xmlns:a16="http://schemas.microsoft.com/office/drawing/2014/main" id="{00000000-0008-0000-0700-00001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196" name="28 Imagen" descr="INDUSTRIA-ARGENTINA.png">
          <a:extLst>
            <a:ext uri="{FF2B5EF4-FFF2-40B4-BE49-F238E27FC236}">
              <a16:creationId xmlns:a16="http://schemas.microsoft.com/office/drawing/2014/main" id="{00000000-0008-0000-0700-00001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197" name="28 Imagen" descr="INDUSTRIA-ARGENTINA.png">
          <a:extLst>
            <a:ext uri="{FF2B5EF4-FFF2-40B4-BE49-F238E27FC236}">
              <a16:creationId xmlns:a16="http://schemas.microsoft.com/office/drawing/2014/main" id="{00000000-0008-0000-0700-00001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198" name="28 Imagen" descr="INDUSTRIA-ARGENTINA.png">
          <a:extLst>
            <a:ext uri="{FF2B5EF4-FFF2-40B4-BE49-F238E27FC236}">
              <a16:creationId xmlns:a16="http://schemas.microsoft.com/office/drawing/2014/main" id="{00000000-0008-0000-0700-00001E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199" name="28 Imagen" descr="INDUSTRIA-ARGENTINA.png">
          <a:extLst>
            <a:ext uri="{FF2B5EF4-FFF2-40B4-BE49-F238E27FC236}">
              <a16:creationId xmlns:a16="http://schemas.microsoft.com/office/drawing/2014/main" id="{00000000-0008-0000-0700-00001F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200" name="28 Imagen" descr="INDUSTRIA-ARGENTINA.png">
          <a:extLst>
            <a:ext uri="{FF2B5EF4-FFF2-40B4-BE49-F238E27FC236}">
              <a16:creationId xmlns:a16="http://schemas.microsoft.com/office/drawing/2014/main" id="{00000000-0008-0000-0700-00002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201" name="28 Imagen" descr="INDUSTRIA-ARGENTINA.png">
          <a:extLst>
            <a:ext uri="{FF2B5EF4-FFF2-40B4-BE49-F238E27FC236}">
              <a16:creationId xmlns:a16="http://schemas.microsoft.com/office/drawing/2014/main" id="{00000000-0008-0000-0700-00002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202" name="28 Imagen" descr="INDUSTRIA-ARGENTINA.png">
          <a:extLst>
            <a:ext uri="{FF2B5EF4-FFF2-40B4-BE49-F238E27FC236}">
              <a16:creationId xmlns:a16="http://schemas.microsoft.com/office/drawing/2014/main" id="{00000000-0008-0000-0700-00002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203" name="28 Imagen" descr="INDUSTRIA-ARGENTINA.png">
          <a:extLst>
            <a:ext uri="{FF2B5EF4-FFF2-40B4-BE49-F238E27FC236}">
              <a16:creationId xmlns:a16="http://schemas.microsoft.com/office/drawing/2014/main" id="{00000000-0008-0000-0700-00002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204" name="28 Imagen" descr="INDUSTRIA-ARGENTINA.png">
          <a:extLst>
            <a:ext uri="{FF2B5EF4-FFF2-40B4-BE49-F238E27FC236}">
              <a16:creationId xmlns:a16="http://schemas.microsoft.com/office/drawing/2014/main" id="{00000000-0008-0000-0700-00002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205" name="28 Imagen" descr="INDUSTRIA-ARGENTINA.png">
          <a:extLst>
            <a:ext uri="{FF2B5EF4-FFF2-40B4-BE49-F238E27FC236}">
              <a16:creationId xmlns:a16="http://schemas.microsoft.com/office/drawing/2014/main" id="{00000000-0008-0000-0700-00002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206" name="28 Imagen" descr="INDUSTRIA-ARGENTINA.png">
          <a:extLst>
            <a:ext uri="{FF2B5EF4-FFF2-40B4-BE49-F238E27FC236}">
              <a16:creationId xmlns:a16="http://schemas.microsoft.com/office/drawing/2014/main" id="{00000000-0008-0000-0700-00002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207" name="28 Imagen" descr="INDUSTRIA-ARGENTINA.png">
          <a:extLst>
            <a:ext uri="{FF2B5EF4-FFF2-40B4-BE49-F238E27FC236}">
              <a16:creationId xmlns:a16="http://schemas.microsoft.com/office/drawing/2014/main" id="{00000000-0008-0000-0700-00002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208" name="28 Imagen" descr="INDUSTRIA-ARGENTINA.png">
          <a:extLst>
            <a:ext uri="{FF2B5EF4-FFF2-40B4-BE49-F238E27FC236}">
              <a16:creationId xmlns:a16="http://schemas.microsoft.com/office/drawing/2014/main" id="{00000000-0008-0000-0700-00002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209" name="28 Imagen" descr="INDUSTRIA-ARGENTINA.png">
          <a:extLst>
            <a:ext uri="{FF2B5EF4-FFF2-40B4-BE49-F238E27FC236}">
              <a16:creationId xmlns:a16="http://schemas.microsoft.com/office/drawing/2014/main" id="{00000000-0008-0000-0700-00002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210" name="28 Imagen" descr="INDUSTRIA-ARGENTINA.png">
          <a:extLst>
            <a:ext uri="{FF2B5EF4-FFF2-40B4-BE49-F238E27FC236}">
              <a16:creationId xmlns:a16="http://schemas.microsoft.com/office/drawing/2014/main" id="{00000000-0008-0000-0700-00002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211" name="28 Imagen" descr="INDUSTRIA-ARGENTINA.png">
          <a:extLst>
            <a:ext uri="{FF2B5EF4-FFF2-40B4-BE49-F238E27FC236}">
              <a16:creationId xmlns:a16="http://schemas.microsoft.com/office/drawing/2014/main" id="{00000000-0008-0000-0700-00002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212" name="28 Imagen" descr="INDUSTRIA-ARGENTINA.png">
          <a:extLst>
            <a:ext uri="{FF2B5EF4-FFF2-40B4-BE49-F238E27FC236}">
              <a16:creationId xmlns:a16="http://schemas.microsoft.com/office/drawing/2014/main" id="{00000000-0008-0000-0700-00002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213" name="28 Imagen" descr="INDUSTRIA-ARGENTINA.png">
          <a:extLst>
            <a:ext uri="{FF2B5EF4-FFF2-40B4-BE49-F238E27FC236}">
              <a16:creationId xmlns:a16="http://schemas.microsoft.com/office/drawing/2014/main" id="{00000000-0008-0000-0700-00002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214" name="28 Imagen" descr="INDUSTRIA-ARGENTINA.png">
          <a:extLst>
            <a:ext uri="{FF2B5EF4-FFF2-40B4-BE49-F238E27FC236}">
              <a16:creationId xmlns:a16="http://schemas.microsoft.com/office/drawing/2014/main" id="{00000000-0008-0000-0700-00002E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215" name="28 Imagen" descr="INDUSTRIA-ARGENTINA.png">
          <a:extLst>
            <a:ext uri="{FF2B5EF4-FFF2-40B4-BE49-F238E27FC236}">
              <a16:creationId xmlns:a16="http://schemas.microsoft.com/office/drawing/2014/main" id="{00000000-0008-0000-0700-00002F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216" name="28 Imagen" descr="INDUSTRIA-ARGENTINA.png">
          <a:extLst>
            <a:ext uri="{FF2B5EF4-FFF2-40B4-BE49-F238E27FC236}">
              <a16:creationId xmlns:a16="http://schemas.microsoft.com/office/drawing/2014/main" id="{00000000-0008-0000-0700-00003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217" name="28 Imagen" descr="INDUSTRIA-ARGENTINA.png">
          <a:extLst>
            <a:ext uri="{FF2B5EF4-FFF2-40B4-BE49-F238E27FC236}">
              <a16:creationId xmlns:a16="http://schemas.microsoft.com/office/drawing/2014/main" id="{00000000-0008-0000-0700-00003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218" name="28 Imagen" descr="INDUSTRIA-ARGENTINA.png">
          <a:extLst>
            <a:ext uri="{FF2B5EF4-FFF2-40B4-BE49-F238E27FC236}">
              <a16:creationId xmlns:a16="http://schemas.microsoft.com/office/drawing/2014/main" id="{00000000-0008-0000-0700-00003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219" name="28 Imagen" descr="INDUSTRIA-ARGENTINA.png">
          <a:extLst>
            <a:ext uri="{FF2B5EF4-FFF2-40B4-BE49-F238E27FC236}">
              <a16:creationId xmlns:a16="http://schemas.microsoft.com/office/drawing/2014/main" id="{00000000-0008-0000-0700-00003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20" name="28 Imagen" descr="INDUSTRIA-ARGENTINA.png">
          <a:extLst>
            <a:ext uri="{FF2B5EF4-FFF2-40B4-BE49-F238E27FC236}">
              <a16:creationId xmlns:a16="http://schemas.microsoft.com/office/drawing/2014/main" id="{00000000-0008-0000-0700-000040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21" name="28 Imagen" descr="INDUSTRIA-ARGENTINA.png">
          <a:extLst>
            <a:ext uri="{FF2B5EF4-FFF2-40B4-BE49-F238E27FC236}">
              <a16:creationId xmlns:a16="http://schemas.microsoft.com/office/drawing/2014/main" id="{00000000-0008-0000-0700-000041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22" name="28 Imagen" descr="INDUSTRIA-ARGENTINA.png">
          <a:extLst>
            <a:ext uri="{FF2B5EF4-FFF2-40B4-BE49-F238E27FC236}">
              <a16:creationId xmlns:a16="http://schemas.microsoft.com/office/drawing/2014/main" id="{00000000-0008-0000-0700-000042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23" name="28 Imagen" descr="INDUSTRIA-ARGENTINA.png">
          <a:extLst>
            <a:ext uri="{FF2B5EF4-FFF2-40B4-BE49-F238E27FC236}">
              <a16:creationId xmlns:a16="http://schemas.microsoft.com/office/drawing/2014/main" id="{00000000-0008-0000-0700-000043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24" name="28 Imagen" descr="INDUSTRIA-ARGENTINA.png">
          <a:extLst>
            <a:ext uri="{FF2B5EF4-FFF2-40B4-BE49-F238E27FC236}">
              <a16:creationId xmlns:a16="http://schemas.microsoft.com/office/drawing/2014/main" id="{00000000-0008-0000-0700-000044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25" name="28 Imagen" descr="INDUSTRIA-ARGENTINA.png">
          <a:extLst>
            <a:ext uri="{FF2B5EF4-FFF2-40B4-BE49-F238E27FC236}">
              <a16:creationId xmlns:a16="http://schemas.microsoft.com/office/drawing/2014/main" id="{00000000-0008-0000-0700-000045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26" name="28 Imagen" descr="INDUSTRIA-ARGENTINA.png">
          <a:extLst>
            <a:ext uri="{FF2B5EF4-FFF2-40B4-BE49-F238E27FC236}">
              <a16:creationId xmlns:a16="http://schemas.microsoft.com/office/drawing/2014/main" id="{00000000-0008-0000-0700-000046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27" name="28 Imagen" descr="INDUSTRIA-ARGENTINA.png">
          <a:extLst>
            <a:ext uri="{FF2B5EF4-FFF2-40B4-BE49-F238E27FC236}">
              <a16:creationId xmlns:a16="http://schemas.microsoft.com/office/drawing/2014/main" id="{00000000-0008-0000-0700-000047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28" name="28 Imagen" descr="INDUSTRIA-ARGENTINA.png">
          <a:extLst>
            <a:ext uri="{FF2B5EF4-FFF2-40B4-BE49-F238E27FC236}">
              <a16:creationId xmlns:a16="http://schemas.microsoft.com/office/drawing/2014/main" id="{00000000-0008-0000-0700-000048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29" name="28 Imagen" descr="INDUSTRIA-ARGENTINA.png">
          <a:extLst>
            <a:ext uri="{FF2B5EF4-FFF2-40B4-BE49-F238E27FC236}">
              <a16:creationId xmlns:a16="http://schemas.microsoft.com/office/drawing/2014/main" id="{00000000-0008-0000-0700-000049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30" name="28 Imagen" descr="INDUSTRIA-ARGENTINA.png">
          <a:extLst>
            <a:ext uri="{FF2B5EF4-FFF2-40B4-BE49-F238E27FC236}">
              <a16:creationId xmlns:a16="http://schemas.microsoft.com/office/drawing/2014/main" id="{00000000-0008-0000-0700-00004A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31" name="28 Imagen" descr="INDUSTRIA-ARGENTINA.png">
          <a:extLst>
            <a:ext uri="{FF2B5EF4-FFF2-40B4-BE49-F238E27FC236}">
              <a16:creationId xmlns:a16="http://schemas.microsoft.com/office/drawing/2014/main" id="{00000000-0008-0000-0700-00004B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32" name="28 Imagen" descr="INDUSTRIA-ARGENTINA.png">
          <a:extLst>
            <a:ext uri="{FF2B5EF4-FFF2-40B4-BE49-F238E27FC236}">
              <a16:creationId xmlns:a16="http://schemas.microsoft.com/office/drawing/2014/main" id="{00000000-0008-0000-0700-00004C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233" name="28 Imagen" descr="INDUSTRIA-ARGENTINA.png">
          <a:extLst>
            <a:ext uri="{FF2B5EF4-FFF2-40B4-BE49-F238E27FC236}">
              <a16:creationId xmlns:a16="http://schemas.microsoft.com/office/drawing/2014/main" id="{00000000-0008-0000-0700-00004D09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34" name="28 Imagen" descr="INDUSTRIA-ARGENTINA.png">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35" name="28 Imagen" descr="INDUSTRIA-ARGENTINA.png">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36" name="28 Imagen" descr="INDUSTRIA-ARGENTINA.png">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37" name="28 Imagen" descr="INDUSTRIA-ARGENTINA.png">
          <a:extLst>
            <a:ext uri="{FF2B5EF4-FFF2-40B4-BE49-F238E27FC236}">
              <a16:creationId xmlns:a16="http://schemas.microsoft.com/office/drawing/2014/main" id="{00000000-0008-0000-0700-00001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38" name="28 Imagen" descr="INDUSTRIA-ARGENTINA.png">
          <a:extLst>
            <a:ext uri="{FF2B5EF4-FFF2-40B4-BE49-F238E27FC236}">
              <a16:creationId xmlns:a16="http://schemas.microsoft.com/office/drawing/2014/main" id="{00000000-0008-0000-0700-00003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39" name="28 Imagen" descr="INDUSTRIA-ARGENTINA.png">
          <a:extLst>
            <a:ext uri="{FF2B5EF4-FFF2-40B4-BE49-F238E27FC236}">
              <a16:creationId xmlns:a16="http://schemas.microsoft.com/office/drawing/2014/main" id="{00000000-0008-0000-0700-00003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40" name="28 Imagen" descr="INDUSTRIA-ARGENTINA.png">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41" name="28 Imagen" descr="INDUSTRIA-ARGENTINA.png">
          <a:extLst>
            <a:ext uri="{FF2B5EF4-FFF2-40B4-BE49-F238E27FC236}">
              <a16:creationId xmlns:a16="http://schemas.microsoft.com/office/drawing/2014/main" id="{00000000-0008-0000-0700-00003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242" name="Picture 856" descr="CORREA TUL">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43" name="74 Imagen" descr="CORREA-ANCHA-RAYAS-COMPLETA.jpg">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44" name="80 Imagen" descr="CORREA-DE-MANO-TELA-LISA.jpg">
          <a:extLst>
            <a:ext uri="{FF2B5EF4-FFF2-40B4-BE49-F238E27FC236}">
              <a16:creationId xmlns:a16="http://schemas.microsoft.com/office/drawing/2014/main" id="{00000000-0008-0000-0700-00004C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45" name="86 Imagen" descr="CORREA-TELA-RAYAS.jpg">
          <a:extLst>
            <a:ext uri="{FF2B5EF4-FFF2-40B4-BE49-F238E27FC236}">
              <a16:creationId xmlns:a16="http://schemas.microsoft.com/office/drawing/2014/main" id="{00000000-0008-0000-0700-00004D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246" name="Picture 856" descr="CORREA TUL">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47" name="74 Imagen" descr="CORREA-ANCHA-RAYAS-COMPLETA.jpg">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48" name="80 Imagen" descr="CORREA-DE-MANO-TELA-LISA.jpg">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49" name="86 Imagen" descr="CORREA-TELA-RAYAS.jpg">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50" name="28 Imagen" descr="INDUSTRIA-ARGENTINA.png">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51" name="28 Imagen" descr="INDUSTRIA-ARGENTINA.png">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252" name="Picture 856" descr="CORREA TUL">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53" name="74 Imagen" descr="CORREA-ANCHA-RAYAS-COMPLETA.jpg">
          <a:extLst>
            <a:ext uri="{FF2B5EF4-FFF2-40B4-BE49-F238E27FC236}">
              <a16:creationId xmlns:a16="http://schemas.microsoft.com/office/drawing/2014/main" id="{00000000-0008-0000-0700-00005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54" name="80 Imagen" descr="CORREA-DE-MANO-TELA-LISA.jpg">
          <a:extLst>
            <a:ext uri="{FF2B5EF4-FFF2-40B4-BE49-F238E27FC236}">
              <a16:creationId xmlns:a16="http://schemas.microsoft.com/office/drawing/2014/main" id="{00000000-0008-0000-0700-00005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55" name="86 Imagen" descr="CORREA-TELA-RAYAS.jpg">
          <a:extLst>
            <a:ext uri="{FF2B5EF4-FFF2-40B4-BE49-F238E27FC236}">
              <a16:creationId xmlns:a16="http://schemas.microsoft.com/office/drawing/2014/main" id="{00000000-0008-0000-0700-00005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256" name="Picture 856" descr="CORREA TUL">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57" name="74 Imagen" descr="CORREA-ANCHA-RAYAS-COMPLETA.jpg">
          <a:extLst>
            <a:ext uri="{FF2B5EF4-FFF2-40B4-BE49-F238E27FC236}">
              <a16:creationId xmlns:a16="http://schemas.microsoft.com/office/drawing/2014/main" id="{00000000-0008-0000-0700-00005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58" name="80 Imagen" descr="CORREA-DE-MANO-TELA-LISA.jpg">
          <a:extLst>
            <a:ext uri="{FF2B5EF4-FFF2-40B4-BE49-F238E27FC236}">
              <a16:creationId xmlns:a16="http://schemas.microsoft.com/office/drawing/2014/main" id="{00000000-0008-0000-0700-00005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59" name="86 Imagen" descr="CORREA-TELA-RAYAS.jpg">
          <a:extLst>
            <a:ext uri="{FF2B5EF4-FFF2-40B4-BE49-F238E27FC236}">
              <a16:creationId xmlns:a16="http://schemas.microsoft.com/office/drawing/2014/main" id="{00000000-0008-0000-0700-00005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60" name="28 Imagen" descr="INDUSTRIA-ARGENTINA.png">
          <a:extLst>
            <a:ext uri="{FF2B5EF4-FFF2-40B4-BE49-F238E27FC236}">
              <a16:creationId xmlns:a16="http://schemas.microsoft.com/office/drawing/2014/main" id="{00000000-0008-0000-0700-00005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61" name="28 Imagen" descr="INDUSTRIA-ARGENTINA.png">
          <a:extLst>
            <a:ext uri="{FF2B5EF4-FFF2-40B4-BE49-F238E27FC236}">
              <a16:creationId xmlns:a16="http://schemas.microsoft.com/office/drawing/2014/main" id="{00000000-0008-0000-0700-00005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62" name="28 Imagen" descr="INDUSTRIA-ARGENTINA.png">
          <a:extLst>
            <a:ext uri="{FF2B5EF4-FFF2-40B4-BE49-F238E27FC236}">
              <a16:creationId xmlns:a16="http://schemas.microsoft.com/office/drawing/2014/main" id="{00000000-0008-0000-0700-00005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63" name="28 Imagen" descr="INDUSTRIA-ARGENTINA.png">
          <a:extLst>
            <a:ext uri="{FF2B5EF4-FFF2-40B4-BE49-F238E27FC236}">
              <a16:creationId xmlns:a16="http://schemas.microsoft.com/office/drawing/2014/main" id="{00000000-0008-0000-0700-00005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64" name="28 Imagen" descr="INDUSTRIA-ARGENTINA.png">
          <a:extLst>
            <a:ext uri="{FF2B5EF4-FFF2-40B4-BE49-F238E27FC236}">
              <a16:creationId xmlns:a16="http://schemas.microsoft.com/office/drawing/2014/main" id="{00000000-0008-0000-0700-00006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65" name="28 Imagen" descr="INDUSTRIA-ARGENTINA.png">
          <a:extLst>
            <a:ext uri="{FF2B5EF4-FFF2-40B4-BE49-F238E27FC236}">
              <a16:creationId xmlns:a16="http://schemas.microsoft.com/office/drawing/2014/main" id="{00000000-0008-0000-0700-00006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66" name="28 Imagen" descr="INDUSTRIA-ARGENTINA.png">
          <a:extLst>
            <a:ext uri="{FF2B5EF4-FFF2-40B4-BE49-F238E27FC236}">
              <a16:creationId xmlns:a16="http://schemas.microsoft.com/office/drawing/2014/main" id="{00000000-0008-0000-0700-00006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67" name="28 Imagen" descr="INDUSTRIA-ARGENTINA.png">
          <a:extLst>
            <a:ext uri="{FF2B5EF4-FFF2-40B4-BE49-F238E27FC236}">
              <a16:creationId xmlns:a16="http://schemas.microsoft.com/office/drawing/2014/main" id="{00000000-0008-0000-0700-00006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268" name="Picture 856" descr="CORREA TUL">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69" name="74 Imagen" descr="CORREA-ANCHA-RAYAS-COMPLETA.jpg">
          <a:extLst>
            <a:ext uri="{FF2B5EF4-FFF2-40B4-BE49-F238E27FC236}">
              <a16:creationId xmlns:a16="http://schemas.microsoft.com/office/drawing/2014/main" id="{00000000-0008-0000-0700-00006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70" name="80 Imagen" descr="CORREA-DE-MANO-TELA-LISA.jpg">
          <a:extLst>
            <a:ext uri="{FF2B5EF4-FFF2-40B4-BE49-F238E27FC236}">
              <a16:creationId xmlns:a16="http://schemas.microsoft.com/office/drawing/2014/main" id="{00000000-0008-0000-0700-00006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71" name="86 Imagen" descr="CORREA-TELA-RAYAS.jpg">
          <a:extLst>
            <a:ext uri="{FF2B5EF4-FFF2-40B4-BE49-F238E27FC236}">
              <a16:creationId xmlns:a16="http://schemas.microsoft.com/office/drawing/2014/main" id="{00000000-0008-0000-0700-00006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272" name="Picture 856" descr="CORREA TUL">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73" name="74 Imagen" descr="CORREA-ANCHA-RAYAS-COMPLETA.jpg">
          <a:extLst>
            <a:ext uri="{FF2B5EF4-FFF2-40B4-BE49-F238E27FC236}">
              <a16:creationId xmlns:a16="http://schemas.microsoft.com/office/drawing/2014/main" id="{00000000-0008-0000-0700-00006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74" name="80 Imagen" descr="CORREA-DE-MANO-TELA-LISA.jpg">
          <a:extLst>
            <a:ext uri="{FF2B5EF4-FFF2-40B4-BE49-F238E27FC236}">
              <a16:creationId xmlns:a16="http://schemas.microsoft.com/office/drawing/2014/main" id="{00000000-0008-0000-0700-00006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75" name="86 Imagen" descr="CORREA-TELA-RAYAS.jpg">
          <a:extLst>
            <a:ext uri="{FF2B5EF4-FFF2-40B4-BE49-F238E27FC236}">
              <a16:creationId xmlns:a16="http://schemas.microsoft.com/office/drawing/2014/main" id="{00000000-0008-0000-0700-00006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76" name="28 Imagen" descr="INDUSTRIA-ARGENTINA.png">
          <a:extLst>
            <a:ext uri="{FF2B5EF4-FFF2-40B4-BE49-F238E27FC236}">
              <a16:creationId xmlns:a16="http://schemas.microsoft.com/office/drawing/2014/main" id="{00000000-0008-0000-0700-00006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77" name="28 Imagen" descr="INDUSTRIA-ARGENTINA.png">
          <a:extLst>
            <a:ext uri="{FF2B5EF4-FFF2-40B4-BE49-F238E27FC236}">
              <a16:creationId xmlns:a16="http://schemas.microsoft.com/office/drawing/2014/main" id="{00000000-0008-0000-0700-00006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278" name="Picture 856" descr="CORREA TUL">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79" name="74 Imagen" descr="CORREA-ANCHA-RAYAS-COMPLETA.jpg">
          <a:extLst>
            <a:ext uri="{FF2B5EF4-FFF2-40B4-BE49-F238E27FC236}">
              <a16:creationId xmlns:a16="http://schemas.microsoft.com/office/drawing/2014/main" id="{00000000-0008-0000-0700-00006F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80" name="80 Imagen" descr="CORREA-DE-MANO-TELA-LISA.jpg">
          <a:extLst>
            <a:ext uri="{FF2B5EF4-FFF2-40B4-BE49-F238E27FC236}">
              <a16:creationId xmlns:a16="http://schemas.microsoft.com/office/drawing/2014/main" id="{00000000-0008-0000-0700-000070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81" name="86 Imagen" descr="CORREA-TELA-RAYAS.jpg">
          <a:extLst>
            <a:ext uri="{FF2B5EF4-FFF2-40B4-BE49-F238E27FC236}">
              <a16:creationId xmlns:a16="http://schemas.microsoft.com/office/drawing/2014/main" id="{00000000-0008-0000-0700-000071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282" name="Picture 856" descr="CORREA TUL">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83" name="74 Imagen" descr="CORREA-ANCHA-RAYAS-COMPLETA.jpg">
          <a:extLst>
            <a:ext uri="{FF2B5EF4-FFF2-40B4-BE49-F238E27FC236}">
              <a16:creationId xmlns:a16="http://schemas.microsoft.com/office/drawing/2014/main" id="{00000000-0008-0000-0700-000073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84" name="80 Imagen" descr="CORREA-DE-MANO-TELA-LISA.jpg">
          <a:extLst>
            <a:ext uri="{FF2B5EF4-FFF2-40B4-BE49-F238E27FC236}">
              <a16:creationId xmlns:a16="http://schemas.microsoft.com/office/drawing/2014/main" id="{00000000-0008-0000-0700-000074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285" name="86 Imagen" descr="CORREA-TELA-RAYAS.jpg">
          <a:extLst>
            <a:ext uri="{FF2B5EF4-FFF2-40B4-BE49-F238E27FC236}">
              <a16:creationId xmlns:a16="http://schemas.microsoft.com/office/drawing/2014/main" id="{00000000-0008-0000-0700-000075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86" name="28 Imagen" descr="INDUSTRIA-ARGENTINA.png">
          <a:extLst>
            <a:ext uri="{FF2B5EF4-FFF2-40B4-BE49-F238E27FC236}">
              <a16:creationId xmlns:a16="http://schemas.microsoft.com/office/drawing/2014/main" id="{00000000-0008-0000-0700-00007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87" name="28 Imagen" descr="INDUSTRIA-ARGENTINA.png">
          <a:extLst>
            <a:ext uri="{FF2B5EF4-FFF2-40B4-BE49-F238E27FC236}">
              <a16:creationId xmlns:a16="http://schemas.microsoft.com/office/drawing/2014/main" id="{00000000-0008-0000-0700-00007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88" name="28 Imagen" descr="INDUSTRIA-ARGENTINA.png">
          <a:extLst>
            <a:ext uri="{FF2B5EF4-FFF2-40B4-BE49-F238E27FC236}">
              <a16:creationId xmlns:a16="http://schemas.microsoft.com/office/drawing/2014/main" id="{00000000-0008-0000-0700-00007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89" name="28 Imagen" descr="INDUSTRIA-ARGENTINA.png">
          <a:extLst>
            <a:ext uri="{FF2B5EF4-FFF2-40B4-BE49-F238E27FC236}">
              <a16:creationId xmlns:a16="http://schemas.microsoft.com/office/drawing/2014/main" id="{00000000-0008-0000-0700-00007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90" name="28 Imagen" descr="INDUSTRIA-ARGENTINA.png">
          <a:extLst>
            <a:ext uri="{FF2B5EF4-FFF2-40B4-BE49-F238E27FC236}">
              <a16:creationId xmlns:a16="http://schemas.microsoft.com/office/drawing/2014/main" id="{00000000-0008-0000-0700-00007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91" name="28 Imagen" descr="INDUSTRIA-ARGENTINA.png">
          <a:extLst>
            <a:ext uri="{FF2B5EF4-FFF2-40B4-BE49-F238E27FC236}">
              <a16:creationId xmlns:a16="http://schemas.microsoft.com/office/drawing/2014/main" id="{00000000-0008-0000-0700-00007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92" name="28 Imagen" descr="INDUSTRIA-ARGENTINA.png">
          <a:extLst>
            <a:ext uri="{FF2B5EF4-FFF2-40B4-BE49-F238E27FC236}">
              <a16:creationId xmlns:a16="http://schemas.microsoft.com/office/drawing/2014/main" id="{00000000-0008-0000-0700-00007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93" name="28 Imagen" descr="INDUSTRIA-ARGENTINA.png">
          <a:extLst>
            <a:ext uri="{FF2B5EF4-FFF2-40B4-BE49-F238E27FC236}">
              <a16:creationId xmlns:a16="http://schemas.microsoft.com/office/drawing/2014/main" id="{00000000-0008-0000-0700-00007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94" name="28 Imagen" descr="INDUSTRIA-ARGENTINA.png">
          <a:extLst>
            <a:ext uri="{FF2B5EF4-FFF2-40B4-BE49-F238E27FC236}">
              <a16:creationId xmlns:a16="http://schemas.microsoft.com/office/drawing/2014/main" id="{00000000-0008-0000-0700-00007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295" name="28 Imagen" descr="INDUSTRIA-ARGENTINA.png">
          <a:extLst>
            <a:ext uri="{FF2B5EF4-FFF2-40B4-BE49-F238E27FC236}">
              <a16:creationId xmlns:a16="http://schemas.microsoft.com/office/drawing/2014/main" id="{00000000-0008-0000-0700-00007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296" name="74 Imagen" descr="CORREA-ANCHA-RAYAS-COMPLETA.jpg">
          <a:extLst>
            <a:ext uri="{FF2B5EF4-FFF2-40B4-BE49-F238E27FC236}">
              <a16:creationId xmlns:a16="http://schemas.microsoft.com/office/drawing/2014/main" id="{00000000-0008-0000-0700-00008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297" name="80 Imagen" descr="CORREA-DE-MANO-TELA-LISA.jpg">
          <a:extLst>
            <a:ext uri="{FF2B5EF4-FFF2-40B4-BE49-F238E27FC236}">
              <a16:creationId xmlns:a16="http://schemas.microsoft.com/office/drawing/2014/main" id="{00000000-0008-0000-0700-00008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298" name="86 Imagen" descr="CORREA-TELA-RAYAS.jpg">
          <a:extLst>
            <a:ext uri="{FF2B5EF4-FFF2-40B4-BE49-F238E27FC236}">
              <a16:creationId xmlns:a16="http://schemas.microsoft.com/office/drawing/2014/main" id="{00000000-0008-0000-0700-00008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299" name="Picture 856" descr="CORREA TUL">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00" name="74 Imagen" descr="CORREA-ANCHA-RAYAS-COMPLETA.jpg">
          <a:extLst>
            <a:ext uri="{FF2B5EF4-FFF2-40B4-BE49-F238E27FC236}">
              <a16:creationId xmlns:a16="http://schemas.microsoft.com/office/drawing/2014/main" id="{00000000-0008-0000-0700-00008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01" name="80 Imagen" descr="CORREA-DE-MANO-TELA-LISA.jpg">
          <a:extLst>
            <a:ext uri="{FF2B5EF4-FFF2-40B4-BE49-F238E27FC236}">
              <a16:creationId xmlns:a16="http://schemas.microsoft.com/office/drawing/2014/main" id="{00000000-0008-0000-0700-00008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02" name="86 Imagen" descr="CORREA-TELA-RAYAS.jpg">
          <a:extLst>
            <a:ext uri="{FF2B5EF4-FFF2-40B4-BE49-F238E27FC236}">
              <a16:creationId xmlns:a16="http://schemas.microsoft.com/office/drawing/2014/main" id="{00000000-0008-0000-0700-00008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303" name="Picture 856" descr="CORREA TUL">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04" name="74 Imagen" descr="CORREA-ANCHA-RAYAS-COMPLETA.jpg">
          <a:extLst>
            <a:ext uri="{FF2B5EF4-FFF2-40B4-BE49-F238E27FC236}">
              <a16:creationId xmlns:a16="http://schemas.microsoft.com/office/drawing/2014/main" id="{00000000-0008-0000-0700-00008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05" name="80 Imagen" descr="CORREA-DE-MANO-TELA-LISA.jpg">
          <a:extLst>
            <a:ext uri="{FF2B5EF4-FFF2-40B4-BE49-F238E27FC236}">
              <a16:creationId xmlns:a16="http://schemas.microsoft.com/office/drawing/2014/main" id="{00000000-0008-0000-0700-00008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06" name="86 Imagen" descr="CORREA-TELA-RAYAS.jpg">
          <a:extLst>
            <a:ext uri="{FF2B5EF4-FFF2-40B4-BE49-F238E27FC236}">
              <a16:creationId xmlns:a16="http://schemas.microsoft.com/office/drawing/2014/main" id="{00000000-0008-0000-0700-00008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307" name="Picture 856" descr="CORREA TUL">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08" name="74 Imagen" descr="CORREA-ANCHA-RAYAS-COMPLETA.jpg">
          <a:extLst>
            <a:ext uri="{FF2B5EF4-FFF2-40B4-BE49-F238E27FC236}">
              <a16:creationId xmlns:a16="http://schemas.microsoft.com/office/drawing/2014/main" id="{00000000-0008-0000-0700-00008C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09" name="80 Imagen" descr="CORREA-DE-MANO-TELA-LISA.jpg">
          <a:extLst>
            <a:ext uri="{FF2B5EF4-FFF2-40B4-BE49-F238E27FC236}">
              <a16:creationId xmlns:a16="http://schemas.microsoft.com/office/drawing/2014/main" id="{00000000-0008-0000-0700-00008D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10" name="86 Imagen" descr="CORREA-TELA-RAYAS.jpg">
          <a:extLst>
            <a:ext uri="{FF2B5EF4-FFF2-40B4-BE49-F238E27FC236}">
              <a16:creationId xmlns:a16="http://schemas.microsoft.com/office/drawing/2014/main" id="{00000000-0008-0000-0700-00008E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311" name="Picture 856" descr="CORREA TUL">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12" name="74 Imagen" descr="CORREA-ANCHA-RAYAS-COMPLETA.jpg">
          <a:extLst>
            <a:ext uri="{FF2B5EF4-FFF2-40B4-BE49-F238E27FC236}">
              <a16:creationId xmlns:a16="http://schemas.microsoft.com/office/drawing/2014/main" id="{00000000-0008-0000-0700-00009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13" name="80 Imagen" descr="CORREA-DE-MANO-TELA-LISA.jpg">
          <a:extLst>
            <a:ext uri="{FF2B5EF4-FFF2-40B4-BE49-F238E27FC236}">
              <a16:creationId xmlns:a16="http://schemas.microsoft.com/office/drawing/2014/main" id="{00000000-0008-0000-0700-00009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14" name="86 Imagen" descr="CORREA-TELA-RAYAS.jpg">
          <a:extLst>
            <a:ext uri="{FF2B5EF4-FFF2-40B4-BE49-F238E27FC236}">
              <a16:creationId xmlns:a16="http://schemas.microsoft.com/office/drawing/2014/main" id="{00000000-0008-0000-0700-00009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15" name="74 Imagen" descr="CORREA-ANCHA-RAYAS-COMPLETA.jpg">
          <a:extLst>
            <a:ext uri="{FF2B5EF4-FFF2-40B4-BE49-F238E27FC236}">
              <a16:creationId xmlns:a16="http://schemas.microsoft.com/office/drawing/2014/main" id="{00000000-0008-0000-0700-000093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16" name="80 Imagen" descr="CORREA-DE-MANO-TELA-LISA.jpg">
          <a:extLst>
            <a:ext uri="{FF2B5EF4-FFF2-40B4-BE49-F238E27FC236}">
              <a16:creationId xmlns:a16="http://schemas.microsoft.com/office/drawing/2014/main" id="{00000000-0008-0000-0700-000094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17" name="86 Imagen" descr="CORREA-TELA-RAYAS.jpg">
          <a:extLst>
            <a:ext uri="{FF2B5EF4-FFF2-40B4-BE49-F238E27FC236}">
              <a16:creationId xmlns:a16="http://schemas.microsoft.com/office/drawing/2014/main" id="{00000000-0008-0000-0700-000095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18" name="28 Imagen" descr="INDUSTRIA-ARGENTINA.png">
          <a:extLst>
            <a:ext uri="{FF2B5EF4-FFF2-40B4-BE49-F238E27FC236}">
              <a16:creationId xmlns:a16="http://schemas.microsoft.com/office/drawing/2014/main" id="{00000000-0008-0000-0700-00009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19" name="28 Imagen" descr="INDUSTRIA-ARGENTINA.png">
          <a:extLst>
            <a:ext uri="{FF2B5EF4-FFF2-40B4-BE49-F238E27FC236}">
              <a16:creationId xmlns:a16="http://schemas.microsoft.com/office/drawing/2014/main" id="{00000000-0008-0000-0700-00009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320" name="Picture 856" descr="CORREA TUL">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21" name="74 Imagen" descr="CORREA-ANCHA-RAYAS-COMPLETA.jpg">
          <a:extLst>
            <a:ext uri="{FF2B5EF4-FFF2-40B4-BE49-F238E27FC236}">
              <a16:creationId xmlns:a16="http://schemas.microsoft.com/office/drawing/2014/main" id="{00000000-0008-0000-0700-000099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22" name="80 Imagen" descr="CORREA-DE-MANO-TELA-LISA.jpg">
          <a:extLst>
            <a:ext uri="{FF2B5EF4-FFF2-40B4-BE49-F238E27FC236}">
              <a16:creationId xmlns:a16="http://schemas.microsoft.com/office/drawing/2014/main" id="{00000000-0008-0000-0700-00009A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23" name="86 Imagen" descr="CORREA-TELA-RAYAS.jpg">
          <a:extLst>
            <a:ext uri="{FF2B5EF4-FFF2-40B4-BE49-F238E27FC236}">
              <a16:creationId xmlns:a16="http://schemas.microsoft.com/office/drawing/2014/main" id="{00000000-0008-0000-0700-00009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324" name="Picture 856" descr="CORREA TUL">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25" name="74 Imagen" descr="CORREA-ANCHA-RAYAS-COMPLETA.jpg">
          <a:extLst>
            <a:ext uri="{FF2B5EF4-FFF2-40B4-BE49-F238E27FC236}">
              <a16:creationId xmlns:a16="http://schemas.microsoft.com/office/drawing/2014/main" id="{00000000-0008-0000-0700-00009D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26" name="80 Imagen" descr="CORREA-DE-MANO-TELA-LISA.jpg">
          <a:extLst>
            <a:ext uri="{FF2B5EF4-FFF2-40B4-BE49-F238E27FC236}">
              <a16:creationId xmlns:a16="http://schemas.microsoft.com/office/drawing/2014/main" id="{00000000-0008-0000-0700-00009E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27" name="86 Imagen" descr="CORREA-TELA-RAYAS.jpg">
          <a:extLst>
            <a:ext uri="{FF2B5EF4-FFF2-40B4-BE49-F238E27FC236}">
              <a16:creationId xmlns:a16="http://schemas.microsoft.com/office/drawing/2014/main" id="{00000000-0008-0000-0700-00009F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328" name="Picture 856" descr="CORREA TUL">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29" name="74 Imagen" descr="CORREA-ANCHA-RAYAS-COMPLETA.jpg">
          <a:extLst>
            <a:ext uri="{FF2B5EF4-FFF2-40B4-BE49-F238E27FC236}">
              <a16:creationId xmlns:a16="http://schemas.microsoft.com/office/drawing/2014/main" id="{00000000-0008-0000-0700-0000A1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30" name="80 Imagen" descr="CORREA-DE-MANO-TELA-LISA.jpg">
          <a:extLst>
            <a:ext uri="{FF2B5EF4-FFF2-40B4-BE49-F238E27FC236}">
              <a16:creationId xmlns:a16="http://schemas.microsoft.com/office/drawing/2014/main" id="{00000000-0008-0000-0700-0000A2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31" name="86 Imagen" descr="CORREA-TELA-RAYAS.jpg">
          <a:extLst>
            <a:ext uri="{FF2B5EF4-FFF2-40B4-BE49-F238E27FC236}">
              <a16:creationId xmlns:a16="http://schemas.microsoft.com/office/drawing/2014/main" id="{00000000-0008-0000-0700-0000A3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332" name="Picture 856" descr="CORREA TUL">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33" name="74 Imagen" descr="CORREA-ANCHA-RAYAS-COMPLETA.jpg">
          <a:extLst>
            <a:ext uri="{FF2B5EF4-FFF2-40B4-BE49-F238E27FC236}">
              <a16:creationId xmlns:a16="http://schemas.microsoft.com/office/drawing/2014/main" id="{00000000-0008-0000-0700-0000A5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34" name="80 Imagen" descr="CORREA-DE-MANO-TELA-LISA.jpg">
          <a:extLst>
            <a:ext uri="{FF2B5EF4-FFF2-40B4-BE49-F238E27FC236}">
              <a16:creationId xmlns:a16="http://schemas.microsoft.com/office/drawing/2014/main" id="{00000000-0008-0000-0700-0000A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35" name="86 Imagen" descr="CORREA-TELA-RAYAS.jpg">
          <a:extLst>
            <a:ext uri="{FF2B5EF4-FFF2-40B4-BE49-F238E27FC236}">
              <a16:creationId xmlns:a16="http://schemas.microsoft.com/office/drawing/2014/main" id="{00000000-0008-0000-0700-0000A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36" name="74 Imagen" descr="CORREA-ANCHA-RAYAS-COMPLETA.jpg">
          <a:extLst>
            <a:ext uri="{FF2B5EF4-FFF2-40B4-BE49-F238E27FC236}">
              <a16:creationId xmlns:a16="http://schemas.microsoft.com/office/drawing/2014/main" id="{00000000-0008-0000-0700-0000A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37" name="80 Imagen" descr="CORREA-DE-MANO-TELA-LISA.jpg">
          <a:extLst>
            <a:ext uri="{FF2B5EF4-FFF2-40B4-BE49-F238E27FC236}">
              <a16:creationId xmlns:a16="http://schemas.microsoft.com/office/drawing/2014/main" id="{00000000-0008-0000-0700-0000A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38" name="86 Imagen" descr="CORREA-TELA-RAYAS.jpg">
          <a:extLst>
            <a:ext uri="{FF2B5EF4-FFF2-40B4-BE49-F238E27FC236}">
              <a16:creationId xmlns:a16="http://schemas.microsoft.com/office/drawing/2014/main" id="{00000000-0008-0000-0700-0000A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339" name="28 Imagen" descr="INDUSTRIA-ARGENTINA.png">
          <a:extLst>
            <a:ext uri="{FF2B5EF4-FFF2-40B4-BE49-F238E27FC236}">
              <a16:creationId xmlns:a16="http://schemas.microsoft.com/office/drawing/2014/main" id="{00000000-0008-0000-0700-0000A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340" name="28 Imagen" descr="INDUSTRIA-ARGENTINA.png">
          <a:extLst>
            <a:ext uri="{FF2B5EF4-FFF2-40B4-BE49-F238E27FC236}">
              <a16:creationId xmlns:a16="http://schemas.microsoft.com/office/drawing/2014/main" id="{00000000-0008-0000-0700-0000A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341" name="28 Imagen" descr="INDUSTRIA-ARGENTINA.png">
          <a:extLst>
            <a:ext uri="{FF2B5EF4-FFF2-40B4-BE49-F238E27FC236}">
              <a16:creationId xmlns:a16="http://schemas.microsoft.com/office/drawing/2014/main" id="{00000000-0008-0000-0700-0000A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342" name="28 Imagen" descr="INDUSTRIA-ARGENTINA.png">
          <a:extLst>
            <a:ext uri="{FF2B5EF4-FFF2-40B4-BE49-F238E27FC236}">
              <a16:creationId xmlns:a16="http://schemas.microsoft.com/office/drawing/2014/main" id="{00000000-0008-0000-0700-0000A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343" name="28 Imagen" descr="INDUSTRIA-ARGENTINA.png">
          <a:extLst>
            <a:ext uri="{FF2B5EF4-FFF2-40B4-BE49-F238E27FC236}">
              <a16:creationId xmlns:a16="http://schemas.microsoft.com/office/drawing/2014/main" id="{00000000-0008-0000-0700-0000A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344" name="28 Imagen" descr="INDUSTRIA-ARGENTINA.png">
          <a:extLst>
            <a:ext uri="{FF2B5EF4-FFF2-40B4-BE49-F238E27FC236}">
              <a16:creationId xmlns:a16="http://schemas.microsoft.com/office/drawing/2014/main" id="{00000000-0008-0000-0700-0000B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345" name="28 Imagen" descr="INDUSTRIA-ARGENTINA.png">
          <a:extLst>
            <a:ext uri="{FF2B5EF4-FFF2-40B4-BE49-F238E27FC236}">
              <a16:creationId xmlns:a16="http://schemas.microsoft.com/office/drawing/2014/main" id="{00000000-0008-0000-0700-0000B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346" name="28 Imagen" descr="INDUSTRIA-ARGENTINA.png">
          <a:extLst>
            <a:ext uri="{FF2B5EF4-FFF2-40B4-BE49-F238E27FC236}">
              <a16:creationId xmlns:a16="http://schemas.microsoft.com/office/drawing/2014/main" id="{00000000-0008-0000-0700-0000B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347" name="28 Imagen" descr="INDUSTRIA-ARGENTINA.png">
          <a:extLst>
            <a:ext uri="{FF2B5EF4-FFF2-40B4-BE49-F238E27FC236}">
              <a16:creationId xmlns:a16="http://schemas.microsoft.com/office/drawing/2014/main" id="{00000000-0008-0000-0700-0000B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348" name="28 Imagen" descr="INDUSTRIA-ARGENTINA.png">
          <a:extLst>
            <a:ext uri="{FF2B5EF4-FFF2-40B4-BE49-F238E27FC236}">
              <a16:creationId xmlns:a16="http://schemas.microsoft.com/office/drawing/2014/main" id="{00000000-0008-0000-0700-0000B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349" name="28 Imagen" descr="INDUSTRIA-ARGENTINA.png">
          <a:extLst>
            <a:ext uri="{FF2B5EF4-FFF2-40B4-BE49-F238E27FC236}">
              <a16:creationId xmlns:a16="http://schemas.microsoft.com/office/drawing/2014/main" id="{00000000-0008-0000-0700-0000B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350" name="28 Imagen" descr="INDUSTRIA-ARGENTINA.png">
          <a:extLst>
            <a:ext uri="{FF2B5EF4-FFF2-40B4-BE49-F238E27FC236}">
              <a16:creationId xmlns:a16="http://schemas.microsoft.com/office/drawing/2014/main" id="{00000000-0008-0000-0700-0000B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351" name="28 Imagen" descr="INDUSTRIA-ARGENTINA.png">
          <a:extLst>
            <a:ext uri="{FF2B5EF4-FFF2-40B4-BE49-F238E27FC236}">
              <a16:creationId xmlns:a16="http://schemas.microsoft.com/office/drawing/2014/main" id="{00000000-0008-0000-0700-0000B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352" name="28 Imagen" descr="INDUSTRIA-ARGENTINA.png">
          <a:extLst>
            <a:ext uri="{FF2B5EF4-FFF2-40B4-BE49-F238E27FC236}">
              <a16:creationId xmlns:a16="http://schemas.microsoft.com/office/drawing/2014/main" id="{00000000-0008-0000-0700-0000B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353" name="28 Imagen" descr="INDUSTRIA-ARGENTINA.png">
          <a:extLst>
            <a:ext uri="{FF2B5EF4-FFF2-40B4-BE49-F238E27FC236}">
              <a16:creationId xmlns:a16="http://schemas.microsoft.com/office/drawing/2014/main" id="{00000000-0008-0000-0700-0000B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354" name="28 Imagen" descr="INDUSTRIA-ARGENTINA.png">
          <a:extLst>
            <a:ext uri="{FF2B5EF4-FFF2-40B4-BE49-F238E27FC236}">
              <a16:creationId xmlns:a16="http://schemas.microsoft.com/office/drawing/2014/main" id="{00000000-0008-0000-0700-0000B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355" name="28 Imagen" descr="INDUSTRIA-ARGENTINA.png">
          <a:extLst>
            <a:ext uri="{FF2B5EF4-FFF2-40B4-BE49-F238E27FC236}">
              <a16:creationId xmlns:a16="http://schemas.microsoft.com/office/drawing/2014/main" id="{00000000-0008-0000-0700-0000B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356" name="28 Imagen" descr="INDUSTRIA-ARGENTINA.png">
          <a:extLst>
            <a:ext uri="{FF2B5EF4-FFF2-40B4-BE49-F238E27FC236}">
              <a16:creationId xmlns:a16="http://schemas.microsoft.com/office/drawing/2014/main" id="{00000000-0008-0000-0700-0000B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357" name="28 Imagen" descr="INDUSTRIA-ARGENTINA.png">
          <a:extLst>
            <a:ext uri="{FF2B5EF4-FFF2-40B4-BE49-F238E27FC236}">
              <a16:creationId xmlns:a16="http://schemas.microsoft.com/office/drawing/2014/main" id="{00000000-0008-0000-0700-0000B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358" name="28 Imagen" descr="INDUSTRIA-ARGENTINA.png">
          <a:extLst>
            <a:ext uri="{FF2B5EF4-FFF2-40B4-BE49-F238E27FC236}">
              <a16:creationId xmlns:a16="http://schemas.microsoft.com/office/drawing/2014/main" id="{00000000-0008-0000-0700-0000B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359" name="28 Imagen" descr="INDUSTRIA-ARGENTINA.png">
          <a:extLst>
            <a:ext uri="{FF2B5EF4-FFF2-40B4-BE49-F238E27FC236}">
              <a16:creationId xmlns:a16="http://schemas.microsoft.com/office/drawing/2014/main" id="{00000000-0008-0000-0700-0000B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360" name="28 Imagen" descr="INDUSTRIA-ARGENTINA.png">
          <a:extLst>
            <a:ext uri="{FF2B5EF4-FFF2-40B4-BE49-F238E27FC236}">
              <a16:creationId xmlns:a16="http://schemas.microsoft.com/office/drawing/2014/main" id="{00000000-0008-0000-0700-0000C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361" name="28 Imagen" descr="INDUSTRIA-ARGENTINA.png">
          <a:extLst>
            <a:ext uri="{FF2B5EF4-FFF2-40B4-BE49-F238E27FC236}">
              <a16:creationId xmlns:a16="http://schemas.microsoft.com/office/drawing/2014/main" id="{00000000-0008-0000-0700-0000C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362" name="28 Imagen" descr="INDUSTRIA-ARGENTINA.png">
          <a:extLst>
            <a:ext uri="{FF2B5EF4-FFF2-40B4-BE49-F238E27FC236}">
              <a16:creationId xmlns:a16="http://schemas.microsoft.com/office/drawing/2014/main" id="{00000000-0008-0000-0700-0000C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363" name="28 Imagen" descr="INDUSTRIA-ARGENTINA.png">
          <a:extLst>
            <a:ext uri="{FF2B5EF4-FFF2-40B4-BE49-F238E27FC236}">
              <a16:creationId xmlns:a16="http://schemas.microsoft.com/office/drawing/2014/main" id="{00000000-0008-0000-0700-0000C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364" name="28 Imagen" descr="INDUSTRIA-ARGENTINA.png">
          <a:extLst>
            <a:ext uri="{FF2B5EF4-FFF2-40B4-BE49-F238E27FC236}">
              <a16:creationId xmlns:a16="http://schemas.microsoft.com/office/drawing/2014/main" id="{00000000-0008-0000-0700-0000C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365" name="28 Imagen" descr="INDUSTRIA-ARGENTINA.png">
          <a:extLst>
            <a:ext uri="{FF2B5EF4-FFF2-40B4-BE49-F238E27FC236}">
              <a16:creationId xmlns:a16="http://schemas.microsoft.com/office/drawing/2014/main" id="{00000000-0008-0000-0700-0000C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366" name="28 Imagen" descr="INDUSTRIA-ARGENTINA.png">
          <a:extLst>
            <a:ext uri="{FF2B5EF4-FFF2-40B4-BE49-F238E27FC236}">
              <a16:creationId xmlns:a16="http://schemas.microsoft.com/office/drawing/2014/main" id="{00000000-0008-0000-0700-0000C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367" name="28 Imagen" descr="INDUSTRIA-ARGENTINA.png">
          <a:extLst>
            <a:ext uri="{FF2B5EF4-FFF2-40B4-BE49-F238E27FC236}">
              <a16:creationId xmlns:a16="http://schemas.microsoft.com/office/drawing/2014/main" id="{00000000-0008-0000-0700-0000C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368" name="28 Imagen" descr="INDUSTRIA-ARGENTINA.png">
          <a:extLst>
            <a:ext uri="{FF2B5EF4-FFF2-40B4-BE49-F238E27FC236}">
              <a16:creationId xmlns:a16="http://schemas.microsoft.com/office/drawing/2014/main" id="{00000000-0008-0000-0700-0000C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369" name="28 Imagen" descr="INDUSTRIA-ARGENTINA.png">
          <a:extLst>
            <a:ext uri="{FF2B5EF4-FFF2-40B4-BE49-F238E27FC236}">
              <a16:creationId xmlns:a16="http://schemas.microsoft.com/office/drawing/2014/main" id="{00000000-0008-0000-0700-0000C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370" name="28 Imagen" descr="INDUSTRIA-ARGENTINA.png">
          <a:extLst>
            <a:ext uri="{FF2B5EF4-FFF2-40B4-BE49-F238E27FC236}">
              <a16:creationId xmlns:a16="http://schemas.microsoft.com/office/drawing/2014/main" id="{00000000-0008-0000-0700-0000C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371" name="Picture 856" descr="CORREA TUL">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72" name="74 Imagen" descr="CORREA-ANCHA-RAYAS-COMPLETA.jpg">
          <a:extLst>
            <a:ext uri="{FF2B5EF4-FFF2-40B4-BE49-F238E27FC236}">
              <a16:creationId xmlns:a16="http://schemas.microsoft.com/office/drawing/2014/main" id="{00000000-0008-0000-0700-0000CC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73" name="80 Imagen" descr="CORREA-DE-MANO-TELA-LISA.jpg">
          <a:extLst>
            <a:ext uri="{FF2B5EF4-FFF2-40B4-BE49-F238E27FC236}">
              <a16:creationId xmlns:a16="http://schemas.microsoft.com/office/drawing/2014/main" id="{00000000-0008-0000-0700-0000CD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74" name="86 Imagen" descr="CORREA-TELA-RAYAS.jpg">
          <a:extLst>
            <a:ext uri="{FF2B5EF4-FFF2-40B4-BE49-F238E27FC236}">
              <a16:creationId xmlns:a16="http://schemas.microsoft.com/office/drawing/2014/main" id="{00000000-0008-0000-0700-0000CE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375" name="Picture 856" descr="CORREA TUL">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76" name="74 Imagen" descr="CORREA-ANCHA-RAYAS-COMPLETA.jpg">
          <a:extLst>
            <a:ext uri="{FF2B5EF4-FFF2-40B4-BE49-F238E27FC236}">
              <a16:creationId xmlns:a16="http://schemas.microsoft.com/office/drawing/2014/main" id="{00000000-0008-0000-0700-0000D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77" name="80 Imagen" descr="CORREA-DE-MANO-TELA-LISA.jpg">
          <a:extLst>
            <a:ext uri="{FF2B5EF4-FFF2-40B4-BE49-F238E27FC236}">
              <a16:creationId xmlns:a16="http://schemas.microsoft.com/office/drawing/2014/main" id="{00000000-0008-0000-0700-0000D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78" name="86 Imagen" descr="CORREA-TELA-RAYAS.jpg">
          <a:extLst>
            <a:ext uri="{FF2B5EF4-FFF2-40B4-BE49-F238E27FC236}">
              <a16:creationId xmlns:a16="http://schemas.microsoft.com/office/drawing/2014/main" id="{00000000-0008-0000-0700-0000D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379" name="Picture 856" descr="CORREA TUL">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80" name="74 Imagen" descr="CORREA-ANCHA-RAYAS-COMPLETA.jpg">
          <a:extLst>
            <a:ext uri="{FF2B5EF4-FFF2-40B4-BE49-F238E27FC236}">
              <a16:creationId xmlns:a16="http://schemas.microsoft.com/office/drawing/2014/main" id="{00000000-0008-0000-0700-0000D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81" name="80 Imagen" descr="CORREA-DE-MANO-TELA-LISA.jpg">
          <a:extLst>
            <a:ext uri="{FF2B5EF4-FFF2-40B4-BE49-F238E27FC236}">
              <a16:creationId xmlns:a16="http://schemas.microsoft.com/office/drawing/2014/main" id="{00000000-0008-0000-0700-0000D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382" name="86 Imagen" descr="CORREA-TELA-RAYAS.jpg">
          <a:extLst>
            <a:ext uri="{FF2B5EF4-FFF2-40B4-BE49-F238E27FC236}">
              <a16:creationId xmlns:a16="http://schemas.microsoft.com/office/drawing/2014/main" id="{00000000-0008-0000-0700-0000D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83" name="28 Imagen" descr="INDUSTRIA-ARGENTINA.png">
          <a:extLst>
            <a:ext uri="{FF2B5EF4-FFF2-40B4-BE49-F238E27FC236}">
              <a16:creationId xmlns:a16="http://schemas.microsoft.com/office/drawing/2014/main" id="{00000000-0008-0000-0700-0000D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84" name="28 Imagen" descr="INDUSTRIA-ARGENTINA.png">
          <a:extLst>
            <a:ext uri="{FF2B5EF4-FFF2-40B4-BE49-F238E27FC236}">
              <a16:creationId xmlns:a16="http://schemas.microsoft.com/office/drawing/2014/main" id="{00000000-0008-0000-0700-0000D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85" name="28 Imagen" descr="INDUSTRIA-ARGENTINA.png">
          <a:extLst>
            <a:ext uri="{FF2B5EF4-FFF2-40B4-BE49-F238E27FC236}">
              <a16:creationId xmlns:a16="http://schemas.microsoft.com/office/drawing/2014/main" id="{00000000-0008-0000-0700-0000D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86" name="28 Imagen" descr="INDUSTRIA-ARGENTINA.png">
          <a:extLst>
            <a:ext uri="{FF2B5EF4-FFF2-40B4-BE49-F238E27FC236}">
              <a16:creationId xmlns:a16="http://schemas.microsoft.com/office/drawing/2014/main" id="{00000000-0008-0000-0700-0000D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87" name="28 Imagen" descr="INDUSTRIA-ARGENTINA.png">
          <a:extLst>
            <a:ext uri="{FF2B5EF4-FFF2-40B4-BE49-F238E27FC236}">
              <a16:creationId xmlns:a16="http://schemas.microsoft.com/office/drawing/2014/main" id="{00000000-0008-0000-0700-0000D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88" name="28 Imagen" descr="INDUSTRIA-ARGENTINA.png">
          <a:extLst>
            <a:ext uri="{FF2B5EF4-FFF2-40B4-BE49-F238E27FC236}">
              <a16:creationId xmlns:a16="http://schemas.microsoft.com/office/drawing/2014/main" id="{00000000-0008-0000-0700-0000D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89" name="28 Imagen" descr="INDUSTRIA-ARGENTINA.png">
          <a:extLst>
            <a:ext uri="{FF2B5EF4-FFF2-40B4-BE49-F238E27FC236}">
              <a16:creationId xmlns:a16="http://schemas.microsoft.com/office/drawing/2014/main" id="{00000000-0008-0000-0700-0000D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90" name="28 Imagen" descr="INDUSTRIA-ARGENTINA.png">
          <a:extLst>
            <a:ext uri="{FF2B5EF4-FFF2-40B4-BE49-F238E27FC236}">
              <a16:creationId xmlns:a16="http://schemas.microsoft.com/office/drawing/2014/main" id="{00000000-0008-0000-0700-0000D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91" name="28 Imagen" descr="INDUSTRIA-ARGENTINA.png">
          <a:extLst>
            <a:ext uri="{FF2B5EF4-FFF2-40B4-BE49-F238E27FC236}">
              <a16:creationId xmlns:a16="http://schemas.microsoft.com/office/drawing/2014/main" id="{00000000-0008-0000-0700-0000D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92" name="28 Imagen" descr="INDUSTRIA-ARGENTINA.png">
          <a:extLst>
            <a:ext uri="{FF2B5EF4-FFF2-40B4-BE49-F238E27FC236}">
              <a16:creationId xmlns:a16="http://schemas.microsoft.com/office/drawing/2014/main" id="{00000000-0008-0000-0700-0000E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93" name="28 Imagen" descr="INDUSTRIA-ARGENTINA.png">
          <a:extLst>
            <a:ext uri="{FF2B5EF4-FFF2-40B4-BE49-F238E27FC236}">
              <a16:creationId xmlns:a16="http://schemas.microsoft.com/office/drawing/2014/main" id="{00000000-0008-0000-0700-0000E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94" name="28 Imagen" descr="INDUSTRIA-ARGENTINA.png">
          <a:extLst>
            <a:ext uri="{FF2B5EF4-FFF2-40B4-BE49-F238E27FC236}">
              <a16:creationId xmlns:a16="http://schemas.microsoft.com/office/drawing/2014/main" id="{00000000-0008-0000-0700-0000E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95" name="28 Imagen" descr="INDUSTRIA-ARGENTINA.png">
          <a:extLst>
            <a:ext uri="{FF2B5EF4-FFF2-40B4-BE49-F238E27FC236}">
              <a16:creationId xmlns:a16="http://schemas.microsoft.com/office/drawing/2014/main" id="{00000000-0008-0000-0700-0000E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96" name="28 Imagen" descr="INDUSTRIA-ARGENTINA.png">
          <a:extLst>
            <a:ext uri="{FF2B5EF4-FFF2-40B4-BE49-F238E27FC236}">
              <a16:creationId xmlns:a16="http://schemas.microsoft.com/office/drawing/2014/main" id="{00000000-0008-0000-0700-0000E4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97" name="28 Imagen" descr="INDUSTRIA-ARGENTINA.png">
          <a:extLst>
            <a:ext uri="{FF2B5EF4-FFF2-40B4-BE49-F238E27FC236}">
              <a16:creationId xmlns:a16="http://schemas.microsoft.com/office/drawing/2014/main" id="{00000000-0008-0000-0700-0000E5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98" name="28 Imagen" descr="INDUSTRIA-ARGENTINA.png">
          <a:extLst>
            <a:ext uri="{FF2B5EF4-FFF2-40B4-BE49-F238E27FC236}">
              <a16:creationId xmlns:a16="http://schemas.microsoft.com/office/drawing/2014/main" id="{00000000-0008-0000-0700-0000E6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399" name="28 Imagen" descr="INDUSTRIA-ARGENTINA.png">
          <a:extLst>
            <a:ext uri="{FF2B5EF4-FFF2-40B4-BE49-F238E27FC236}">
              <a16:creationId xmlns:a16="http://schemas.microsoft.com/office/drawing/2014/main" id="{00000000-0008-0000-0700-0000E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00" name="28 Imagen" descr="INDUSTRIA-ARGENTINA.png">
          <a:extLst>
            <a:ext uri="{FF2B5EF4-FFF2-40B4-BE49-F238E27FC236}">
              <a16:creationId xmlns:a16="http://schemas.microsoft.com/office/drawing/2014/main" id="{00000000-0008-0000-0700-0000E8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401" name="Picture 856" descr="CORREA TUL">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02" name="74 Imagen" descr="CORREA-ANCHA-RAYAS-COMPLETA.jpg">
          <a:extLst>
            <a:ext uri="{FF2B5EF4-FFF2-40B4-BE49-F238E27FC236}">
              <a16:creationId xmlns:a16="http://schemas.microsoft.com/office/drawing/2014/main" id="{00000000-0008-0000-0700-0000EA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03" name="80 Imagen" descr="CORREA-DE-MANO-TELA-LISA.jpg">
          <a:extLst>
            <a:ext uri="{FF2B5EF4-FFF2-40B4-BE49-F238E27FC236}">
              <a16:creationId xmlns:a16="http://schemas.microsoft.com/office/drawing/2014/main" id="{00000000-0008-0000-0700-0000EB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04" name="86 Imagen" descr="CORREA-TELA-RAYAS.jpg">
          <a:extLst>
            <a:ext uri="{FF2B5EF4-FFF2-40B4-BE49-F238E27FC236}">
              <a16:creationId xmlns:a16="http://schemas.microsoft.com/office/drawing/2014/main" id="{00000000-0008-0000-0700-0000EC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405" name="Picture 856" descr="CORREA TUL">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06" name="74 Imagen" descr="CORREA-ANCHA-RAYAS-COMPLETA.jpg">
          <a:extLst>
            <a:ext uri="{FF2B5EF4-FFF2-40B4-BE49-F238E27FC236}">
              <a16:creationId xmlns:a16="http://schemas.microsoft.com/office/drawing/2014/main" id="{00000000-0008-0000-0700-0000EE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07" name="80 Imagen" descr="CORREA-DE-MANO-TELA-LISA.jpg">
          <a:extLst>
            <a:ext uri="{FF2B5EF4-FFF2-40B4-BE49-F238E27FC236}">
              <a16:creationId xmlns:a16="http://schemas.microsoft.com/office/drawing/2014/main" id="{00000000-0008-0000-0700-0000EF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08" name="86 Imagen" descr="CORREA-TELA-RAYAS.jpg">
          <a:extLst>
            <a:ext uri="{FF2B5EF4-FFF2-40B4-BE49-F238E27FC236}">
              <a16:creationId xmlns:a16="http://schemas.microsoft.com/office/drawing/2014/main" id="{00000000-0008-0000-0700-0000F0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09" name="28 Imagen" descr="INDUSTRIA-ARGENTINA.png">
          <a:extLst>
            <a:ext uri="{FF2B5EF4-FFF2-40B4-BE49-F238E27FC236}">
              <a16:creationId xmlns:a16="http://schemas.microsoft.com/office/drawing/2014/main" id="{00000000-0008-0000-0700-0000F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10" name="28 Imagen" descr="INDUSTRIA-ARGENTINA.png">
          <a:extLst>
            <a:ext uri="{FF2B5EF4-FFF2-40B4-BE49-F238E27FC236}">
              <a16:creationId xmlns:a16="http://schemas.microsoft.com/office/drawing/2014/main" id="{00000000-0008-0000-0700-0000F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411" name="Picture 856" descr="CORREA TUL">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12" name="74 Imagen" descr="CORREA-ANCHA-RAYAS-COMPLETA.jpg">
          <a:extLst>
            <a:ext uri="{FF2B5EF4-FFF2-40B4-BE49-F238E27FC236}">
              <a16:creationId xmlns:a16="http://schemas.microsoft.com/office/drawing/2014/main" id="{00000000-0008-0000-0700-0000F4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13" name="80 Imagen" descr="CORREA-DE-MANO-TELA-LISA.jpg">
          <a:extLst>
            <a:ext uri="{FF2B5EF4-FFF2-40B4-BE49-F238E27FC236}">
              <a16:creationId xmlns:a16="http://schemas.microsoft.com/office/drawing/2014/main" id="{00000000-0008-0000-0700-0000F5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14" name="86 Imagen" descr="CORREA-TELA-RAYAS.jpg">
          <a:extLst>
            <a:ext uri="{FF2B5EF4-FFF2-40B4-BE49-F238E27FC236}">
              <a16:creationId xmlns:a16="http://schemas.microsoft.com/office/drawing/2014/main" id="{00000000-0008-0000-0700-0000F6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415" name="Picture 856" descr="CORREA TUL">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16" name="74 Imagen" descr="CORREA-ANCHA-RAYAS-COMPLETA.jpg">
          <a:extLst>
            <a:ext uri="{FF2B5EF4-FFF2-40B4-BE49-F238E27FC236}">
              <a16:creationId xmlns:a16="http://schemas.microsoft.com/office/drawing/2014/main" id="{00000000-0008-0000-0700-0000F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17" name="80 Imagen" descr="CORREA-DE-MANO-TELA-LISA.jpg">
          <a:extLst>
            <a:ext uri="{FF2B5EF4-FFF2-40B4-BE49-F238E27FC236}">
              <a16:creationId xmlns:a16="http://schemas.microsoft.com/office/drawing/2014/main" id="{00000000-0008-0000-0700-0000F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18" name="86 Imagen" descr="CORREA-TELA-RAYAS.jpg">
          <a:extLst>
            <a:ext uri="{FF2B5EF4-FFF2-40B4-BE49-F238E27FC236}">
              <a16:creationId xmlns:a16="http://schemas.microsoft.com/office/drawing/2014/main" id="{00000000-0008-0000-0700-0000F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19" name="28 Imagen" descr="INDUSTRIA-ARGENTINA.png">
          <a:extLst>
            <a:ext uri="{FF2B5EF4-FFF2-40B4-BE49-F238E27FC236}">
              <a16:creationId xmlns:a16="http://schemas.microsoft.com/office/drawing/2014/main" id="{00000000-0008-0000-0700-0000FB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20" name="28 Imagen" descr="INDUSTRIA-ARGENTINA.png">
          <a:extLst>
            <a:ext uri="{FF2B5EF4-FFF2-40B4-BE49-F238E27FC236}">
              <a16:creationId xmlns:a16="http://schemas.microsoft.com/office/drawing/2014/main" id="{00000000-0008-0000-0700-0000F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21" name="28 Imagen" descr="INDUSTRIA-ARGENTINA.png">
          <a:extLst>
            <a:ext uri="{FF2B5EF4-FFF2-40B4-BE49-F238E27FC236}">
              <a16:creationId xmlns:a16="http://schemas.microsoft.com/office/drawing/2014/main" id="{00000000-0008-0000-0700-0000FD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22" name="28 Imagen" descr="INDUSTRIA-ARGENTINA.png">
          <a:extLst>
            <a:ext uri="{FF2B5EF4-FFF2-40B4-BE49-F238E27FC236}">
              <a16:creationId xmlns:a16="http://schemas.microsoft.com/office/drawing/2014/main" id="{00000000-0008-0000-0700-0000F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23" name="28 Imagen" descr="INDUSTRIA-ARGENTINA.png">
          <a:extLst>
            <a:ext uri="{FF2B5EF4-FFF2-40B4-BE49-F238E27FC236}">
              <a16:creationId xmlns:a16="http://schemas.microsoft.com/office/drawing/2014/main" id="{00000000-0008-0000-0700-0000F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24" name="28 Imagen" descr="INDUSTRIA-ARGENTINA.png">
          <a:extLst>
            <a:ext uri="{FF2B5EF4-FFF2-40B4-BE49-F238E27FC236}">
              <a16:creationId xmlns:a16="http://schemas.microsoft.com/office/drawing/2014/main" id="{00000000-0008-0000-0700-00000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25" name="28 Imagen" descr="INDUSTRIA-ARGENTINA.png">
          <a:extLst>
            <a:ext uri="{FF2B5EF4-FFF2-40B4-BE49-F238E27FC236}">
              <a16:creationId xmlns:a16="http://schemas.microsoft.com/office/drawing/2014/main" id="{00000000-0008-0000-0700-00000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26" name="28 Imagen" descr="INDUSTRIA-ARGENTINA.png">
          <a:extLst>
            <a:ext uri="{FF2B5EF4-FFF2-40B4-BE49-F238E27FC236}">
              <a16:creationId xmlns:a16="http://schemas.microsoft.com/office/drawing/2014/main" id="{00000000-0008-0000-0700-00000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427" name="Picture 856" descr="CORREA TUL">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28" name="74 Imagen" descr="CORREA-ANCHA-RAYAS-COMPLETA.jpg">
          <a:extLst>
            <a:ext uri="{FF2B5EF4-FFF2-40B4-BE49-F238E27FC236}">
              <a16:creationId xmlns:a16="http://schemas.microsoft.com/office/drawing/2014/main" id="{00000000-0008-0000-0700-000004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29" name="80 Imagen" descr="CORREA-DE-MANO-TELA-LISA.jpg">
          <a:extLst>
            <a:ext uri="{FF2B5EF4-FFF2-40B4-BE49-F238E27FC236}">
              <a16:creationId xmlns:a16="http://schemas.microsoft.com/office/drawing/2014/main" id="{00000000-0008-0000-0700-000005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30" name="86 Imagen" descr="CORREA-TELA-RAYAS.jpg">
          <a:extLst>
            <a:ext uri="{FF2B5EF4-FFF2-40B4-BE49-F238E27FC236}">
              <a16:creationId xmlns:a16="http://schemas.microsoft.com/office/drawing/2014/main" id="{00000000-0008-0000-0700-000006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431" name="Picture 856" descr="CORREA TUL">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32" name="74 Imagen" descr="CORREA-ANCHA-RAYAS-COMPLETA.jpg">
          <a:extLst>
            <a:ext uri="{FF2B5EF4-FFF2-40B4-BE49-F238E27FC236}">
              <a16:creationId xmlns:a16="http://schemas.microsoft.com/office/drawing/2014/main" id="{00000000-0008-0000-0700-00000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33" name="80 Imagen" descr="CORREA-DE-MANO-TELA-LISA.jpg">
          <a:extLst>
            <a:ext uri="{FF2B5EF4-FFF2-40B4-BE49-F238E27FC236}">
              <a16:creationId xmlns:a16="http://schemas.microsoft.com/office/drawing/2014/main" id="{00000000-0008-0000-0700-00000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34" name="86 Imagen" descr="CORREA-TELA-RAYAS.jpg">
          <a:extLst>
            <a:ext uri="{FF2B5EF4-FFF2-40B4-BE49-F238E27FC236}">
              <a16:creationId xmlns:a16="http://schemas.microsoft.com/office/drawing/2014/main" id="{00000000-0008-0000-0700-00000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35" name="28 Imagen" descr="INDUSTRIA-ARGENTINA.png">
          <a:extLst>
            <a:ext uri="{FF2B5EF4-FFF2-40B4-BE49-F238E27FC236}">
              <a16:creationId xmlns:a16="http://schemas.microsoft.com/office/drawing/2014/main" id="{00000000-0008-0000-0700-00000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36" name="28 Imagen" descr="INDUSTRIA-ARGENTINA.png">
          <a:extLst>
            <a:ext uri="{FF2B5EF4-FFF2-40B4-BE49-F238E27FC236}">
              <a16:creationId xmlns:a16="http://schemas.microsoft.com/office/drawing/2014/main" id="{00000000-0008-0000-0700-00000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437" name="Picture 856" descr="CORREA TUL">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38" name="74 Imagen" descr="CORREA-ANCHA-RAYAS-COMPLETA.jpg">
          <a:extLst>
            <a:ext uri="{FF2B5EF4-FFF2-40B4-BE49-F238E27FC236}">
              <a16:creationId xmlns:a16="http://schemas.microsoft.com/office/drawing/2014/main" id="{00000000-0008-0000-0700-00000E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39" name="80 Imagen" descr="CORREA-DE-MANO-TELA-LISA.jpg">
          <a:extLst>
            <a:ext uri="{FF2B5EF4-FFF2-40B4-BE49-F238E27FC236}">
              <a16:creationId xmlns:a16="http://schemas.microsoft.com/office/drawing/2014/main" id="{00000000-0008-0000-0700-00000F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40" name="86 Imagen" descr="CORREA-TELA-RAYAS.jpg">
          <a:extLst>
            <a:ext uri="{FF2B5EF4-FFF2-40B4-BE49-F238E27FC236}">
              <a16:creationId xmlns:a16="http://schemas.microsoft.com/office/drawing/2014/main" id="{00000000-0008-0000-0700-000010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441" name="Picture 856" descr="CORREA TUL">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42" name="74 Imagen" descr="CORREA-ANCHA-RAYAS-COMPLETA.jpg">
          <a:extLst>
            <a:ext uri="{FF2B5EF4-FFF2-40B4-BE49-F238E27FC236}">
              <a16:creationId xmlns:a16="http://schemas.microsoft.com/office/drawing/2014/main" id="{00000000-0008-0000-0700-000012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43" name="80 Imagen" descr="CORREA-DE-MANO-TELA-LISA.jpg">
          <a:extLst>
            <a:ext uri="{FF2B5EF4-FFF2-40B4-BE49-F238E27FC236}">
              <a16:creationId xmlns:a16="http://schemas.microsoft.com/office/drawing/2014/main" id="{00000000-0008-0000-0700-000013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444" name="86 Imagen" descr="CORREA-TELA-RAYAS.jpg">
          <a:extLst>
            <a:ext uri="{FF2B5EF4-FFF2-40B4-BE49-F238E27FC236}">
              <a16:creationId xmlns:a16="http://schemas.microsoft.com/office/drawing/2014/main" id="{00000000-0008-0000-0700-000014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45" name="28 Imagen" descr="INDUSTRIA-ARGENTINA.png">
          <a:extLst>
            <a:ext uri="{FF2B5EF4-FFF2-40B4-BE49-F238E27FC236}">
              <a16:creationId xmlns:a16="http://schemas.microsoft.com/office/drawing/2014/main" id="{00000000-0008-0000-0700-00001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46" name="28 Imagen" descr="INDUSTRIA-ARGENTINA.png">
          <a:extLst>
            <a:ext uri="{FF2B5EF4-FFF2-40B4-BE49-F238E27FC236}">
              <a16:creationId xmlns:a16="http://schemas.microsoft.com/office/drawing/2014/main" id="{00000000-0008-0000-0700-00001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47" name="28 Imagen" descr="INDUSTRIA-ARGENTINA.png">
          <a:extLst>
            <a:ext uri="{FF2B5EF4-FFF2-40B4-BE49-F238E27FC236}">
              <a16:creationId xmlns:a16="http://schemas.microsoft.com/office/drawing/2014/main" id="{00000000-0008-0000-0700-00001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48" name="28 Imagen" descr="INDUSTRIA-ARGENTINA.png">
          <a:extLst>
            <a:ext uri="{FF2B5EF4-FFF2-40B4-BE49-F238E27FC236}">
              <a16:creationId xmlns:a16="http://schemas.microsoft.com/office/drawing/2014/main" id="{00000000-0008-0000-0700-00001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49" name="28 Imagen" descr="INDUSTRIA-ARGENTINA.png">
          <a:extLst>
            <a:ext uri="{FF2B5EF4-FFF2-40B4-BE49-F238E27FC236}">
              <a16:creationId xmlns:a16="http://schemas.microsoft.com/office/drawing/2014/main" id="{00000000-0008-0000-0700-00001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50" name="28 Imagen" descr="INDUSTRIA-ARGENTINA.png">
          <a:extLst>
            <a:ext uri="{FF2B5EF4-FFF2-40B4-BE49-F238E27FC236}">
              <a16:creationId xmlns:a16="http://schemas.microsoft.com/office/drawing/2014/main" id="{00000000-0008-0000-0700-00001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51" name="28 Imagen" descr="INDUSTRIA-ARGENTINA.png">
          <a:extLst>
            <a:ext uri="{FF2B5EF4-FFF2-40B4-BE49-F238E27FC236}">
              <a16:creationId xmlns:a16="http://schemas.microsoft.com/office/drawing/2014/main" id="{00000000-0008-0000-0700-00001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52" name="28 Imagen" descr="INDUSTRIA-ARGENTINA.png">
          <a:extLst>
            <a:ext uri="{FF2B5EF4-FFF2-40B4-BE49-F238E27FC236}">
              <a16:creationId xmlns:a16="http://schemas.microsoft.com/office/drawing/2014/main" id="{00000000-0008-0000-0700-00001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53" name="28 Imagen" descr="INDUSTRIA-ARGENTINA.png">
          <a:extLst>
            <a:ext uri="{FF2B5EF4-FFF2-40B4-BE49-F238E27FC236}">
              <a16:creationId xmlns:a16="http://schemas.microsoft.com/office/drawing/2014/main" id="{00000000-0008-0000-0700-00001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54" name="28 Imagen" descr="INDUSTRIA-ARGENTINA.png">
          <a:extLst>
            <a:ext uri="{FF2B5EF4-FFF2-40B4-BE49-F238E27FC236}">
              <a16:creationId xmlns:a16="http://schemas.microsoft.com/office/drawing/2014/main" id="{00000000-0008-0000-0700-00001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55" name="74 Imagen" descr="CORREA-ANCHA-RAYAS-COMPLETA.jpg">
          <a:extLst>
            <a:ext uri="{FF2B5EF4-FFF2-40B4-BE49-F238E27FC236}">
              <a16:creationId xmlns:a16="http://schemas.microsoft.com/office/drawing/2014/main" id="{00000000-0008-0000-0700-00001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56" name="80 Imagen" descr="CORREA-DE-MANO-TELA-LISA.jpg">
          <a:extLst>
            <a:ext uri="{FF2B5EF4-FFF2-40B4-BE49-F238E27FC236}">
              <a16:creationId xmlns:a16="http://schemas.microsoft.com/office/drawing/2014/main" id="{00000000-0008-0000-0700-00002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57" name="86 Imagen" descr="CORREA-TELA-RAYAS.jpg">
          <a:extLst>
            <a:ext uri="{FF2B5EF4-FFF2-40B4-BE49-F238E27FC236}">
              <a16:creationId xmlns:a16="http://schemas.microsoft.com/office/drawing/2014/main" id="{00000000-0008-0000-0700-00002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458" name="Picture 856" descr="CORREA TUL">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59" name="74 Imagen" descr="CORREA-ANCHA-RAYAS-COMPLETA.jpg">
          <a:extLst>
            <a:ext uri="{FF2B5EF4-FFF2-40B4-BE49-F238E27FC236}">
              <a16:creationId xmlns:a16="http://schemas.microsoft.com/office/drawing/2014/main" id="{00000000-0008-0000-0700-000023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60" name="80 Imagen" descr="CORREA-DE-MANO-TELA-LISA.jpg">
          <a:extLst>
            <a:ext uri="{FF2B5EF4-FFF2-40B4-BE49-F238E27FC236}">
              <a16:creationId xmlns:a16="http://schemas.microsoft.com/office/drawing/2014/main" id="{00000000-0008-0000-0700-000024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61" name="86 Imagen" descr="CORREA-TELA-RAYAS.jpg">
          <a:extLst>
            <a:ext uri="{FF2B5EF4-FFF2-40B4-BE49-F238E27FC236}">
              <a16:creationId xmlns:a16="http://schemas.microsoft.com/office/drawing/2014/main" id="{00000000-0008-0000-0700-000025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462" name="Picture 856" descr="CORREA TUL">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63" name="74 Imagen" descr="CORREA-ANCHA-RAYAS-COMPLETA.jpg">
          <a:extLst>
            <a:ext uri="{FF2B5EF4-FFF2-40B4-BE49-F238E27FC236}">
              <a16:creationId xmlns:a16="http://schemas.microsoft.com/office/drawing/2014/main" id="{00000000-0008-0000-0700-000027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64" name="80 Imagen" descr="CORREA-DE-MANO-TELA-LISA.jpg">
          <a:extLst>
            <a:ext uri="{FF2B5EF4-FFF2-40B4-BE49-F238E27FC236}">
              <a16:creationId xmlns:a16="http://schemas.microsoft.com/office/drawing/2014/main" id="{00000000-0008-0000-0700-000028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65" name="86 Imagen" descr="CORREA-TELA-RAYAS.jpg">
          <a:extLst>
            <a:ext uri="{FF2B5EF4-FFF2-40B4-BE49-F238E27FC236}">
              <a16:creationId xmlns:a16="http://schemas.microsoft.com/office/drawing/2014/main" id="{00000000-0008-0000-0700-000029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466" name="Picture 856" descr="CORREA TUL">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67" name="74 Imagen" descr="CORREA-ANCHA-RAYAS-COMPLETA.jpg">
          <a:extLst>
            <a:ext uri="{FF2B5EF4-FFF2-40B4-BE49-F238E27FC236}">
              <a16:creationId xmlns:a16="http://schemas.microsoft.com/office/drawing/2014/main" id="{00000000-0008-0000-0700-00002B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68" name="80 Imagen" descr="CORREA-DE-MANO-TELA-LISA.jpg">
          <a:extLst>
            <a:ext uri="{FF2B5EF4-FFF2-40B4-BE49-F238E27FC236}">
              <a16:creationId xmlns:a16="http://schemas.microsoft.com/office/drawing/2014/main" id="{00000000-0008-0000-0700-00002C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69" name="86 Imagen" descr="CORREA-TELA-RAYAS.jpg">
          <a:extLst>
            <a:ext uri="{FF2B5EF4-FFF2-40B4-BE49-F238E27FC236}">
              <a16:creationId xmlns:a16="http://schemas.microsoft.com/office/drawing/2014/main" id="{00000000-0008-0000-0700-00002D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470" name="Picture 856" descr="CORREA TUL">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71" name="74 Imagen" descr="CORREA-ANCHA-RAYAS-COMPLETA.jpg">
          <a:extLst>
            <a:ext uri="{FF2B5EF4-FFF2-40B4-BE49-F238E27FC236}">
              <a16:creationId xmlns:a16="http://schemas.microsoft.com/office/drawing/2014/main" id="{00000000-0008-0000-0700-00002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72" name="80 Imagen" descr="CORREA-DE-MANO-TELA-LISA.jpg">
          <a:extLst>
            <a:ext uri="{FF2B5EF4-FFF2-40B4-BE49-F238E27FC236}">
              <a16:creationId xmlns:a16="http://schemas.microsoft.com/office/drawing/2014/main" id="{00000000-0008-0000-0700-00003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73" name="86 Imagen" descr="CORREA-TELA-RAYAS.jpg">
          <a:extLst>
            <a:ext uri="{FF2B5EF4-FFF2-40B4-BE49-F238E27FC236}">
              <a16:creationId xmlns:a16="http://schemas.microsoft.com/office/drawing/2014/main" id="{00000000-0008-0000-0700-00003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74" name="74 Imagen" descr="CORREA-ANCHA-RAYAS-COMPLETA.jpg">
          <a:extLst>
            <a:ext uri="{FF2B5EF4-FFF2-40B4-BE49-F238E27FC236}">
              <a16:creationId xmlns:a16="http://schemas.microsoft.com/office/drawing/2014/main" id="{00000000-0008-0000-0700-000032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75" name="80 Imagen" descr="CORREA-DE-MANO-TELA-LISA.jpg">
          <a:extLst>
            <a:ext uri="{FF2B5EF4-FFF2-40B4-BE49-F238E27FC236}">
              <a16:creationId xmlns:a16="http://schemas.microsoft.com/office/drawing/2014/main" id="{00000000-0008-0000-0700-000033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76" name="86 Imagen" descr="CORREA-TELA-RAYAS.jpg">
          <a:extLst>
            <a:ext uri="{FF2B5EF4-FFF2-40B4-BE49-F238E27FC236}">
              <a16:creationId xmlns:a16="http://schemas.microsoft.com/office/drawing/2014/main" id="{00000000-0008-0000-0700-000034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77" name="28 Imagen" descr="INDUSTRIA-ARGENTINA.png">
          <a:extLst>
            <a:ext uri="{FF2B5EF4-FFF2-40B4-BE49-F238E27FC236}">
              <a16:creationId xmlns:a16="http://schemas.microsoft.com/office/drawing/2014/main" id="{00000000-0008-0000-0700-00003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478" name="28 Imagen" descr="INDUSTRIA-ARGENTINA.png">
          <a:extLst>
            <a:ext uri="{FF2B5EF4-FFF2-40B4-BE49-F238E27FC236}">
              <a16:creationId xmlns:a16="http://schemas.microsoft.com/office/drawing/2014/main" id="{00000000-0008-0000-0700-00003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479" name="Picture 856" descr="CORREA TUL">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80" name="74 Imagen" descr="CORREA-ANCHA-RAYAS-COMPLETA.jpg">
          <a:extLst>
            <a:ext uri="{FF2B5EF4-FFF2-40B4-BE49-F238E27FC236}">
              <a16:creationId xmlns:a16="http://schemas.microsoft.com/office/drawing/2014/main" id="{00000000-0008-0000-0700-000038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81" name="80 Imagen" descr="CORREA-DE-MANO-TELA-LISA.jpg">
          <a:extLst>
            <a:ext uri="{FF2B5EF4-FFF2-40B4-BE49-F238E27FC236}">
              <a16:creationId xmlns:a16="http://schemas.microsoft.com/office/drawing/2014/main" id="{00000000-0008-0000-0700-000039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82" name="86 Imagen" descr="CORREA-TELA-RAYAS.jpg">
          <a:extLst>
            <a:ext uri="{FF2B5EF4-FFF2-40B4-BE49-F238E27FC236}">
              <a16:creationId xmlns:a16="http://schemas.microsoft.com/office/drawing/2014/main" id="{00000000-0008-0000-0700-00003A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483" name="Picture 856" descr="CORREA TUL">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84" name="74 Imagen" descr="CORREA-ANCHA-RAYAS-COMPLETA.jpg">
          <a:extLst>
            <a:ext uri="{FF2B5EF4-FFF2-40B4-BE49-F238E27FC236}">
              <a16:creationId xmlns:a16="http://schemas.microsoft.com/office/drawing/2014/main" id="{00000000-0008-0000-0700-00003C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85" name="80 Imagen" descr="CORREA-DE-MANO-TELA-LISA.jpg">
          <a:extLst>
            <a:ext uri="{FF2B5EF4-FFF2-40B4-BE49-F238E27FC236}">
              <a16:creationId xmlns:a16="http://schemas.microsoft.com/office/drawing/2014/main" id="{00000000-0008-0000-0700-00003D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86" name="86 Imagen" descr="CORREA-TELA-RAYAS.jpg">
          <a:extLst>
            <a:ext uri="{FF2B5EF4-FFF2-40B4-BE49-F238E27FC236}">
              <a16:creationId xmlns:a16="http://schemas.microsoft.com/office/drawing/2014/main" id="{00000000-0008-0000-0700-00003E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487" name="Picture 856" descr="CORREA TUL">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88" name="74 Imagen" descr="CORREA-ANCHA-RAYAS-COMPLETA.jpg">
          <a:extLst>
            <a:ext uri="{FF2B5EF4-FFF2-40B4-BE49-F238E27FC236}">
              <a16:creationId xmlns:a16="http://schemas.microsoft.com/office/drawing/2014/main" id="{00000000-0008-0000-0700-000040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89" name="80 Imagen" descr="CORREA-DE-MANO-TELA-LISA.jpg">
          <a:extLst>
            <a:ext uri="{FF2B5EF4-FFF2-40B4-BE49-F238E27FC236}">
              <a16:creationId xmlns:a16="http://schemas.microsoft.com/office/drawing/2014/main" id="{00000000-0008-0000-0700-000041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90" name="86 Imagen" descr="CORREA-TELA-RAYAS.jpg">
          <a:extLst>
            <a:ext uri="{FF2B5EF4-FFF2-40B4-BE49-F238E27FC236}">
              <a16:creationId xmlns:a16="http://schemas.microsoft.com/office/drawing/2014/main" id="{00000000-0008-0000-0700-000042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491" name="Picture 856" descr="CORREA TUL">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92" name="74 Imagen" descr="CORREA-ANCHA-RAYAS-COMPLETA.jpg">
          <a:extLst>
            <a:ext uri="{FF2B5EF4-FFF2-40B4-BE49-F238E27FC236}">
              <a16:creationId xmlns:a16="http://schemas.microsoft.com/office/drawing/2014/main" id="{00000000-0008-0000-0700-000044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93" name="80 Imagen" descr="CORREA-DE-MANO-TELA-LISA.jpg">
          <a:extLst>
            <a:ext uri="{FF2B5EF4-FFF2-40B4-BE49-F238E27FC236}">
              <a16:creationId xmlns:a16="http://schemas.microsoft.com/office/drawing/2014/main" id="{00000000-0008-0000-0700-000045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94" name="86 Imagen" descr="CORREA-TELA-RAYAS.jpg">
          <a:extLst>
            <a:ext uri="{FF2B5EF4-FFF2-40B4-BE49-F238E27FC236}">
              <a16:creationId xmlns:a16="http://schemas.microsoft.com/office/drawing/2014/main" id="{00000000-0008-0000-0700-000046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95" name="74 Imagen" descr="CORREA-ANCHA-RAYAS-COMPLETA.jpg">
          <a:extLst>
            <a:ext uri="{FF2B5EF4-FFF2-40B4-BE49-F238E27FC236}">
              <a16:creationId xmlns:a16="http://schemas.microsoft.com/office/drawing/2014/main" id="{00000000-0008-0000-0700-000047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96" name="80 Imagen" descr="CORREA-DE-MANO-TELA-LISA.jpg">
          <a:extLst>
            <a:ext uri="{FF2B5EF4-FFF2-40B4-BE49-F238E27FC236}">
              <a16:creationId xmlns:a16="http://schemas.microsoft.com/office/drawing/2014/main" id="{00000000-0008-0000-0700-000048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497" name="86 Imagen" descr="CORREA-TELA-RAYAS.jpg">
          <a:extLst>
            <a:ext uri="{FF2B5EF4-FFF2-40B4-BE49-F238E27FC236}">
              <a16:creationId xmlns:a16="http://schemas.microsoft.com/office/drawing/2014/main" id="{00000000-0008-0000-0700-000049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498" name="28 Imagen" descr="INDUSTRIA-ARGENTINA.png">
          <a:extLst>
            <a:ext uri="{FF2B5EF4-FFF2-40B4-BE49-F238E27FC236}">
              <a16:creationId xmlns:a16="http://schemas.microsoft.com/office/drawing/2014/main" id="{00000000-0008-0000-0700-00004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499" name="28 Imagen" descr="INDUSTRIA-ARGENTINA.png">
          <a:extLst>
            <a:ext uri="{FF2B5EF4-FFF2-40B4-BE49-F238E27FC236}">
              <a16:creationId xmlns:a16="http://schemas.microsoft.com/office/drawing/2014/main" id="{00000000-0008-0000-0700-00004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500" name="28 Imagen" descr="INDUSTRIA-ARGENTINA.png">
          <a:extLst>
            <a:ext uri="{FF2B5EF4-FFF2-40B4-BE49-F238E27FC236}">
              <a16:creationId xmlns:a16="http://schemas.microsoft.com/office/drawing/2014/main" id="{00000000-0008-0000-0700-00004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501" name="28 Imagen" descr="INDUSTRIA-ARGENTINA.png">
          <a:extLst>
            <a:ext uri="{FF2B5EF4-FFF2-40B4-BE49-F238E27FC236}">
              <a16:creationId xmlns:a16="http://schemas.microsoft.com/office/drawing/2014/main" id="{00000000-0008-0000-0700-00004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502" name="28 Imagen" descr="INDUSTRIA-ARGENTINA.png">
          <a:extLst>
            <a:ext uri="{FF2B5EF4-FFF2-40B4-BE49-F238E27FC236}">
              <a16:creationId xmlns:a16="http://schemas.microsoft.com/office/drawing/2014/main" id="{00000000-0008-0000-0700-00004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503" name="28 Imagen" descr="INDUSTRIA-ARGENTINA.png">
          <a:extLst>
            <a:ext uri="{FF2B5EF4-FFF2-40B4-BE49-F238E27FC236}">
              <a16:creationId xmlns:a16="http://schemas.microsoft.com/office/drawing/2014/main" id="{00000000-0008-0000-0700-00004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504" name="28 Imagen" descr="INDUSTRIA-ARGENTINA.png">
          <a:extLst>
            <a:ext uri="{FF2B5EF4-FFF2-40B4-BE49-F238E27FC236}">
              <a16:creationId xmlns:a16="http://schemas.microsoft.com/office/drawing/2014/main" id="{00000000-0008-0000-0700-00005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505" name="28 Imagen" descr="INDUSTRIA-ARGENTINA.png">
          <a:extLst>
            <a:ext uri="{FF2B5EF4-FFF2-40B4-BE49-F238E27FC236}">
              <a16:creationId xmlns:a16="http://schemas.microsoft.com/office/drawing/2014/main" id="{00000000-0008-0000-0700-00005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506" name="28 Imagen" descr="INDUSTRIA-ARGENTINA.png">
          <a:extLst>
            <a:ext uri="{FF2B5EF4-FFF2-40B4-BE49-F238E27FC236}">
              <a16:creationId xmlns:a16="http://schemas.microsoft.com/office/drawing/2014/main" id="{00000000-0008-0000-0700-00005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507" name="28 Imagen" descr="INDUSTRIA-ARGENTINA.png">
          <a:extLst>
            <a:ext uri="{FF2B5EF4-FFF2-40B4-BE49-F238E27FC236}">
              <a16:creationId xmlns:a16="http://schemas.microsoft.com/office/drawing/2014/main" id="{00000000-0008-0000-0700-00005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508" name="28 Imagen" descr="INDUSTRIA-ARGENTINA.png">
          <a:extLst>
            <a:ext uri="{FF2B5EF4-FFF2-40B4-BE49-F238E27FC236}">
              <a16:creationId xmlns:a16="http://schemas.microsoft.com/office/drawing/2014/main" id="{00000000-0008-0000-0700-00005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509" name="28 Imagen" descr="INDUSTRIA-ARGENTINA.png">
          <a:extLst>
            <a:ext uri="{FF2B5EF4-FFF2-40B4-BE49-F238E27FC236}">
              <a16:creationId xmlns:a16="http://schemas.microsoft.com/office/drawing/2014/main" id="{00000000-0008-0000-0700-00005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510" name="28 Imagen" descr="INDUSTRIA-ARGENTINA.png">
          <a:extLst>
            <a:ext uri="{FF2B5EF4-FFF2-40B4-BE49-F238E27FC236}">
              <a16:creationId xmlns:a16="http://schemas.microsoft.com/office/drawing/2014/main" id="{00000000-0008-0000-0700-00005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511" name="28 Imagen" descr="INDUSTRIA-ARGENTINA.png">
          <a:extLst>
            <a:ext uri="{FF2B5EF4-FFF2-40B4-BE49-F238E27FC236}">
              <a16:creationId xmlns:a16="http://schemas.microsoft.com/office/drawing/2014/main" id="{00000000-0008-0000-0700-00005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512" name="28 Imagen" descr="INDUSTRIA-ARGENTINA.png">
          <a:extLst>
            <a:ext uri="{FF2B5EF4-FFF2-40B4-BE49-F238E27FC236}">
              <a16:creationId xmlns:a16="http://schemas.microsoft.com/office/drawing/2014/main" id="{00000000-0008-0000-0700-00005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513" name="28 Imagen" descr="INDUSTRIA-ARGENTINA.png">
          <a:extLst>
            <a:ext uri="{FF2B5EF4-FFF2-40B4-BE49-F238E27FC236}">
              <a16:creationId xmlns:a16="http://schemas.microsoft.com/office/drawing/2014/main" id="{00000000-0008-0000-0700-00005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514" name="28 Imagen" descr="INDUSTRIA-ARGENTINA.png">
          <a:extLst>
            <a:ext uri="{FF2B5EF4-FFF2-40B4-BE49-F238E27FC236}">
              <a16:creationId xmlns:a16="http://schemas.microsoft.com/office/drawing/2014/main" id="{00000000-0008-0000-0700-00005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515" name="28 Imagen" descr="INDUSTRIA-ARGENTINA.png">
          <a:extLst>
            <a:ext uri="{FF2B5EF4-FFF2-40B4-BE49-F238E27FC236}">
              <a16:creationId xmlns:a16="http://schemas.microsoft.com/office/drawing/2014/main" id="{00000000-0008-0000-0700-00005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516" name="28 Imagen" descr="INDUSTRIA-ARGENTINA.png">
          <a:extLst>
            <a:ext uri="{FF2B5EF4-FFF2-40B4-BE49-F238E27FC236}">
              <a16:creationId xmlns:a16="http://schemas.microsoft.com/office/drawing/2014/main" id="{00000000-0008-0000-0700-00005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517" name="28 Imagen" descr="INDUSTRIA-ARGENTINA.png">
          <a:extLst>
            <a:ext uri="{FF2B5EF4-FFF2-40B4-BE49-F238E27FC236}">
              <a16:creationId xmlns:a16="http://schemas.microsoft.com/office/drawing/2014/main" id="{00000000-0008-0000-0700-00005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518" name="28 Imagen" descr="INDUSTRIA-ARGENTINA.png">
          <a:extLst>
            <a:ext uri="{FF2B5EF4-FFF2-40B4-BE49-F238E27FC236}">
              <a16:creationId xmlns:a16="http://schemas.microsoft.com/office/drawing/2014/main" id="{00000000-0008-0000-0700-00005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519" name="28 Imagen" descr="INDUSTRIA-ARGENTINA.png">
          <a:extLst>
            <a:ext uri="{FF2B5EF4-FFF2-40B4-BE49-F238E27FC236}">
              <a16:creationId xmlns:a16="http://schemas.microsoft.com/office/drawing/2014/main" id="{00000000-0008-0000-0700-00005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520" name="28 Imagen" descr="INDUSTRIA-ARGENTINA.png">
          <a:extLst>
            <a:ext uri="{FF2B5EF4-FFF2-40B4-BE49-F238E27FC236}">
              <a16:creationId xmlns:a16="http://schemas.microsoft.com/office/drawing/2014/main" id="{00000000-0008-0000-0700-00006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521" name="28 Imagen" descr="INDUSTRIA-ARGENTINA.png">
          <a:extLst>
            <a:ext uri="{FF2B5EF4-FFF2-40B4-BE49-F238E27FC236}">
              <a16:creationId xmlns:a16="http://schemas.microsoft.com/office/drawing/2014/main" id="{00000000-0008-0000-0700-00006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522" name="28 Imagen" descr="INDUSTRIA-ARGENTINA.png">
          <a:extLst>
            <a:ext uri="{FF2B5EF4-FFF2-40B4-BE49-F238E27FC236}">
              <a16:creationId xmlns:a16="http://schemas.microsoft.com/office/drawing/2014/main" id="{00000000-0008-0000-0700-00006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523" name="28 Imagen" descr="INDUSTRIA-ARGENTINA.png">
          <a:extLst>
            <a:ext uri="{FF2B5EF4-FFF2-40B4-BE49-F238E27FC236}">
              <a16:creationId xmlns:a16="http://schemas.microsoft.com/office/drawing/2014/main" id="{00000000-0008-0000-0700-00006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524" name="28 Imagen" descr="INDUSTRIA-ARGENTINA.png">
          <a:extLst>
            <a:ext uri="{FF2B5EF4-FFF2-40B4-BE49-F238E27FC236}">
              <a16:creationId xmlns:a16="http://schemas.microsoft.com/office/drawing/2014/main" id="{00000000-0008-0000-0700-00006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525" name="28 Imagen" descr="INDUSTRIA-ARGENTINA.png">
          <a:extLst>
            <a:ext uri="{FF2B5EF4-FFF2-40B4-BE49-F238E27FC236}">
              <a16:creationId xmlns:a16="http://schemas.microsoft.com/office/drawing/2014/main" id="{00000000-0008-0000-0700-00006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526" name="28 Imagen" descr="INDUSTRIA-ARGENTINA.png">
          <a:extLst>
            <a:ext uri="{FF2B5EF4-FFF2-40B4-BE49-F238E27FC236}">
              <a16:creationId xmlns:a16="http://schemas.microsoft.com/office/drawing/2014/main" id="{00000000-0008-0000-0700-00006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527" name="28 Imagen" descr="INDUSTRIA-ARGENTINA.png">
          <a:extLst>
            <a:ext uri="{FF2B5EF4-FFF2-40B4-BE49-F238E27FC236}">
              <a16:creationId xmlns:a16="http://schemas.microsoft.com/office/drawing/2014/main" id="{00000000-0008-0000-0700-00006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528" name="28 Imagen" descr="INDUSTRIA-ARGENTINA.png">
          <a:extLst>
            <a:ext uri="{FF2B5EF4-FFF2-40B4-BE49-F238E27FC236}">
              <a16:creationId xmlns:a16="http://schemas.microsoft.com/office/drawing/2014/main" id="{00000000-0008-0000-0700-00006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529" name="28 Imagen" descr="INDUSTRIA-ARGENTINA.png">
          <a:extLst>
            <a:ext uri="{FF2B5EF4-FFF2-40B4-BE49-F238E27FC236}">
              <a16:creationId xmlns:a16="http://schemas.microsoft.com/office/drawing/2014/main" id="{00000000-0008-0000-0700-00006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530" name="Picture 856" descr="CORREA TUL">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531" name="74 Imagen" descr="CORREA-ANCHA-RAYAS-COMPLETA.jpg">
          <a:extLst>
            <a:ext uri="{FF2B5EF4-FFF2-40B4-BE49-F238E27FC236}">
              <a16:creationId xmlns:a16="http://schemas.microsoft.com/office/drawing/2014/main" id="{00000000-0008-0000-0700-00006B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532" name="80 Imagen" descr="CORREA-DE-MANO-TELA-LISA.jpg">
          <a:extLst>
            <a:ext uri="{FF2B5EF4-FFF2-40B4-BE49-F238E27FC236}">
              <a16:creationId xmlns:a16="http://schemas.microsoft.com/office/drawing/2014/main" id="{00000000-0008-0000-0700-00006C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533" name="86 Imagen" descr="CORREA-TELA-RAYAS.jpg">
          <a:extLst>
            <a:ext uri="{FF2B5EF4-FFF2-40B4-BE49-F238E27FC236}">
              <a16:creationId xmlns:a16="http://schemas.microsoft.com/office/drawing/2014/main" id="{00000000-0008-0000-0700-00006D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534" name="Picture 856" descr="CORREA TUL">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535" name="74 Imagen" descr="CORREA-ANCHA-RAYAS-COMPLETA.jpg">
          <a:extLst>
            <a:ext uri="{FF2B5EF4-FFF2-40B4-BE49-F238E27FC236}">
              <a16:creationId xmlns:a16="http://schemas.microsoft.com/office/drawing/2014/main" id="{00000000-0008-0000-0700-00006F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536" name="80 Imagen" descr="CORREA-DE-MANO-TELA-LISA.jpg">
          <a:extLst>
            <a:ext uri="{FF2B5EF4-FFF2-40B4-BE49-F238E27FC236}">
              <a16:creationId xmlns:a16="http://schemas.microsoft.com/office/drawing/2014/main" id="{00000000-0008-0000-0700-000070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537" name="86 Imagen" descr="CORREA-TELA-RAYAS.jpg">
          <a:extLst>
            <a:ext uri="{FF2B5EF4-FFF2-40B4-BE49-F238E27FC236}">
              <a16:creationId xmlns:a16="http://schemas.microsoft.com/office/drawing/2014/main" id="{00000000-0008-0000-0700-000071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538" name="Picture 856" descr="CORREA TUL">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539" name="74 Imagen" descr="CORREA-ANCHA-RAYAS-COMPLETA.jpg">
          <a:extLst>
            <a:ext uri="{FF2B5EF4-FFF2-40B4-BE49-F238E27FC236}">
              <a16:creationId xmlns:a16="http://schemas.microsoft.com/office/drawing/2014/main" id="{00000000-0008-0000-0700-000073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540" name="80 Imagen" descr="CORREA-DE-MANO-TELA-LISA.jpg">
          <a:extLst>
            <a:ext uri="{FF2B5EF4-FFF2-40B4-BE49-F238E27FC236}">
              <a16:creationId xmlns:a16="http://schemas.microsoft.com/office/drawing/2014/main" id="{00000000-0008-0000-0700-000074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541" name="86 Imagen" descr="CORREA-TELA-RAYAS.jpg">
          <a:extLst>
            <a:ext uri="{FF2B5EF4-FFF2-40B4-BE49-F238E27FC236}">
              <a16:creationId xmlns:a16="http://schemas.microsoft.com/office/drawing/2014/main" id="{00000000-0008-0000-0700-000075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42" name="28 Imagen" descr="INDUSTRIA-ARGENTINA.png">
          <a:extLst>
            <a:ext uri="{FF2B5EF4-FFF2-40B4-BE49-F238E27FC236}">
              <a16:creationId xmlns:a16="http://schemas.microsoft.com/office/drawing/2014/main" id="{00000000-0008-0000-0700-00007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43" name="28 Imagen" descr="INDUSTRIA-ARGENTINA.png">
          <a:extLst>
            <a:ext uri="{FF2B5EF4-FFF2-40B4-BE49-F238E27FC236}">
              <a16:creationId xmlns:a16="http://schemas.microsoft.com/office/drawing/2014/main" id="{00000000-0008-0000-0700-00007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44" name="28 Imagen" descr="INDUSTRIA-ARGENTINA.png">
          <a:extLst>
            <a:ext uri="{FF2B5EF4-FFF2-40B4-BE49-F238E27FC236}">
              <a16:creationId xmlns:a16="http://schemas.microsoft.com/office/drawing/2014/main" id="{00000000-0008-0000-0700-00007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45" name="28 Imagen" descr="INDUSTRIA-ARGENTINA.png">
          <a:extLst>
            <a:ext uri="{FF2B5EF4-FFF2-40B4-BE49-F238E27FC236}">
              <a16:creationId xmlns:a16="http://schemas.microsoft.com/office/drawing/2014/main" id="{00000000-0008-0000-0700-00007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46" name="28 Imagen" descr="INDUSTRIA-ARGENTINA.png">
          <a:extLst>
            <a:ext uri="{FF2B5EF4-FFF2-40B4-BE49-F238E27FC236}">
              <a16:creationId xmlns:a16="http://schemas.microsoft.com/office/drawing/2014/main" id="{00000000-0008-0000-0700-00007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47" name="28 Imagen" descr="INDUSTRIA-ARGENTINA.png">
          <a:extLst>
            <a:ext uri="{FF2B5EF4-FFF2-40B4-BE49-F238E27FC236}">
              <a16:creationId xmlns:a16="http://schemas.microsoft.com/office/drawing/2014/main" id="{00000000-0008-0000-0700-00007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48" name="28 Imagen" descr="INDUSTRIA-ARGENTINA.png">
          <a:extLst>
            <a:ext uri="{FF2B5EF4-FFF2-40B4-BE49-F238E27FC236}">
              <a16:creationId xmlns:a16="http://schemas.microsoft.com/office/drawing/2014/main" id="{00000000-0008-0000-0700-00007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49" name="28 Imagen" descr="INDUSTRIA-ARGENTINA.png">
          <a:extLst>
            <a:ext uri="{FF2B5EF4-FFF2-40B4-BE49-F238E27FC236}">
              <a16:creationId xmlns:a16="http://schemas.microsoft.com/office/drawing/2014/main" id="{00000000-0008-0000-0700-00007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50" name="28 Imagen" descr="INDUSTRIA-ARGENTINA.png">
          <a:extLst>
            <a:ext uri="{FF2B5EF4-FFF2-40B4-BE49-F238E27FC236}">
              <a16:creationId xmlns:a16="http://schemas.microsoft.com/office/drawing/2014/main" id="{00000000-0008-0000-0700-00007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51" name="28 Imagen" descr="INDUSTRIA-ARGENTINA.png">
          <a:extLst>
            <a:ext uri="{FF2B5EF4-FFF2-40B4-BE49-F238E27FC236}">
              <a16:creationId xmlns:a16="http://schemas.microsoft.com/office/drawing/2014/main" id="{00000000-0008-0000-0700-00007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52" name="28 Imagen" descr="INDUSTRIA-ARGENTINA.png">
          <a:extLst>
            <a:ext uri="{FF2B5EF4-FFF2-40B4-BE49-F238E27FC236}">
              <a16:creationId xmlns:a16="http://schemas.microsoft.com/office/drawing/2014/main" id="{00000000-0008-0000-0700-00008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53" name="28 Imagen" descr="INDUSTRIA-ARGENTINA.png">
          <a:extLst>
            <a:ext uri="{FF2B5EF4-FFF2-40B4-BE49-F238E27FC236}">
              <a16:creationId xmlns:a16="http://schemas.microsoft.com/office/drawing/2014/main" id="{00000000-0008-0000-0700-00008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54" name="28 Imagen" descr="INDUSTRIA-ARGENTINA.png">
          <a:extLst>
            <a:ext uri="{FF2B5EF4-FFF2-40B4-BE49-F238E27FC236}">
              <a16:creationId xmlns:a16="http://schemas.microsoft.com/office/drawing/2014/main" id="{00000000-0008-0000-0700-00008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55" name="28 Imagen" descr="INDUSTRIA-ARGENTINA.png">
          <a:extLst>
            <a:ext uri="{FF2B5EF4-FFF2-40B4-BE49-F238E27FC236}">
              <a16:creationId xmlns:a16="http://schemas.microsoft.com/office/drawing/2014/main" id="{00000000-0008-0000-0700-00008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56" name="28 Imagen" descr="INDUSTRIA-ARGENTINA.png">
          <a:extLst>
            <a:ext uri="{FF2B5EF4-FFF2-40B4-BE49-F238E27FC236}">
              <a16:creationId xmlns:a16="http://schemas.microsoft.com/office/drawing/2014/main" id="{00000000-0008-0000-0700-00007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57" name="28 Imagen" descr="INDUSTRIA-ARGENTINA.png">
          <a:extLst>
            <a:ext uri="{FF2B5EF4-FFF2-40B4-BE49-F238E27FC236}">
              <a16:creationId xmlns:a16="http://schemas.microsoft.com/office/drawing/2014/main" id="{00000000-0008-0000-0700-000073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58" name="28 Imagen" descr="INDUSTRIA-ARGENTINA.png">
          <a:extLst>
            <a:ext uri="{FF2B5EF4-FFF2-40B4-BE49-F238E27FC236}">
              <a16:creationId xmlns:a16="http://schemas.microsoft.com/office/drawing/2014/main" id="{00000000-0008-0000-0700-00007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59" name="28 Imagen" descr="INDUSTRIA-ARGENTINA.png">
          <a:extLst>
            <a:ext uri="{FF2B5EF4-FFF2-40B4-BE49-F238E27FC236}">
              <a16:creationId xmlns:a16="http://schemas.microsoft.com/office/drawing/2014/main" id="{00000000-0008-0000-0700-00007E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60" name="28 Imagen" descr="INDUSTRIA-ARGENTINA.png">
          <a:extLst>
            <a:ext uri="{FF2B5EF4-FFF2-40B4-BE49-F238E27FC236}">
              <a16:creationId xmlns:a16="http://schemas.microsoft.com/office/drawing/2014/main" id="{00000000-0008-0000-0700-000081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61" name="28 Imagen" descr="INDUSTRIA-ARGENTINA.png">
          <a:extLst>
            <a:ext uri="{FF2B5EF4-FFF2-40B4-BE49-F238E27FC236}">
              <a16:creationId xmlns:a16="http://schemas.microsoft.com/office/drawing/2014/main" id="{00000000-0008-0000-0700-00008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562" name="Picture 856" descr="CORREA TUL">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63" name="74 Imagen" descr="CORREA-ANCHA-RAYAS-COMPLETA.jpg">
          <a:extLst>
            <a:ext uri="{FF2B5EF4-FFF2-40B4-BE49-F238E27FC236}">
              <a16:creationId xmlns:a16="http://schemas.microsoft.com/office/drawing/2014/main" id="{00000000-0008-0000-0700-00008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64" name="80 Imagen" descr="CORREA-DE-MANO-TELA-LISA.jpg">
          <a:extLst>
            <a:ext uri="{FF2B5EF4-FFF2-40B4-BE49-F238E27FC236}">
              <a16:creationId xmlns:a16="http://schemas.microsoft.com/office/drawing/2014/main" id="{00000000-0008-0000-0700-00008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65" name="86 Imagen" descr="CORREA-TELA-RAYAS.jpg">
          <a:extLst>
            <a:ext uri="{FF2B5EF4-FFF2-40B4-BE49-F238E27FC236}">
              <a16:creationId xmlns:a16="http://schemas.microsoft.com/office/drawing/2014/main" id="{00000000-0008-0000-0700-000096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566" name="Picture 856" descr="CORREA TUL">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67" name="74 Imagen" descr="CORREA-ANCHA-RAYAS-COMPLETA.jpg">
          <a:extLst>
            <a:ext uri="{FF2B5EF4-FFF2-40B4-BE49-F238E27FC236}">
              <a16:creationId xmlns:a16="http://schemas.microsoft.com/office/drawing/2014/main" id="{00000000-0008-0000-0700-000098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68" name="80 Imagen" descr="CORREA-DE-MANO-TELA-LISA.jpg">
          <a:extLst>
            <a:ext uri="{FF2B5EF4-FFF2-40B4-BE49-F238E27FC236}">
              <a16:creationId xmlns:a16="http://schemas.microsoft.com/office/drawing/2014/main" id="{00000000-0008-0000-0700-000099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69" name="86 Imagen" descr="CORREA-TELA-RAYAS.jpg">
          <a:extLst>
            <a:ext uri="{FF2B5EF4-FFF2-40B4-BE49-F238E27FC236}">
              <a16:creationId xmlns:a16="http://schemas.microsoft.com/office/drawing/2014/main" id="{00000000-0008-0000-0700-00009A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70" name="28 Imagen" descr="INDUSTRIA-ARGENTINA.png">
          <a:extLst>
            <a:ext uri="{FF2B5EF4-FFF2-40B4-BE49-F238E27FC236}">
              <a16:creationId xmlns:a16="http://schemas.microsoft.com/office/drawing/2014/main" id="{00000000-0008-0000-0700-00009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71" name="28 Imagen" descr="INDUSTRIA-ARGENTINA.png">
          <a:extLst>
            <a:ext uri="{FF2B5EF4-FFF2-40B4-BE49-F238E27FC236}">
              <a16:creationId xmlns:a16="http://schemas.microsoft.com/office/drawing/2014/main" id="{00000000-0008-0000-0700-00009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572" name="Picture 856" descr="CORREA TUL">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73" name="74 Imagen" descr="CORREA-ANCHA-RAYAS-COMPLETA.jpg">
          <a:extLst>
            <a:ext uri="{FF2B5EF4-FFF2-40B4-BE49-F238E27FC236}">
              <a16:creationId xmlns:a16="http://schemas.microsoft.com/office/drawing/2014/main" id="{00000000-0008-0000-0700-00009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74" name="80 Imagen" descr="CORREA-DE-MANO-TELA-LISA.jpg">
          <a:extLst>
            <a:ext uri="{FF2B5EF4-FFF2-40B4-BE49-F238E27FC236}">
              <a16:creationId xmlns:a16="http://schemas.microsoft.com/office/drawing/2014/main" id="{00000000-0008-0000-0700-00009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75" name="86 Imagen" descr="CORREA-TELA-RAYAS.jpg">
          <a:extLst>
            <a:ext uri="{FF2B5EF4-FFF2-40B4-BE49-F238E27FC236}">
              <a16:creationId xmlns:a16="http://schemas.microsoft.com/office/drawing/2014/main" id="{00000000-0008-0000-0700-0000A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576" name="Picture 856" descr="CORREA TUL">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77" name="74 Imagen" descr="CORREA-ANCHA-RAYAS-COMPLETA.jpg">
          <a:extLst>
            <a:ext uri="{FF2B5EF4-FFF2-40B4-BE49-F238E27FC236}">
              <a16:creationId xmlns:a16="http://schemas.microsoft.com/office/drawing/2014/main" id="{00000000-0008-0000-0700-0000A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78" name="80 Imagen" descr="CORREA-DE-MANO-TELA-LISA.jpg">
          <a:extLst>
            <a:ext uri="{FF2B5EF4-FFF2-40B4-BE49-F238E27FC236}">
              <a16:creationId xmlns:a16="http://schemas.microsoft.com/office/drawing/2014/main" id="{00000000-0008-0000-0700-0000A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79" name="86 Imagen" descr="CORREA-TELA-RAYAS.jpg">
          <a:extLst>
            <a:ext uri="{FF2B5EF4-FFF2-40B4-BE49-F238E27FC236}">
              <a16:creationId xmlns:a16="http://schemas.microsoft.com/office/drawing/2014/main" id="{00000000-0008-0000-0700-0000A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80" name="28 Imagen" descr="INDUSTRIA-ARGENTINA.png">
          <a:extLst>
            <a:ext uri="{FF2B5EF4-FFF2-40B4-BE49-F238E27FC236}">
              <a16:creationId xmlns:a16="http://schemas.microsoft.com/office/drawing/2014/main" id="{00000000-0008-0000-0700-0000A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81" name="28 Imagen" descr="INDUSTRIA-ARGENTINA.png">
          <a:extLst>
            <a:ext uri="{FF2B5EF4-FFF2-40B4-BE49-F238E27FC236}">
              <a16:creationId xmlns:a16="http://schemas.microsoft.com/office/drawing/2014/main" id="{00000000-0008-0000-0700-0000A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82" name="28 Imagen" descr="INDUSTRIA-ARGENTINA.png">
          <a:extLst>
            <a:ext uri="{FF2B5EF4-FFF2-40B4-BE49-F238E27FC236}">
              <a16:creationId xmlns:a16="http://schemas.microsoft.com/office/drawing/2014/main" id="{00000000-0008-0000-0700-0000A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83" name="28 Imagen" descr="INDUSTRIA-ARGENTINA.png">
          <a:extLst>
            <a:ext uri="{FF2B5EF4-FFF2-40B4-BE49-F238E27FC236}">
              <a16:creationId xmlns:a16="http://schemas.microsoft.com/office/drawing/2014/main" id="{00000000-0008-0000-0700-0000A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84" name="28 Imagen" descr="INDUSTRIA-ARGENTINA.png">
          <a:extLst>
            <a:ext uri="{FF2B5EF4-FFF2-40B4-BE49-F238E27FC236}">
              <a16:creationId xmlns:a16="http://schemas.microsoft.com/office/drawing/2014/main" id="{00000000-0008-0000-0700-0000A9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85" name="28 Imagen" descr="INDUSTRIA-ARGENTINA.png">
          <a:extLst>
            <a:ext uri="{FF2B5EF4-FFF2-40B4-BE49-F238E27FC236}">
              <a16:creationId xmlns:a16="http://schemas.microsoft.com/office/drawing/2014/main" id="{00000000-0008-0000-0700-0000AA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86" name="28 Imagen" descr="INDUSTRIA-ARGENTINA.png">
          <a:extLst>
            <a:ext uri="{FF2B5EF4-FFF2-40B4-BE49-F238E27FC236}">
              <a16:creationId xmlns:a16="http://schemas.microsoft.com/office/drawing/2014/main" id="{00000000-0008-0000-0700-0000A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87" name="28 Imagen" descr="INDUSTRIA-ARGENTINA.png">
          <a:extLst>
            <a:ext uri="{FF2B5EF4-FFF2-40B4-BE49-F238E27FC236}">
              <a16:creationId xmlns:a16="http://schemas.microsoft.com/office/drawing/2014/main" id="{00000000-0008-0000-0700-0000A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588" name="Picture 856" descr="CORREA TUL">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89" name="74 Imagen" descr="CORREA-ANCHA-RAYAS-COMPLETA.jpg">
          <a:extLst>
            <a:ext uri="{FF2B5EF4-FFF2-40B4-BE49-F238E27FC236}">
              <a16:creationId xmlns:a16="http://schemas.microsoft.com/office/drawing/2014/main" id="{00000000-0008-0000-0700-0000A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90" name="80 Imagen" descr="CORREA-DE-MANO-TELA-LISA.jpg">
          <a:extLst>
            <a:ext uri="{FF2B5EF4-FFF2-40B4-BE49-F238E27FC236}">
              <a16:creationId xmlns:a16="http://schemas.microsoft.com/office/drawing/2014/main" id="{00000000-0008-0000-0700-0000A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91" name="86 Imagen" descr="CORREA-TELA-RAYAS.jpg">
          <a:extLst>
            <a:ext uri="{FF2B5EF4-FFF2-40B4-BE49-F238E27FC236}">
              <a16:creationId xmlns:a16="http://schemas.microsoft.com/office/drawing/2014/main" id="{00000000-0008-0000-0700-0000B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592" name="Picture 856" descr="CORREA TUL">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93" name="74 Imagen" descr="CORREA-ANCHA-RAYAS-COMPLETA.jpg">
          <a:extLst>
            <a:ext uri="{FF2B5EF4-FFF2-40B4-BE49-F238E27FC236}">
              <a16:creationId xmlns:a16="http://schemas.microsoft.com/office/drawing/2014/main" id="{00000000-0008-0000-0700-0000B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94" name="80 Imagen" descr="CORREA-DE-MANO-TELA-LISA.jpg">
          <a:extLst>
            <a:ext uri="{FF2B5EF4-FFF2-40B4-BE49-F238E27FC236}">
              <a16:creationId xmlns:a16="http://schemas.microsoft.com/office/drawing/2014/main" id="{00000000-0008-0000-0700-0000B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95" name="86 Imagen" descr="CORREA-TELA-RAYAS.jpg">
          <a:extLst>
            <a:ext uri="{FF2B5EF4-FFF2-40B4-BE49-F238E27FC236}">
              <a16:creationId xmlns:a16="http://schemas.microsoft.com/office/drawing/2014/main" id="{00000000-0008-0000-0700-0000B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96" name="28 Imagen" descr="INDUSTRIA-ARGENTINA.png">
          <a:extLst>
            <a:ext uri="{FF2B5EF4-FFF2-40B4-BE49-F238E27FC236}">
              <a16:creationId xmlns:a16="http://schemas.microsoft.com/office/drawing/2014/main" id="{00000000-0008-0000-0700-0000B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597" name="28 Imagen" descr="INDUSTRIA-ARGENTINA.png">
          <a:extLst>
            <a:ext uri="{FF2B5EF4-FFF2-40B4-BE49-F238E27FC236}">
              <a16:creationId xmlns:a16="http://schemas.microsoft.com/office/drawing/2014/main" id="{00000000-0008-0000-0700-0000B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598" name="Picture 856" descr="CORREA TUL">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599" name="74 Imagen" descr="CORREA-ANCHA-RAYAS-COMPLETA.jpg">
          <a:extLst>
            <a:ext uri="{FF2B5EF4-FFF2-40B4-BE49-F238E27FC236}">
              <a16:creationId xmlns:a16="http://schemas.microsoft.com/office/drawing/2014/main" id="{00000000-0008-0000-0700-0000B8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600" name="80 Imagen" descr="CORREA-DE-MANO-TELA-LISA.jpg">
          <a:extLst>
            <a:ext uri="{FF2B5EF4-FFF2-40B4-BE49-F238E27FC236}">
              <a16:creationId xmlns:a16="http://schemas.microsoft.com/office/drawing/2014/main" id="{00000000-0008-0000-0700-0000B9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601" name="86 Imagen" descr="CORREA-TELA-RAYAS.jpg">
          <a:extLst>
            <a:ext uri="{FF2B5EF4-FFF2-40B4-BE49-F238E27FC236}">
              <a16:creationId xmlns:a16="http://schemas.microsoft.com/office/drawing/2014/main" id="{00000000-0008-0000-0700-0000BA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1457325</xdr:colOff>
      <xdr:row>149</xdr:row>
      <xdr:rowOff>0</xdr:rowOff>
    </xdr:from>
    <xdr:ext cx="0" cy="914400"/>
    <xdr:pic>
      <xdr:nvPicPr>
        <xdr:cNvPr id="2602" name="Picture 856" descr="CORREA TUL">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603" name="74 Imagen" descr="CORREA-ANCHA-RAYAS-COMPLETA.jpg">
          <a:extLst>
            <a:ext uri="{FF2B5EF4-FFF2-40B4-BE49-F238E27FC236}">
              <a16:creationId xmlns:a16="http://schemas.microsoft.com/office/drawing/2014/main" id="{00000000-0008-0000-0700-0000B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604" name="80 Imagen" descr="CORREA-DE-MANO-TELA-LISA.jpg">
          <a:extLst>
            <a:ext uri="{FF2B5EF4-FFF2-40B4-BE49-F238E27FC236}">
              <a16:creationId xmlns:a16="http://schemas.microsoft.com/office/drawing/2014/main" id="{00000000-0008-0000-0700-0000B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914400"/>
    <xdr:pic>
      <xdr:nvPicPr>
        <xdr:cNvPr id="2605" name="86 Imagen" descr="CORREA-TELA-RAYAS.jpg">
          <a:extLst>
            <a:ext uri="{FF2B5EF4-FFF2-40B4-BE49-F238E27FC236}">
              <a16:creationId xmlns:a16="http://schemas.microsoft.com/office/drawing/2014/main" id="{00000000-0008-0000-0700-0000BE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629525" y="267652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06" name="28 Imagen" descr="INDUSTRIA-ARGENTINA.png">
          <a:extLst>
            <a:ext uri="{FF2B5EF4-FFF2-40B4-BE49-F238E27FC236}">
              <a16:creationId xmlns:a16="http://schemas.microsoft.com/office/drawing/2014/main" id="{00000000-0008-0000-0700-0000B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07" name="28 Imagen" descr="INDUSTRIA-ARGENTINA.png">
          <a:extLst>
            <a:ext uri="{FF2B5EF4-FFF2-40B4-BE49-F238E27FC236}">
              <a16:creationId xmlns:a16="http://schemas.microsoft.com/office/drawing/2014/main" id="{00000000-0008-0000-0700-0000C0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08" name="28 Imagen" descr="INDUSTRIA-ARGENTINA.png">
          <a:extLst>
            <a:ext uri="{FF2B5EF4-FFF2-40B4-BE49-F238E27FC236}">
              <a16:creationId xmlns:a16="http://schemas.microsoft.com/office/drawing/2014/main" id="{00000000-0008-0000-0700-0000C1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09" name="28 Imagen" descr="INDUSTRIA-ARGENTINA.png">
          <a:extLst>
            <a:ext uri="{FF2B5EF4-FFF2-40B4-BE49-F238E27FC236}">
              <a16:creationId xmlns:a16="http://schemas.microsoft.com/office/drawing/2014/main" id="{00000000-0008-0000-0700-0000C2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10" name="28 Imagen" descr="INDUSTRIA-ARGENTINA.png">
          <a:extLst>
            <a:ext uri="{FF2B5EF4-FFF2-40B4-BE49-F238E27FC236}">
              <a16:creationId xmlns:a16="http://schemas.microsoft.com/office/drawing/2014/main" id="{00000000-0008-0000-0700-0000C3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11" name="28 Imagen" descr="INDUSTRIA-ARGENTINA.png">
          <a:extLst>
            <a:ext uri="{FF2B5EF4-FFF2-40B4-BE49-F238E27FC236}">
              <a16:creationId xmlns:a16="http://schemas.microsoft.com/office/drawing/2014/main" id="{00000000-0008-0000-0700-0000C4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12" name="28 Imagen" descr="INDUSTRIA-ARGENTINA.png">
          <a:extLst>
            <a:ext uri="{FF2B5EF4-FFF2-40B4-BE49-F238E27FC236}">
              <a16:creationId xmlns:a16="http://schemas.microsoft.com/office/drawing/2014/main" id="{00000000-0008-0000-0700-0000C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13" name="28 Imagen" descr="INDUSTRIA-ARGENTINA.png">
          <a:extLst>
            <a:ext uri="{FF2B5EF4-FFF2-40B4-BE49-F238E27FC236}">
              <a16:creationId xmlns:a16="http://schemas.microsoft.com/office/drawing/2014/main" id="{00000000-0008-0000-0700-0000C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14" name="28 Imagen" descr="INDUSTRIA-ARGENTINA.png">
          <a:extLst>
            <a:ext uri="{FF2B5EF4-FFF2-40B4-BE49-F238E27FC236}">
              <a16:creationId xmlns:a16="http://schemas.microsoft.com/office/drawing/2014/main" id="{00000000-0008-0000-0700-0000C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15" name="28 Imagen" descr="INDUSTRIA-ARGENTINA.png">
          <a:extLst>
            <a:ext uri="{FF2B5EF4-FFF2-40B4-BE49-F238E27FC236}">
              <a16:creationId xmlns:a16="http://schemas.microsoft.com/office/drawing/2014/main" id="{00000000-0008-0000-0700-0000C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16" name="74 Imagen" descr="CORREA-ANCHA-RAYAS-COMPLETA.jpg">
          <a:extLst>
            <a:ext uri="{FF2B5EF4-FFF2-40B4-BE49-F238E27FC236}">
              <a16:creationId xmlns:a16="http://schemas.microsoft.com/office/drawing/2014/main" id="{00000000-0008-0000-0700-0000C9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17" name="80 Imagen" descr="CORREA-DE-MANO-TELA-LISA.jpg">
          <a:extLst>
            <a:ext uri="{FF2B5EF4-FFF2-40B4-BE49-F238E27FC236}">
              <a16:creationId xmlns:a16="http://schemas.microsoft.com/office/drawing/2014/main" id="{00000000-0008-0000-0700-0000CA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18" name="86 Imagen" descr="CORREA-TELA-RAYAS.jpg">
          <a:extLst>
            <a:ext uri="{FF2B5EF4-FFF2-40B4-BE49-F238E27FC236}">
              <a16:creationId xmlns:a16="http://schemas.microsoft.com/office/drawing/2014/main" id="{00000000-0008-0000-0700-0000CB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619" name="Picture 856" descr="CORREA TUL">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20" name="74 Imagen" descr="CORREA-ANCHA-RAYAS-COMPLETA.jpg">
          <a:extLst>
            <a:ext uri="{FF2B5EF4-FFF2-40B4-BE49-F238E27FC236}">
              <a16:creationId xmlns:a16="http://schemas.microsoft.com/office/drawing/2014/main" id="{00000000-0008-0000-0700-0000CD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21" name="80 Imagen" descr="CORREA-DE-MANO-TELA-LISA.jpg">
          <a:extLst>
            <a:ext uri="{FF2B5EF4-FFF2-40B4-BE49-F238E27FC236}">
              <a16:creationId xmlns:a16="http://schemas.microsoft.com/office/drawing/2014/main" id="{00000000-0008-0000-0700-0000CE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22" name="86 Imagen" descr="CORREA-TELA-RAYAS.jpg">
          <a:extLst>
            <a:ext uri="{FF2B5EF4-FFF2-40B4-BE49-F238E27FC236}">
              <a16:creationId xmlns:a16="http://schemas.microsoft.com/office/drawing/2014/main" id="{00000000-0008-0000-0700-0000CF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623" name="Picture 856" descr="CORREA TUL">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24" name="74 Imagen" descr="CORREA-ANCHA-RAYAS-COMPLETA.jpg">
          <a:extLst>
            <a:ext uri="{FF2B5EF4-FFF2-40B4-BE49-F238E27FC236}">
              <a16:creationId xmlns:a16="http://schemas.microsoft.com/office/drawing/2014/main" id="{00000000-0008-0000-0700-0000D1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25" name="80 Imagen" descr="CORREA-DE-MANO-TELA-LISA.jpg">
          <a:extLst>
            <a:ext uri="{FF2B5EF4-FFF2-40B4-BE49-F238E27FC236}">
              <a16:creationId xmlns:a16="http://schemas.microsoft.com/office/drawing/2014/main" id="{00000000-0008-0000-0700-0000D2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26" name="86 Imagen" descr="CORREA-TELA-RAYAS.jpg">
          <a:extLst>
            <a:ext uri="{FF2B5EF4-FFF2-40B4-BE49-F238E27FC236}">
              <a16:creationId xmlns:a16="http://schemas.microsoft.com/office/drawing/2014/main" id="{00000000-0008-0000-0700-0000D3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627" name="Picture 856" descr="CORREA TUL">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28" name="74 Imagen" descr="CORREA-ANCHA-RAYAS-COMPLETA.jpg">
          <a:extLst>
            <a:ext uri="{FF2B5EF4-FFF2-40B4-BE49-F238E27FC236}">
              <a16:creationId xmlns:a16="http://schemas.microsoft.com/office/drawing/2014/main" id="{00000000-0008-0000-0700-0000D5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29" name="80 Imagen" descr="CORREA-DE-MANO-TELA-LISA.jpg">
          <a:extLst>
            <a:ext uri="{FF2B5EF4-FFF2-40B4-BE49-F238E27FC236}">
              <a16:creationId xmlns:a16="http://schemas.microsoft.com/office/drawing/2014/main" id="{00000000-0008-0000-0700-0000D6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30" name="86 Imagen" descr="CORREA-TELA-RAYAS.jpg">
          <a:extLst>
            <a:ext uri="{FF2B5EF4-FFF2-40B4-BE49-F238E27FC236}">
              <a16:creationId xmlns:a16="http://schemas.microsoft.com/office/drawing/2014/main" id="{00000000-0008-0000-0700-0000D7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631" name="Picture 856" descr="CORREA TUL">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32" name="74 Imagen" descr="CORREA-ANCHA-RAYAS-COMPLETA.jpg">
          <a:extLst>
            <a:ext uri="{FF2B5EF4-FFF2-40B4-BE49-F238E27FC236}">
              <a16:creationId xmlns:a16="http://schemas.microsoft.com/office/drawing/2014/main" id="{00000000-0008-0000-0700-0000D9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33" name="80 Imagen" descr="CORREA-DE-MANO-TELA-LISA.jpg">
          <a:extLst>
            <a:ext uri="{FF2B5EF4-FFF2-40B4-BE49-F238E27FC236}">
              <a16:creationId xmlns:a16="http://schemas.microsoft.com/office/drawing/2014/main" id="{00000000-0008-0000-0700-0000DA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34" name="86 Imagen" descr="CORREA-TELA-RAYAS.jpg">
          <a:extLst>
            <a:ext uri="{FF2B5EF4-FFF2-40B4-BE49-F238E27FC236}">
              <a16:creationId xmlns:a16="http://schemas.microsoft.com/office/drawing/2014/main" id="{00000000-0008-0000-0700-0000DB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35" name="74 Imagen" descr="CORREA-ANCHA-RAYAS-COMPLETA.jpg">
          <a:extLst>
            <a:ext uri="{FF2B5EF4-FFF2-40B4-BE49-F238E27FC236}">
              <a16:creationId xmlns:a16="http://schemas.microsoft.com/office/drawing/2014/main" id="{00000000-0008-0000-0700-0000DC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36" name="80 Imagen" descr="CORREA-DE-MANO-TELA-LISA.jpg">
          <a:extLst>
            <a:ext uri="{FF2B5EF4-FFF2-40B4-BE49-F238E27FC236}">
              <a16:creationId xmlns:a16="http://schemas.microsoft.com/office/drawing/2014/main" id="{00000000-0008-0000-0700-0000DD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37" name="86 Imagen" descr="CORREA-TELA-RAYAS.jpg">
          <a:extLst>
            <a:ext uri="{FF2B5EF4-FFF2-40B4-BE49-F238E27FC236}">
              <a16:creationId xmlns:a16="http://schemas.microsoft.com/office/drawing/2014/main" id="{00000000-0008-0000-0700-0000DE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38" name="28 Imagen" descr="INDUSTRIA-ARGENTINA.png">
          <a:extLst>
            <a:ext uri="{FF2B5EF4-FFF2-40B4-BE49-F238E27FC236}">
              <a16:creationId xmlns:a16="http://schemas.microsoft.com/office/drawing/2014/main" id="{00000000-0008-0000-0700-0000D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639" name="28 Imagen" descr="INDUSTRIA-ARGENTINA.png">
          <a:extLst>
            <a:ext uri="{FF2B5EF4-FFF2-40B4-BE49-F238E27FC236}">
              <a16:creationId xmlns:a16="http://schemas.microsoft.com/office/drawing/2014/main" id="{00000000-0008-0000-0700-0000E0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640" name="Picture 856" descr="CORREA TUL">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41" name="74 Imagen" descr="CORREA-ANCHA-RAYAS-COMPLETA.jpg">
          <a:extLst>
            <a:ext uri="{FF2B5EF4-FFF2-40B4-BE49-F238E27FC236}">
              <a16:creationId xmlns:a16="http://schemas.microsoft.com/office/drawing/2014/main" id="{00000000-0008-0000-0700-0000E2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42" name="80 Imagen" descr="CORREA-DE-MANO-TELA-LISA.jpg">
          <a:extLst>
            <a:ext uri="{FF2B5EF4-FFF2-40B4-BE49-F238E27FC236}">
              <a16:creationId xmlns:a16="http://schemas.microsoft.com/office/drawing/2014/main" id="{00000000-0008-0000-0700-0000E3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43" name="86 Imagen" descr="CORREA-TELA-RAYAS.jpg">
          <a:extLst>
            <a:ext uri="{FF2B5EF4-FFF2-40B4-BE49-F238E27FC236}">
              <a16:creationId xmlns:a16="http://schemas.microsoft.com/office/drawing/2014/main" id="{00000000-0008-0000-0700-0000E4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644" name="Picture 856" descr="CORREA TUL">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45" name="74 Imagen" descr="CORREA-ANCHA-RAYAS-COMPLETA.jpg">
          <a:extLst>
            <a:ext uri="{FF2B5EF4-FFF2-40B4-BE49-F238E27FC236}">
              <a16:creationId xmlns:a16="http://schemas.microsoft.com/office/drawing/2014/main" id="{00000000-0008-0000-0700-0000E6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46" name="80 Imagen" descr="CORREA-DE-MANO-TELA-LISA.jpg">
          <a:extLst>
            <a:ext uri="{FF2B5EF4-FFF2-40B4-BE49-F238E27FC236}">
              <a16:creationId xmlns:a16="http://schemas.microsoft.com/office/drawing/2014/main" id="{00000000-0008-0000-0700-0000E7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47" name="86 Imagen" descr="CORREA-TELA-RAYAS.jpg">
          <a:extLst>
            <a:ext uri="{FF2B5EF4-FFF2-40B4-BE49-F238E27FC236}">
              <a16:creationId xmlns:a16="http://schemas.microsoft.com/office/drawing/2014/main" id="{00000000-0008-0000-0700-0000E8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648" name="Picture 856" descr="CORREA TUL">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49" name="74 Imagen" descr="CORREA-ANCHA-RAYAS-COMPLETA.jpg">
          <a:extLst>
            <a:ext uri="{FF2B5EF4-FFF2-40B4-BE49-F238E27FC236}">
              <a16:creationId xmlns:a16="http://schemas.microsoft.com/office/drawing/2014/main" id="{00000000-0008-0000-0700-0000EA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50" name="80 Imagen" descr="CORREA-DE-MANO-TELA-LISA.jpg">
          <a:extLst>
            <a:ext uri="{FF2B5EF4-FFF2-40B4-BE49-F238E27FC236}">
              <a16:creationId xmlns:a16="http://schemas.microsoft.com/office/drawing/2014/main" id="{00000000-0008-0000-0700-0000EB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51" name="86 Imagen" descr="CORREA-TELA-RAYAS.jpg">
          <a:extLst>
            <a:ext uri="{FF2B5EF4-FFF2-40B4-BE49-F238E27FC236}">
              <a16:creationId xmlns:a16="http://schemas.microsoft.com/office/drawing/2014/main" id="{00000000-0008-0000-0700-0000EC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652" name="Picture 856" descr="CORREA TUL">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53" name="74 Imagen" descr="CORREA-ANCHA-RAYAS-COMPLETA.jpg">
          <a:extLst>
            <a:ext uri="{FF2B5EF4-FFF2-40B4-BE49-F238E27FC236}">
              <a16:creationId xmlns:a16="http://schemas.microsoft.com/office/drawing/2014/main" id="{00000000-0008-0000-0700-0000EE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54" name="80 Imagen" descr="CORREA-DE-MANO-TELA-LISA.jpg">
          <a:extLst>
            <a:ext uri="{FF2B5EF4-FFF2-40B4-BE49-F238E27FC236}">
              <a16:creationId xmlns:a16="http://schemas.microsoft.com/office/drawing/2014/main" id="{00000000-0008-0000-0700-0000EF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55" name="86 Imagen" descr="CORREA-TELA-RAYAS.jpg">
          <a:extLst>
            <a:ext uri="{FF2B5EF4-FFF2-40B4-BE49-F238E27FC236}">
              <a16:creationId xmlns:a16="http://schemas.microsoft.com/office/drawing/2014/main" id="{00000000-0008-0000-0700-0000F0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56" name="74 Imagen" descr="CORREA-ANCHA-RAYAS-COMPLETA.jpg">
          <a:extLst>
            <a:ext uri="{FF2B5EF4-FFF2-40B4-BE49-F238E27FC236}">
              <a16:creationId xmlns:a16="http://schemas.microsoft.com/office/drawing/2014/main" id="{00000000-0008-0000-0700-0000F105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57" name="80 Imagen" descr="CORREA-DE-MANO-TELA-LISA.jpg">
          <a:extLst>
            <a:ext uri="{FF2B5EF4-FFF2-40B4-BE49-F238E27FC236}">
              <a16:creationId xmlns:a16="http://schemas.microsoft.com/office/drawing/2014/main" id="{00000000-0008-0000-0700-0000F205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58" name="86 Imagen" descr="CORREA-TELA-RAYAS.jpg">
          <a:extLst>
            <a:ext uri="{FF2B5EF4-FFF2-40B4-BE49-F238E27FC236}">
              <a16:creationId xmlns:a16="http://schemas.microsoft.com/office/drawing/2014/main" id="{00000000-0008-0000-0700-0000F305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659" name="28 Imagen" descr="INDUSTRIA-ARGENTINA.png">
          <a:extLst>
            <a:ext uri="{FF2B5EF4-FFF2-40B4-BE49-F238E27FC236}">
              <a16:creationId xmlns:a16="http://schemas.microsoft.com/office/drawing/2014/main" id="{00000000-0008-0000-0700-0000F4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660" name="28 Imagen" descr="INDUSTRIA-ARGENTINA.png">
          <a:extLst>
            <a:ext uri="{FF2B5EF4-FFF2-40B4-BE49-F238E27FC236}">
              <a16:creationId xmlns:a16="http://schemas.microsoft.com/office/drawing/2014/main" id="{00000000-0008-0000-0700-0000F5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661" name="28 Imagen" descr="INDUSTRIA-ARGENTINA.png">
          <a:extLst>
            <a:ext uri="{FF2B5EF4-FFF2-40B4-BE49-F238E27FC236}">
              <a16:creationId xmlns:a16="http://schemas.microsoft.com/office/drawing/2014/main" id="{00000000-0008-0000-0700-0000F6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662" name="28 Imagen" descr="INDUSTRIA-ARGENTINA.png">
          <a:extLst>
            <a:ext uri="{FF2B5EF4-FFF2-40B4-BE49-F238E27FC236}">
              <a16:creationId xmlns:a16="http://schemas.microsoft.com/office/drawing/2014/main" id="{00000000-0008-0000-0700-0000F7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663" name="28 Imagen" descr="INDUSTRIA-ARGENTINA.png">
          <a:extLst>
            <a:ext uri="{FF2B5EF4-FFF2-40B4-BE49-F238E27FC236}">
              <a16:creationId xmlns:a16="http://schemas.microsoft.com/office/drawing/2014/main" id="{00000000-0008-0000-0700-0000F8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664" name="28 Imagen" descr="INDUSTRIA-ARGENTINA.png">
          <a:extLst>
            <a:ext uri="{FF2B5EF4-FFF2-40B4-BE49-F238E27FC236}">
              <a16:creationId xmlns:a16="http://schemas.microsoft.com/office/drawing/2014/main" id="{00000000-0008-0000-0700-0000F9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665" name="28 Imagen" descr="INDUSTRIA-ARGENTINA.png">
          <a:extLst>
            <a:ext uri="{FF2B5EF4-FFF2-40B4-BE49-F238E27FC236}">
              <a16:creationId xmlns:a16="http://schemas.microsoft.com/office/drawing/2014/main" id="{00000000-0008-0000-0700-0000FA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666" name="28 Imagen" descr="INDUSTRIA-ARGENTINA.png">
          <a:extLst>
            <a:ext uri="{FF2B5EF4-FFF2-40B4-BE49-F238E27FC236}">
              <a16:creationId xmlns:a16="http://schemas.microsoft.com/office/drawing/2014/main" id="{00000000-0008-0000-0700-0000FB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667" name="28 Imagen" descr="INDUSTRIA-ARGENTINA.png">
          <a:extLst>
            <a:ext uri="{FF2B5EF4-FFF2-40B4-BE49-F238E27FC236}">
              <a16:creationId xmlns:a16="http://schemas.microsoft.com/office/drawing/2014/main" id="{00000000-0008-0000-0700-0000FC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668" name="28 Imagen" descr="INDUSTRIA-ARGENTINA.png">
          <a:extLst>
            <a:ext uri="{FF2B5EF4-FFF2-40B4-BE49-F238E27FC236}">
              <a16:creationId xmlns:a16="http://schemas.microsoft.com/office/drawing/2014/main" id="{00000000-0008-0000-0700-0000FD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669" name="28 Imagen" descr="INDUSTRIA-ARGENTINA.png">
          <a:extLst>
            <a:ext uri="{FF2B5EF4-FFF2-40B4-BE49-F238E27FC236}">
              <a16:creationId xmlns:a16="http://schemas.microsoft.com/office/drawing/2014/main" id="{00000000-0008-0000-0700-0000FE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670" name="28 Imagen" descr="INDUSTRIA-ARGENTINA.png">
          <a:extLst>
            <a:ext uri="{FF2B5EF4-FFF2-40B4-BE49-F238E27FC236}">
              <a16:creationId xmlns:a16="http://schemas.microsoft.com/office/drawing/2014/main" id="{00000000-0008-0000-0700-0000FF05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671" name="28 Imagen" descr="INDUSTRIA-ARGENTINA.png">
          <a:extLst>
            <a:ext uri="{FF2B5EF4-FFF2-40B4-BE49-F238E27FC236}">
              <a16:creationId xmlns:a16="http://schemas.microsoft.com/office/drawing/2014/main" id="{00000000-0008-0000-0700-00000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672" name="28 Imagen" descr="INDUSTRIA-ARGENTINA.png">
          <a:extLst>
            <a:ext uri="{FF2B5EF4-FFF2-40B4-BE49-F238E27FC236}">
              <a16:creationId xmlns:a16="http://schemas.microsoft.com/office/drawing/2014/main" id="{00000000-0008-0000-0700-00000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673" name="28 Imagen" descr="INDUSTRIA-ARGENTINA.png">
          <a:extLst>
            <a:ext uri="{FF2B5EF4-FFF2-40B4-BE49-F238E27FC236}">
              <a16:creationId xmlns:a16="http://schemas.microsoft.com/office/drawing/2014/main" id="{00000000-0008-0000-0700-00000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674" name="28 Imagen" descr="INDUSTRIA-ARGENTINA.png">
          <a:extLst>
            <a:ext uri="{FF2B5EF4-FFF2-40B4-BE49-F238E27FC236}">
              <a16:creationId xmlns:a16="http://schemas.microsoft.com/office/drawing/2014/main" id="{00000000-0008-0000-0700-00000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675" name="28 Imagen" descr="INDUSTRIA-ARGENTINA.png">
          <a:extLst>
            <a:ext uri="{FF2B5EF4-FFF2-40B4-BE49-F238E27FC236}">
              <a16:creationId xmlns:a16="http://schemas.microsoft.com/office/drawing/2014/main" id="{00000000-0008-0000-0700-000004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676" name="28 Imagen" descr="INDUSTRIA-ARGENTINA.png">
          <a:extLst>
            <a:ext uri="{FF2B5EF4-FFF2-40B4-BE49-F238E27FC236}">
              <a16:creationId xmlns:a16="http://schemas.microsoft.com/office/drawing/2014/main" id="{00000000-0008-0000-0700-000005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677" name="28 Imagen" descr="INDUSTRIA-ARGENTINA.png">
          <a:extLst>
            <a:ext uri="{FF2B5EF4-FFF2-40B4-BE49-F238E27FC236}">
              <a16:creationId xmlns:a16="http://schemas.microsoft.com/office/drawing/2014/main" id="{00000000-0008-0000-0700-000006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678" name="28 Imagen" descr="INDUSTRIA-ARGENTINA.png">
          <a:extLst>
            <a:ext uri="{FF2B5EF4-FFF2-40B4-BE49-F238E27FC236}">
              <a16:creationId xmlns:a16="http://schemas.microsoft.com/office/drawing/2014/main" id="{00000000-0008-0000-0700-000007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679" name="28 Imagen" descr="INDUSTRIA-ARGENTINA.png">
          <a:extLst>
            <a:ext uri="{FF2B5EF4-FFF2-40B4-BE49-F238E27FC236}">
              <a16:creationId xmlns:a16="http://schemas.microsoft.com/office/drawing/2014/main" id="{00000000-0008-0000-0700-000008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680" name="28 Imagen" descr="INDUSTRIA-ARGENTINA.png">
          <a:extLst>
            <a:ext uri="{FF2B5EF4-FFF2-40B4-BE49-F238E27FC236}">
              <a16:creationId xmlns:a16="http://schemas.microsoft.com/office/drawing/2014/main" id="{00000000-0008-0000-0700-000009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681" name="28 Imagen" descr="INDUSTRIA-ARGENTINA.png">
          <a:extLst>
            <a:ext uri="{FF2B5EF4-FFF2-40B4-BE49-F238E27FC236}">
              <a16:creationId xmlns:a16="http://schemas.microsoft.com/office/drawing/2014/main" id="{00000000-0008-0000-0700-00000A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682" name="28 Imagen" descr="INDUSTRIA-ARGENTINA.png">
          <a:extLst>
            <a:ext uri="{FF2B5EF4-FFF2-40B4-BE49-F238E27FC236}">
              <a16:creationId xmlns:a16="http://schemas.microsoft.com/office/drawing/2014/main" id="{00000000-0008-0000-0700-00000B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683" name="28 Imagen" descr="INDUSTRIA-ARGENTINA.png">
          <a:extLst>
            <a:ext uri="{FF2B5EF4-FFF2-40B4-BE49-F238E27FC236}">
              <a16:creationId xmlns:a16="http://schemas.microsoft.com/office/drawing/2014/main" id="{00000000-0008-0000-0700-00000C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762000"/>
    <xdr:pic>
      <xdr:nvPicPr>
        <xdr:cNvPr id="2684" name="28 Imagen" descr="INDUSTRIA-ARGENTINA.png">
          <a:extLst>
            <a:ext uri="{FF2B5EF4-FFF2-40B4-BE49-F238E27FC236}">
              <a16:creationId xmlns:a16="http://schemas.microsoft.com/office/drawing/2014/main" id="{00000000-0008-0000-0700-00000D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685" name="28 Imagen" descr="INDUSTRIA-ARGENTINA.png">
          <a:extLst>
            <a:ext uri="{FF2B5EF4-FFF2-40B4-BE49-F238E27FC236}">
              <a16:creationId xmlns:a16="http://schemas.microsoft.com/office/drawing/2014/main" id="{00000000-0008-0000-0700-00000E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571500"/>
    <xdr:pic>
      <xdr:nvPicPr>
        <xdr:cNvPr id="2686" name="28 Imagen" descr="INDUSTRIA-ARGENTINA.png">
          <a:extLst>
            <a:ext uri="{FF2B5EF4-FFF2-40B4-BE49-F238E27FC236}">
              <a16:creationId xmlns:a16="http://schemas.microsoft.com/office/drawing/2014/main" id="{00000000-0008-0000-0700-00000F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687" name="28 Imagen" descr="INDUSTRIA-ARGENTINA.png">
          <a:extLst>
            <a:ext uri="{FF2B5EF4-FFF2-40B4-BE49-F238E27FC236}">
              <a16:creationId xmlns:a16="http://schemas.microsoft.com/office/drawing/2014/main" id="{00000000-0008-0000-0700-00001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800100"/>
    <xdr:pic>
      <xdr:nvPicPr>
        <xdr:cNvPr id="2688" name="28 Imagen" descr="INDUSTRIA-ARGENTINA.png">
          <a:extLst>
            <a:ext uri="{FF2B5EF4-FFF2-40B4-BE49-F238E27FC236}">
              <a16:creationId xmlns:a16="http://schemas.microsoft.com/office/drawing/2014/main" id="{00000000-0008-0000-0700-00001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689" name="28 Imagen" descr="INDUSTRIA-ARGENTINA.png">
          <a:extLst>
            <a:ext uri="{FF2B5EF4-FFF2-40B4-BE49-F238E27FC236}">
              <a16:creationId xmlns:a16="http://schemas.microsoft.com/office/drawing/2014/main" id="{00000000-0008-0000-0700-00001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66750"/>
    <xdr:pic>
      <xdr:nvPicPr>
        <xdr:cNvPr id="2690" name="28 Imagen" descr="INDUSTRIA-ARGENTINA.png">
          <a:extLst>
            <a:ext uri="{FF2B5EF4-FFF2-40B4-BE49-F238E27FC236}">
              <a16:creationId xmlns:a16="http://schemas.microsoft.com/office/drawing/2014/main" id="{00000000-0008-0000-0700-00001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691" name="Picture 856" descr="CORREA TUL">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92" name="74 Imagen" descr="CORREA-ANCHA-RAYAS-COMPLETA.jpg">
          <a:extLst>
            <a:ext uri="{FF2B5EF4-FFF2-40B4-BE49-F238E27FC236}">
              <a16:creationId xmlns:a16="http://schemas.microsoft.com/office/drawing/2014/main" id="{00000000-0008-0000-0700-000015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93" name="80 Imagen" descr="CORREA-DE-MANO-TELA-LISA.jpg">
          <a:extLst>
            <a:ext uri="{FF2B5EF4-FFF2-40B4-BE49-F238E27FC236}">
              <a16:creationId xmlns:a16="http://schemas.microsoft.com/office/drawing/2014/main" id="{00000000-0008-0000-0700-000016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94" name="86 Imagen" descr="CORREA-TELA-RAYAS.jpg">
          <a:extLst>
            <a:ext uri="{FF2B5EF4-FFF2-40B4-BE49-F238E27FC236}">
              <a16:creationId xmlns:a16="http://schemas.microsoft.com/office/drawing/2014/main" id="{00000000-0008-0000-0700-000017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695" name="Picture 856" descr="CORREA TUL">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96" name="74 Imagen" descr="CORREA-ANCHA-RAYAS-COMPLETA.jpg">
          <a:extLst>
            <a:ext uri="{FF2B5EF4-FFF2-40B4-BE49-F238E27FC236}">
              <a16:creationId xmlns:a16="http://schemas.microsoft.com/office/drawing/2014/main" id="{00000000-0008-0000-0700-000019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97" name="80 Imagen" descr="CORREA-DE-MANO-TELA-LISA.jpg">
          <a:extLst>
            <a:ext uri="{FF2B5EF4-FFF2-40B4-BE49-F238E27FC236}">
              <a16:creationId xmlns:a16="http://schemas.microsoft.com/office/drawing/2014/main" id="{00000000-0008-0000-0700-00001A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698" name="86 Imagen" descr="CORREA-TELA-RAYAS.jpg">
          <a:extLst>
            <a:ext uri="{FF2B5EF4-FFF2-40B4-BE49-F238E27FC236}">
              <a16:creationId xmlns:a16="http://schemas.microsoft.com/office/drawing/2014/main" id="{00000000-0008-0000-0700-00001B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149</xdr:row>
      <xdr:rowOff>0</xdr:rowOff>
    </xdr:from>
    <xdr:ext cx="0" cy="838200"/>
    <xdr:pic>
      <xdr:nvPicPr>
        <xdr:cNvPr id="2699" name="Picture 856" descr="CORREA TUL">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6295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700" name="74 Imagen" descr="CORREA-ANCHA-RAYAS-COMPLETA.jpg">
          <a:extLst>
            <a:ext uri="{FF2B5EF4-FFF2-40B4-BE49-F238E27FC236}">
              <a16:creationId xmlns:a16="http://schemas.microsoft.com/office/drawing/2014/main" id="{00000000-0008-0000-0700-00001D06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701" name="80 Imagen" descr="CORREA-DE-MANO-TELA-LISA.jpg">
          <a:extLst>
            <a:ext uri="{FF2B5EF4-FFF2-40B4-BE49-F238E27FC236}">
              <a16:creationId xmlns:a16="http://schemas.microsoft.com/office/drawing/2014/main" id="{00000000-0008-0000-0700-00001E06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149</xdr:row>
      <xdr:rowOff>0</xdr:rowOff>
    </xdr:from>
    <xdr:ext cx="0" cy="838200"/>
    <xdr:pic>
      <xdr:nvPicPr>
        <xdr:cNvPr id="2702" name="86 Imagen" descr="CORREA-TELA-RAYAS.jpg">
          <a:extLst>
            <a:ext uri="{FF2B5EF4-FFF2-40B4-BE49-F238E27FC236}">
              <a16:creationId xmlns:a16="http://schemas.microsoft.com/office/drawing/2014/main" id="{00000000-0008-0000-0700-00001F06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620125" y="26765250"/>
          <a:ext cx="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03" name="28 Imagen" descr="INDUSTRIA-ARGENTINA.png">
          <a:extLst>
            <a:ext uri="{FF2B5EF4-FFF2-40B4-BE49-F238E27FC236}">
              <a16:creationId xmlns:a16="http://schemas.microsoft.com/office/drawing/2014/main" id="{00000000-0008-0000-0700-000020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04" name="28 Imagen" descr="INDUSTRIA-ARGENTINA.png">
          <a:extLst>
            <a:ext uri="{FF2B5EF4-FFF2-40B4-BE49-F238E27FC236}">
              <a16:creationId xmlns:a16="http://schemas.microsoft.com/office/drawing/2014/main" id="{00000000-0008-0000-0700-000021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05" name="28 Imagen" descr="INDUSTRIA-ARGENTINA.png">
          <a:extLst>
            <a:ext uri="{FF2B5EF4-FFF2-40B4-BE49-F238E27FC236}">
              <a16:creationId xmlns:a16="http://schemas.microsoft.com/office/drawing/2014/main" id="{00000000-0008-0000-0700-000022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06" name="28 Imagen" descr="INDUSTRIA-ARGENTINA.png">
          <a:extLst>
            <a:ext uri="{FF2B5EF4-FFF2-40B4-BE49-F238E27FC236}">
              <a16:creationId xmlns:a16="http://schemas.microsoft.com/office/drawing/2014/main" id="{00000000-0008-0000-0700-000023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07" name="28 Imagen" descr="INDUSTRIA-ARGENTINA.png">
          <a:extLst>
            <a:ext uri="{FF2B5EF4-FFF2-40B4-BE49-F238E27FC236}">
              <a16:creationId xmlns:a16="http://schemas.microsoft.com/office/drawing/2014/main" id="{00000000-0008-0000-0700-000024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08" name="28 Imagen" descr="INDUSTRIA-ARGENTINA.png">
          <a:extLst>
            <a:ext uri="{FF2B5EF4-FFF2-40B4-BE49-F238E27FC236}">
              <a16:creationId xmlns:a16="http://schemas.microsoft.com/office/drawing/2014/main" id="{00000000-0008-0000-0700-000025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09" name="28 Imagen" descr="INDUSTRIA-ARGENTINA.png">
          <a:extLst>
            <a:ext uri="{FF2B5EF4-FFF2-40B4-BE49-F238E27FC236}">
              <a16:creationId xmlns:a16="http://schemas.microsoft.com/office/drawing/2014/main" id="{00000000-0008-0000-0700-000026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10" name="28 Imagen" descr="INDUSTRIA-ARGENTINA.png">
          <a:extLst>
            <a:ext uri="{FF2B5EF4-FFF2-40B4-BE49-F238E27FC236}">
              <a16:creationId xmlns:a16="http://schemas.microsoft.com/office/drawing/2014/main" id="{00000000-0008-0000-0700-000027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11" name="28 Imagen" descr="INDUSTRIA-ARGENTINA.png">
          <a:extLst>
            <a:ext uri="{FF2B5EF4-FFF2-40B4-BE49-F238E27FC236}">
              <a16:creationId xmlns:a16="http://schemas.microsoft.com/office/drawing/2014/main" id="{00000000-0008-0000-0700-000028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12" name="28 Imagen" descr="INDUSTRIA-ARGENTINA.png">
          <a:extLst>
            <a:ext uri="{FF2B5EF4-FFF2-40B4-BE49-F238E27FC236}">
              <a16:creationId xmlns:a16="http://schemas.microsoft.com/office/drawing/2014/main" id="{00000000-0008-0000-0700-000029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13" name="28 Imagen" descr="INDUSTRIA-ARGENTINA.png">
          <a:extLst>
            <a:ext uri="{FF2B5EF4-FFF2-40B4-BE49-F238E27FC236}">
              <a16:creationId xmlns:a16="http://schemas.microsoft.com/office/drawing/2014/main" id="{00000000-0008-0000-0700-00002A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14" name="28 Imagen" descr="INDUSTRIA-ARGENTINA.png">
          <a:extLst>
            <a:ext uri="{FF2B5EF4-FFF2-40B4-BE49-F238E27FC236}">
              <a16:creationId xmlns:a16="http://schemas.microsoft.com/office/drawing/2014/main" id="{00000000-0008-0000-0700-00002B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15" name="28 Imagen" descr="INDUSTRIA-ARGENTINA.png">
          <a:extLst>
            <a:ext uri="{FF2B5EF4-FFF2-40B4-BE49-F238E27FC236}">
              <a16:creationId xmlns:a16="http://schemas.microsoft.com/office/drawing/2014/main" id="{00000000-0008-0000-0700-00002C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149</xdr:row>
      <xdr:rowOff>0</xdr:rowOff>
    </xdr:from>
    <xdr:ext cx="0" cy="619125"/>
    <xdr:pic>
      <xdr:nvPicPr>
        <xdr:cNvPr id="2716" name="28 Imagen" descr="INDUSTRIA-ARGENTINA.png">
          <a:extLst>
            <a:ext uri="{FF2B5EF4-FFF2-40B4-BE49-F238E27FC236}">
              <a16:creationId xmlns:a16="http://schemas.microsoft.com/office/drawing/2014/main" id="{00000000-0008-0000-0700-00002D06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765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17" name="28 Imagen" descr="INDUSTRIA-ARGENTINA.png">
          <a:extLst>
            <a:ext uri="{FF2B5EF4-FFF2-40B4-BE49-F238E27FC236}">
              <a16:creationId xmlns:a16="http://schemas.microsoft.com/office/drawing/2014/main" id="{00000000-0008-0000-0700-00008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18" name="28 Imagen" descr="INDUSTRIA-ARGENTINA.png">
          <a:extLst>
            <a:ext uri="{FF2B5EF4-FFF2-40B4-BE49-F238E27FC236}">
              <a16:creationId xmlns:a16="http://schemas.microsoft.com/office/drawing/2014/main" id="{00000000-0008-0000-0700-00008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19" name="28 Imagen" descr="INDUSTRIA-ARGENTINA.png">
          <a:extLst>
            <a:ext uri="{FF2B5EF4-FFF2-40B4-BE49-F238E27FC236}">
              <a16:creationId xmlns:a16="http://schemas.microsoft.com/office/drawing/2014/main" id="{00000000-0008-0000-0700-00008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20" name="28 Imagen" descr="INDUSTRIA-ARGENTINA.png">
          <a:extLst>
            <a:ext uri="{FF2B5EF4-FFF2-40B4-BE49-F238E27FC236}">
              <a16:creationId xmlns:a16="http://schemas.microsoft.com/office/drawing/2014/main" id="{00000000-0008-0000-0700-00008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21" name="28 Imagen" descr="INDUSTRIA-ARGENTINA.png">
          <a:extLst>
            <a:ext uri="{FF2B5EF4-FFF2-40B4-BE49-F238E27FC236}">
              <a16:creationId xmlns:a16="http://schemas.microsoft.com/office/drawing/2014/main" id="{00000000-0008-0000-0700-00008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22" name="28 Imagen" descr="INDUSTRIA-ARGENTINA.png">
          <a:extLst>
            <a:ext uri="{FF2B5EF4-FFF2-40B4-BE49-F238E27FC236}">
              <a16:creationId xmlns:a16="http://schemas.microsoft.com/office/drawing/2014/main" id="{00000000-0008-0000-0700-00008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23" name="28 Imagen" descr="INDUSTRIA-ARGENTINA.png">
          <a:extLst>
            <a:ext uri="{FF2B5EF4-FFF2-40B4-BE49-F238E27FC236}">
              <a16:creationId xmlns:a16="http://schemas.microsoft.com/office/drawing/2014/main" id="{00000000-0008-0000-0700-00009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24" name="28 Imagen" descr="INDUSTRIA-ARGENTINA.png">
          <a:extLst>
            <a:ext uri="{FF2B5EF4-FFF2-40B4-BE49-F238E27FC236}">
              <a16:creationId xmlns:a16="http://schemas.microsoft.com/office/drawing/2014/main" id="{00000000-0008-0000-0700-00009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25" name="28 Imagen" descr="INDUSTRIA-ARGENTINA.png">
          <a:extLst>
            <a:ext uri="{FF2B5EF4-FFF2-40B4-BE49-F238E27FC236}">
              <a16:creationId xmlns:a16="http://schemas.microsoft.com/office/drawing/2014/main" id="{00000000-0008-0000-0700-00009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26" name="28 Imagen" descr="INDUSTRIA-ARGENTINA.png">
          <a:extLst>
            <a:ext uri="{FF2B5EF4-FFF2-40B4-BE49-F238E27FC236}">
              <a16:creationId xmlns:a16="http://schemas.microsoft.com/office/drawing/2014/main" id="{00000000-0008-0000-0700-00009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27" name="28 Imagen" descr="INDUSTRIA-ARGENTINA.png">
          <a:extLst>
            <a:ext uri="{FF2B5EF4-FFF2-40B4-BE49-F238E27FC236}">
              <a16:creationId xmlns:a16="http://schemas.microsoft.com/office/drawing/2014/main" id="{00000000-0008-0000-0700-00009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28" name="28 Imagen" descr="INDUSTRIA-ARGENTINA.png">
          <a:extLst>
            <a:ext uri="{FF2B5EF4-FFF2-40B4-BE49-F238E27FC236}">
              <a16:creationId xmlns:a16="http://schemas.microsoft.com/office/drawing/2014/main" id="{00000000-0008-0000-0700-00009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29" name="28 Imagen" descr="INDUSTRIA-ARGENTINA.png">
          <a:extLst>
            <a:ext uri="{FF2B5EF4-FFF2-40B4-BE49-F238E27FC236}">
              <a16:creationId xmlns:a16="http://schemas.microsoft.com/office/drawing/2014/main" id="{00000000-0008-0000-0700-0000A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30" name="28 Imagen" descr="INDUSTRIA-ARGENTINA.png">
          <a:extLst>
            <a:ext uri="{FF2B5EF4-FFF2-40B4-BE49-F238E27FC236}">
              <a16:creationId xmlns:a16="http://schemas.microsoft.com/office/drawing/2014/main" id="{00000000-0008-0000-0700-0000A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31" name="28 Imagen" descr="INDUSTRIA-ARGENTINA.png">
          <a:extLst>
            <a:ext uri="{FF2B5EF4-FFF2-40B4-BE49-F238E27FC236}">
              <a16:creationId xmlns:a16="http://schemas.microsoft.com/office/drawing/2014/main" id="{00000000-0008-0000-0700-0000A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32" name="28 Imagen" descr="INDUSTRIA-ARGENTINA.png">
          <a:extLst>
            <a:ext uri="{FF2B5EF4-FFF2-40B4-BE49-F238E27FC236}">
              <a16:creationId xmlns:a16="http://schemas.microsoft.com/office/drawing/2014/main" id="{00000000-0008-0000-0700-0000A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33" name="28 Imagen" descr="INDUSTRIA-ARGENTINA.png">
          <a:extLst>
            <a:ext uri="{FF2B5EF4-FFF2-40B4-BE49-F238E27FC236}">
              <a16:creationId xmlns:a16="http://schemas.microsoft.com/office/drawing/2014/main" id="{00000000-0008-0000-0700-0000A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34" name="28 Imagen" descr="INDUSTRIA-ARGENTINA.png">
          <a:extLst>
            <a:ext uri="{FF2B5EF4-FFF2-40B4-BE49-F238E27FC236}">
              <a16:creationId xmlns:a16="http://schemas.microsoft.com/office/drawing/2014/main" id="{00000000-0008-0000-0700-0000A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35" name="28 Imagen" descr="INDUSTRIA-ARGENTINA.png">
          <a:extLst>
            <a:ext uri="{FF2B5EF4-FFF2-40B4-BE49-F238E27FC236}">
              <a16:creationId xmlns:a16="http://schemas.microsoft.com/office/drawing/2014/main" id="{00000000-0008-0000-0700-0000B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36" name="28 Imagen" descr="INDUSTRIA-ARGENTINA.png">
          <a:extLst>
            <a:ext uri="{FF2B5EF4-FFF2-40B4-BE49-F238E27FC236}">
              <a16:creationId xmlns:a16="http://schemas.microsoft.com/office/drawing/2014/main" id="{00000000-0008-0000-0700-0000B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37" name="28 Imagen" descr="INDUSTRIA-ARGENTINA.png">
          <a:extLst>
            <a:ext uri="{FF2B5EF4-FFF2-40B4-BE49-F238E27FC236}">
              <a16:creationId xmlns:a16="http://schemas.microsoft.com/office/drawing/2014/main" id="{00000000-0008-0000-0700-0000B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38" name="28 Imagen" descr="INDUSTRIA-ARGENTINA.png">
          <a:extLst>
            <a:ext uri="{FF2B5EF4-FFF2-40B4-BE49-F238E27FC236}">
              <a16:creationId xmlns:a16="http://schemas.microsoft.com/office/drawing/2014/main" id="{00000000-0008-0000-0700-0000B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39" name="28 Imagen" descr="INDUSTRIA-ARGENTINA.png">
          <a:extLst>
            <a:ext uri="{FF2B5EF4-FFF2-40B4-BE49-F238E27FC236}">
              <a16:creationId xmlns:a16="http://schemas.microsoft.com/office/drawing/2014/main" id="{00000000-0008-0000-0700-0000B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40" name="28 Imagen" descr="INDUSTRIA-ARGENTINA.png">
          <a:extLst>
            <a:ext uri="{FF2B5EF4-FFF2-40B4-BE49-F238E27FC236}">
              <a16:creationId xmlns:a16="http://schemas.microsoft.com/office/drawing/2014/main" id="{00000000-0008-0000-0700-0000B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41" name="28 Imagen" descr="INDUSTRIA-ARGENTINA.png">
          <a:extLst>
            <a:ext uri="{FF2B5EF4-FFF2-40B4-BE49-F238E27FC236}">
              <a16:creationId xmlns:a16="http://schemas.microsoft.com/office/drawing/2014/main" id="{00000000-0008-0000-0700-0000B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42" name="28 Imagen" descr="INDUSTRIA-ARGENTINA.png">
          <a:extLst>
            <a:ext uri="{FF2B5EF4-FFF2-40B4-BE49-F238E27FC236}">
              <a16:creationId xmlns:a16="http://schemas.microsoft.com/office/drawing/2014/main" id="{00000000-0008-0000-0700-0000B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43" name="28 Imagen" descr="INDUSTRIA-ARGENTINA.png">
          <a:extLst>
            <a:ext uri="{FF2B5EF4-FFF2-40B4-BE49-F238E27FC236}">
              <a16:creationId xmlns:a16="http://schemas.microsoft.com/office/drawing/2014/main" id="{00000000-0008-0000-0700-0000B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44" name="28 Imagen" descr="INDUSTRIA-ARGENTINA.png">
          <a:extLst>
            <a:ext uri="{FF2B5EF4-FFF2-40B4-BE49-F238E27FC236}">
              <a16:creationId xmlns:a16="http://schemas.microsoft.com/office/drawing/2014/main" id="{00000000-0008-0000-0700-0000B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45" name="28 Imagen" descr="INDUSTRIA-ARGENTINA.png">
          <a:extLst>
            <a:ext uri="{FF2B5EF4-FFF2-40B4-BE49-F238E27FC236}">
              <a16:creationId xmlns:a16="http://schemas.microsoft.com/office/drawing/2014/main" id="{00000000-0008-0000-0700-0000D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46" name="28 Imagen" descr="INDUSTRIA-ARGENTINA.png">
          <a:extLst>
            <a:ext uri="{FF2B5EF4-FFF2-40B4-BE49-F238E27FC236}">
              <a16:creationId xmlns:a16="http://schemas.microsoft.com/office/drawing/2014/main" id="{00000000-0008-0000-0700-0000D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747" name="28 Imagen" descr="INDUSTRIA-ARGENTINA.png">
          <a:extLst>
            <a:ext uri="{FF2B5EF4-FFF2-40B4-BE49-F238E27FC236}">
              <a16:creationId xmlns:a16="http://schemas.microsoft.com/office/drawing/2014/main" id="{00000000-0008-0000-0700-0000E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748" name="28 Imagen" descr="INDUSTRIA-ARGENTINA.png">
          <a:extLst>
            <a:ext uri="{FF2B5EF4-FFF2-40B4-BE49-F238E27FC236}">
              <a16:creationId xmlns:a16="http://schemas.microsoft.com/office/drawing/2014/main" id="{00000000-0008-0000-0700-0000E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749" name="28 Imagen" descr="INDUSTRIA-ARGENTINA.png">
          <a:extLst>
            <a:ext uri="{FF2B5EF4-FFF2-40B4-BE49-F238E27FC236}">
              <a16:creationId xmlns:a16="http://schemas.microsoft.com/office/drawing/2014/main" id="{00000000-0008-0000-0700-0000E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750" name="28 Imagen" descr="INDUSTRIA-ARGENTINA.png">
          <a:extLst>
            <a:ext uri="{FF2B5EF4-FFF2-40B4-BE49-F238E27FC236}">
              <a16:creationId xmlns:a16="http://schemas.microsoft.com/office/drawing/2014/main" id="{00000000-0008-0000-0700-0000E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751" name="28 Imagen" descr="INDUSTRIA-ARGENTINA.png">
          <a:extLst>
            <a:ext uri="{FF2B5EF4-FFF2-40B4-BE49-F238E27FC236}">
              <a16:creationId xmlns:a16="http://schemas.microsoft.com/office/drawing/2014/main" id="{00000000-0008-0000-0700-0000E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752" name="28 Imagen" descr="INDUSTRIA-ARGENTINA.png">
          <a:extLst>
            <a:ext uri="{FF2B5EF4-FFF2-40B4-BE49-F238E27FC236}">
              <a16:creationId xmlns:a16="http://schemas.microsoft.com/office/drawing/2014/main" id="{00000000-0008-0000-0700-0000F0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753" name="28 Imagen" descr="INDUSTRIA-ARGENTINA.png">
          <a:extLst>
            <a:ext uri="{FF2B5EF4-FFF2-40B4-BE49-F238E27FC236}">
              <a16:creationId xmlns:a16="http://schemas.microsoft.com/office/drawing/2014/main" id="{00000000-0008-0000-0700-0000F1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754" name="28 Imagen" descr="INDUSTRIA-ARGENTINA.png">
          <a:extLst>
            <a:ext uri="{FF2B5EF4-FFF2-40B4-BE49-F238E27FC236}">
              <a16:creationId xmlns:a16="http://schemas.microsoft.com/office/drawing/2014/main" id="{00000000-0008-0000-0700-0000F2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755" name="28 Imagen" descr="INDUSTRIA-ARGENTINA.png">
          <a:extLst>
            <a:ext uri="{FF2B5EF4-FFF2-40B4-BE49-F238E27FC236}">
              <a16:creationId xmlns:a16="http://schemas.microsoft.com/office/drawing/2014/main" id="{00000000-0008-0000-0700-0000F3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756" name="28 Imagen" descr="INDUSTRIA-ARGENTINA.png">
          <a:extLst>
            <a:ext uri="{FF2B5EF4-FFF2-40B4-BE49-F238E27FC236}">
              <a16:creationId xmlns:a16="http://schemas.microsoft.com/office/drawing/2014/main" id="{00000000-0008-0000-0700-0000F4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757" name="28 Imagen" descr="INDUSTRIA-ARGENTINA.png">
          <a:extLst>
            <a:ext uri="{FF2B5EF4-FFF2-40B4-BE49-F238E27FC236}">
              <a16:creationId xmlns:a16="http://schemas.microsoft.com/office/drawing/2014/main" id="{00000000-0008-0000-0700-0000F5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758" name="28 Imagen" descr="INDUSTRIA-ARGENTINA.png">
          <a:extLst>
            <a:ext uri="{FF2B5EF4-FFF2-40B4-BE49-F238E27FC236}">
              <a16:creationId xmlns:a16="http://schemas.microsoft.com/office/drawing/2014/main" id="{00000000-0008-0000-0700-0000F6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759" name="28 Imagen" descr="INDUSTRIA-ARGENTINA.png">
          <a:extLst>
            <a:ext uri="{FF2B5EF4-FFF2-40B4-BE49-F238E27FC236}">
              <a16:creationId xmlns:a16="http://schemas.microsoft.com/office/drawing/2014/main" id="{00000000-0008-0000-0700-0000F7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760" name="28 Imagen" descr="INDUSTRIA-ARGENTINA.png">
          <a:extLst>
            <a:ext uri="{FF2B5EF4-FFF2-40B4-BE49-F238E27FC236}">
              <a16:creationId xmlns:a16="http://schemas.microsoft.com/office/drawing/2014/main" id="{00000000-0008-0000-0700-0000F8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761" name="28 Imagen" descr="INDUSTRIA-ARGENTINA.png">
          <a:extLst>
            <a:ext uri="{FF2B5EF4-FFF2-40B4-BE49-F238E27FC236}">
              <a16:creationId xmlns:a16="http://schemas.microsoft.com/office/drawing/2014/main" id="{00000000-0008-0000-0700-0000F9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762" name="28 Imagen" descr="INDUSTRIA-ARGENTINA.png">
          <a:extLst>
            <a:ext uri="{FF2B5EF4-FFF2-40B4-BE49-F238E27FC236}">
              <a16:creationId xmlns:a16="http://schemas.microsoft.com/office/drawing/2014/main" id="{00000000-0008-0000-0700-0000FA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763" name="28 Imagen" descr="INDUSTRIA-ARGENTINA.png">
          <a:extLst>
            <a:ext uri="{FF2B5EF4-FFF2-40B4-BE49-F238E27FC236}">
              <a16:creationId xmlns:a16="http://schemas.microsoft.com/office/drawing/2014/main" id="{00000000-0008-0000-0700-0000FB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764" name="28 Imagen" descr="INDUSTRIA-ARGENTINA.png">
          <a:extLst>
            <a:ext uri="{FF2B5EF4-FFF2-40B4-BE49-F238E27FC236}">
              <a16:creationId xmlns:a16="http://schemas.microsoft.com/office/drawing/2014/main" id="{00000000-0008-0000-0700-0000FC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765" name="28 Imagen" descr="INDUSTRIA-ARGENTINA.png">
          <a:extLst>
            <a:ext uri="{FF2B5EF4-FFF2-40B4-BE49-F238E27FC236}">
              <a16:creationId xmlns:a16="http://schemas.microsoft.com/office/drawing/2014/main" id="{00000000-0008-0000-0700-0000F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766" name="28 Imagen" descr="INDUSTRIA-ARGENTINA.png">
          <a:extLst>
            <a:ext uri="{FF2B5EF4-FFF2-40B4-BE49-F238E27FC236}">
              <a16:creationId xmlns:a16="http://schemas.microsoft.com/office/drawing/2014/main" id="{00000000-0008-0000-0700-0000FE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767" name="28 Imagen" descr="INDUSTRIA-ARGENTINA.png">
          <a:extLst>
            <a:ext uri="{FF2B5EF4-FFF2-40B4-BE49-F238E27FC236}">
              <a16:creationId xmlns:a16="http://schemas.microsoft.com/office/drawing/2014/main" id="{00000000-0008-0000-0700-0000FF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768" name="28 Imagen" descr="INDUSTRIA-ARGENTINA.png">
          <a:extLst>
            <a:ext uri="{FF2B5EF4-FFF2-40B4-BE49-F238E27FC236}">
              <a16:creationId xmlns:a16="http://schemas.microsoft.com/office/drawing/2014/main" id="{00000000-0008-0000-0700-000000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769" name="28 Imagen" descr="INDUSTRIA-ARGENTINA.png">
          <a:extLst>
            <a:ext uri="{FF2B5EF4-FFF2-40B4-BE49-F238E27FC236}">
              <a16:creationId xmlns:a16="http://schemas.microsoft.com/office/drawing/2014/main" id="{00000000-0008-0000-0700-000001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770" name="28 Imagen" descr="INDUSTRIA-ARGENTINA.png">
          <a:extLst>
            <a:ext uri="{FF2B5EF4-FFF2-40B4-BE49-F238E27FC236}">
              <a16:creationId xmlns:a16="http://schemas.microsoft.com/office/drawing/2014/main" id="{00000000-0008-0000-0700-000002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771" name="28 Imagen" descr="INDUSTRIA-ARGENTINA.png">
          <a:extLst>
            <a:ext uri="{FF2B5EF4-FFF2-40B4-BE49-F238E27FC236}">
              <a16:creationId xmlns:a16="http://schemas.microsoft.com/office/drawing/2014/main" id="{00000000-0008-0000-0700-000003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762000"/>
    <xdr:pic>
      <xdr:nvPicPr>
        <xdr:cNvPr id="2772" name="28 Imagen" descr="INDUSTRIA-ARGENTINA.png">
          <a:extLst>
            <a:ext uri="{FF2B5EF4-FFF2-40B4-BE49-F238E27FC236}">
              <a16:creationId xmlns:a16="http://schemas.microsoft.com/office/drawing/2014/main" id="{00000000-0008-0000-0700-000004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773" name="28 Imagen" descr="INDUSTRIA-ARGENTINA.png">
          <a:extLst>
            <a:ext uri="{FF2B5EF4-FFF2-40B4-BE49-F238E27FC236}">
              <a16:creationId xmlns:a16="http://schemas.microsoft.com/office/drawing/2014/main" id="{00000000-0008-0000-0700-000005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571500"/>
    <xdr:pic>
      <xdr:nvPicPr>
        <xdr:cNvPr id="2774" name="28 Imagen" descr="INDUSTRIA-ARGENTINA.png">
          <a:extLst>
            <a:ext uri="{FF2B5EF4-FFF2-40B4-BE49-F238E27FC236}">
              <a16:creationId xmlns:a16="http://schemas.microsoft.com/office/drawing/2014/main" id="{00000000-0008-0000-0700-000006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775" name="28 Imagen" descr="INDUSTRIA-ARGENTINA.png">
          <a:extLst>
            <a:ext uri="{FF2B5EF4-FFF2-40B4-BE49-F238E27FC236}">
              <a16:creationId xmlns:a16="http://schemas.microsoft.com/office/drawing/2014/main" id="{00000000-0008-0000-0700-000007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800100"/>
    <xdr:pic>
      <xdr:nvPicPr>
        <xdr:cNvPr id="2776" name="28 Imagen" descr="INDUSTRIA-ARGENTINA.png">
          <a:extLst>
            <a:ext uri="{FF2B5EF4-FFF2-40B4-BE49-F238E27FC236}">
              <a16:creationId xmlns:a16="http://schemas.microsoft.com/office/drawing/2014/main" id="{00000000-0008-0000-0700-000008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777" name="28 Imagen" descr="INDUSTRIA-ARGENTINA.png">
          <a:extLst>
            <a:ext uri="{FF2B5EF4-FFF2-40B4-BE49-F238E27FC236}">
              <a16:creationId xmlns:a16="http://schemas.microsoft.com/office/drawing/2014/main" id="{00000000-0008-0000-0700-000009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66750"/>
    <xdr:pic>
      <xdr:nvPicPr>
        <xdr:cNvPr id="2778" name="28 Imagen" descr="INDUSTRIA-ARGENTINA.png">
          <a:extLst>
            <a:ext uri="{FF2B5EF4-FFF2-40B4-BE49-F238E27FC236}">
              <a16:creationId xmlns:a16="http://schemas.microsoft.com/office/drawing/2014/main" id="{00000000-0008-0000-0700-00000A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79" name="28 Imagen" descr="INDUSTRIA-ARGENTINA.png">
          <a:extLst>
            <a:ext uri="{FF2B5EF4-FFF2-40B4-BE49-F238E27FC236}">
              <a16:creationId xmlns:a16="http://schemas.microsoft.com/office/drawing/2014/main" id="{00000000-0008-0000-0700-000017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80" name="28 Imagen" descr="INDUSTRIA-ARGENTINA.png">
          <a:extLst>
            <a:ext uri="{FF2B5EF4-FFF2-40B4-BE49-F238E27FC236}">
              <a16:creationId xmlns:a16="http://schemas.microsoft.com/office/drawing/2014/main" id="{00000000-0008-0000-0700-000018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81" name="28 Imagen" descr="INDUSTRIA-ARGENTINA.png">
          <a:extLst>
            <a:ext uri="{FF2B5EF4-FFF2-40B4-BE49-F238E27FC236}">
              <a16:creationId xmlns:a16="http://schemas.microsoft.com/office/drawing/2014/main" id="{00000000-0008-0000-0700-000019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82" name="28 Imagen" descr="INDUSTRIA-ARGENTINA.png">
          <a:extLst>
            <a:ext uri="{FF2B5EF4-FFF2-40B4-BE49-F238E27FC236}">
              <a16:creationId xmlns:a16="http://schemas.microsoft.com/office/drawing/2014/main" id="{00000000-0008-0000-0700-00001A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83" name="28 Imagen" descr="INDUSTRIA-ARGENTINA.png">
          <a:extLst>
            <a:ext uri="{FF2B5EF4-FFF2-40B4-BE49-F238E27FC236}">
              <a16:creationId xmlns:a16="http://schemas.microsoft.com/office/drawing/2014/main" id="{00000000-0008-0000-0700-00001B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84" name="28 Imagen" descr="INDUSTRIA-ARGENTINA.png">
          <a:extLst>
            <a:ext uri="{FF2B5EF4-FFF2-40B4-BE49-F238E27FC236}">
              <a16:creationId xmlns:a16="http://schemas.microsoft.com/office/drawing/2014/main" id="{00000000-0008-0000-0700-00001C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85" name="28 Imagen" descr="INDUSTRIA-ARGENTINA.png">
          <a:extLst>
            <a:ext uri="{FF2B5EF4-FFF2-40B4-BE49-F238E27FC236}">
              <a16:creationId xmlns:a16="http://schemas.microsoft.com/office/drawing/2014/main" id="{00000000-0008-0000-0700-00001D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86" name="28 Imagen" descr="INDUSTRIA-ARGENTINA.png">
          <a:extLst>
            <a:ext uri="{FF2B5EF4-FFF2-40B4-BE49-F238E27FC236}">
              <a16:creationId xmlns:a16="http://schemas.microsoft.com/office/drawing/2014/main" id="{00000000-0008-0000-0700-00001E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150</xdr:row>
      <xdr:rowOff>0</xdr:rowOff>
    </xdr:from>
    <xdr:ext cx="0" cy="619125"/>
    <xdr:pic>
      <xdr:nvPicPr>
        <xdr:cNvPr id="2787" name="28 Imagen" descr="INDUSTRIA-ARGENTINA.png">
          <a:extLst>
            <a:ext uri="{FF2B5EF4-FFF2-40B4-BE49-F238E27FC236}">
              <a16:creationId xmlns:a16="http://schemas.microsoft.com/office/drawing/2014/main" id="{00000000-0008-0000-0700-00001F02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742950" y="26870025"/>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338667</xdr:colOff>
      <xdr:row>182</xdr:row>
      <xdr:rowOff>0</xdr:rowOff>
    </xdr:from>
    <xdr:to>
      <xdr:col>4</xdr:col>
      <xdr:colOff>1587499</xdr:colOff>
      <xdr:row>188</xdr:row>
      <xdr:rowOff>96519</xdr:rowOff>
    </xdr:to>
    <xdr:pic>
      <xdr:nvPicPr>
        <xdr:cNvPr id="2788" name="Imagen 2787"/>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5672667" y="33699450"/>
          <a:ext cx="1248832" cy="1068069"/>
        </a:xfrm>
        <a:prstGeom prst="rect">
          <a:avLst/>
        </a:prstGeom>
      </xdr:spPr>
    </xdr:pic>
    <xdr:clientData/>
  </xdr:twoCellAnchor>
  <xdr:twoCellAnchor editAs="oneCell">
    <xdr:from>
      <xdr:col>4</xdr:col>
      <xdr:colOff>740834</xdr:colOff>
      <xdr:row>222</xdr:row>
      <xdr:rowOff>42332</xdr:rowOff>
    </xdr:from>
    <xdr:to>
      <xdr:col>4</xdr:col>
      <xdr:colOff>1406276</xdr:colOff>
      <xdr:row>228</xdr:row>
      <xdr:rowOff>146049</xdr:rowOff>
    </xdr:to>
    <xdr:pic>
      <xdr:nvPicPr>
        <xdr:cNvPr id="28" name="Imagen 27"/>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6064251" y="44640499"/>
          <a:ext cx="665442" cy="1077383"/>
        </a:xfrm>
        <a:prstGeom prst="rect">
          <a:avLst/>
        </a:prstGeom>
      </xdr:spPr>
    </xdr:pic>
    <xdr:clientData/>
  </xdr:twoCellAnchor>
  <xdr:twoCellAnchor editAs="oneCell">
    <xdr:from>
      <xdr:col>4</xdr:col>
      <xdr:colOff>42332</xdr:colOff>
      <xdr:row>248</xdr:row>
      <xdr:rowOff>144816</xdr:rowOff>
    </xdr:from>
    <xdr:to>
      <xdr:col>4</xdr:col>
      <xdr:colOff>1079499</xdr:colOff>
      <xdr:row>253</xdr:row>
      <xdr:rowOff>125941</xdr:rowOff>
    </xdr:to>
    <xdr:pic>
      <xdr:nvPicPr>
        <xdr:cNvPr id="29" name="Imagen 28"/>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5365749" y="46393983"/>
          <a:ext cx="1037167" cy="7960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166687</xdr:colOff>
      <xdr:row>5</xdr:row>
      <xdr:rowOff>71438</xdr:rowOff>
    </xdr:from>
    <xdr:to>
      <xdr:col>4</xdr:col>
      <xdr:colOff>1766887</xdr:colOff>
      <xdr:row>12</xdr:row>
      <xdr:rowOff>1883</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15062" y="1238251"/>
          <a:ext cx="1600200" cy="1097257"/>
        </a:xfrm>
        <a:prstGeom prst="rect">
          <a:avLst/>
        </a:prstGeom>
      </xdr:spPr>
    </xdr:pic>
    <xdr:clientData/>
  </xdr:twoCellAnchor>
  <xdr:twoCellAnchor editAs="oneCell">
    <xdr:from>
      <xdr:col>4</xdr:col>
      <xdr:colOff>285750</xdr:colOff>
      <xdr:row>13</xdr:row>
      <xdr:rowOff>119062</xdr:rowOff>
    </xdr:from>
    <xdr:to>
      <xdr:col>4</xdr:col>
      <xdr:colOff>1933574</xdr:colOff>
      <xdr:row>20</xdr:row>
      <xdr:rowOff>35539</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34125" y="2619375"/>
          <a:ext cx="1647824" cy="1083289"/>
        </a:xfrm>
        <a:prstGeom prst="rect">
          <a:avLst/>
        </a:prstGeom>
      </xdr:spPr>
    </xdr:pic>
    <xdr:clientData/>
  </xdr:twoCellAnchor>
  <xdr:twoCellAnchor editAs="oneCell">
    <xdr:from>
      <xdr:col>4</xdr:col>
      <xdr:colOff>501789</xdr:colOff>
      <xdr:row>22</xdr:row>
      <xdr:rowOff>96777</xdr:rowOff>
    </xdr:from>
    <xdr:to>
      <xdr:col>4</xdr:col>
      <xdr:colOff>1845469</xdr:colOff>
      <xdr:row>34</xdr:row>
      <xdr:rowOff>142875</xdr:rowOff>
    </xdr:to>
    <xdr:pic>
      <xdr:nvPicPr>
        <xdr:cNvPr id="5" name="Imagen 4">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764477" y="4311590"/>
          <a:ext cx="1343680" cy="2046348"/>
        </a:xfrm>
        <a:prstGeom prst="rect">
          <a:avLst/>
        </a:prstGeom>
      </xdr:spPr>
    </xdr:pic>
    <xdr:clientData/>
  </xdr:twoCellAnchor>
  <xdr:twoCellAnchor editAs="oneCell">
    <xdr:from>
      <xdr:col>4</xdr:col>
      <xdr:colOff>47625</xdr:colOff>
      <xdr:row>37</xdr:row>
      <xdr:rowOff>0</xdr:rowOff>
    </xdr:from>
    <xdr:to>
      <xdr:col>4</xdr:col>
      <xdr:colOff>882350</xdr:colOff>
      <xdr:row>42</xdr:row>
      <xdr:rowOff>162847</xdr:rowOff>
    </xdr:to>
    <xdr:pic>
      <xdr:nvPicPr>
        <xdr:cNvPr id="6" name="Imagen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310313" y="7179469"/>
          <a:ext cx="834725" cy="996285"/>
        </a:xfrm>
        <a:prstGeom prst="rect">
          <a:avLst/>
        </a:prstGeom>
      </xdr:spPr>
    </xdr:pic>
    <xdr:clientData/>
  </xdr:twoCellAnchor>
  <xdr:twoCellAnchor editAs="oneCell">
    <xdr:from>
      <xdr:col>4</xdr:col>
      <xdr:colOff>178594</xdr:colOff>
      <xdr:row>50</xdr:row>
      <xdr:rowOff>95249</xdr:rowOff>
    </xdr:from>
    <xdr:to>
      <xdr:col>4</xdr:col>
      <xdr:colOff>1154906</xdr:colOff>
      <xdr:row>56</xdr:row>
      <xdr:rowOff>73386</xdr:rowOff>
    </xdr:to>
    <xdr:pic>
      <xdr:nvPicPr>
        <xdr:cNvPr id="8" name="Imagen 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1282" y="10144124"/>
          <a:ext cx="976312" cy="978262"/>
        </a:xfrm>
        <a:prstGeom prst="rect">
          <a:avLst/>
        </a:prstGeom>
      </xdr:spPr>
    </xdr:pic>
    <xdr:clientData/>
  </xdr:twoCellAnchor>
  <xdr:twoCellAnchor editAs="oneCell">
    <xdr:from>
      <xdr:col>4</xdr:col>
      <xdr:colOff>1345406</xdr:colOff>
      <xdr:row>50</xdr:row>
      <xdr:rowOff>71436</xdr:rowOff>
    </xdr:from>
    <xdr:to>
      <xdr:col>4</xdr:col>
      <xdr:colOff>2084006</xdr:colOff>
      <xdr:row>56</xdr:row>
      <xdr:rowOff>123826</xdr:rowOff>
    </xdr:to>
    <xdr:pic>
      <xdr:nvPicPr>
        <xdr:cNvPr id="9" name="Imagen 8"/>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608094" y="10120311"/>
          <a:ext cx="738600" cy="1052515"/>
        </a:xfrm>
        <a:prstGeom prst="rect">
          <a:avLst/>
        </a:prstGeom>
      </xdr:spPr>
    </xdr:pic>
    <xdr:clientData/>
  </xdr:twoCellAnchor>
  <xdr:twoCellAnchor editAs="oneCell">
    <xdr:from>
      <xdr:col>4</xdr:col>
      <xdr:colOff>95250</xdr:colOff>
      <xdr:row>141</xdr:row>
      <xdr:rowOff>160417</xdr:rowOff>
    </xdr:from>
    <xdr:to>
      <xdr:col>4</xdr:col>
      <xdr:colOff>2000249</xdr:colOff>
      <xdr:row>147</xdr:row>
      <xdr:rowOff>107156</xdr:rowOff>
    </xdr:to>
    <xdr:pic>
      <xdr:nvPicPr>
        <xdr:cNvPr id="19" name="Imagen 18">
          <a:extLst>
            <a:ext uri="{FF2B5EF4-FFF2-40B4-BE49-F238E27FC236}">
              <a16:creationId xmlns:a16="http://schemas.microsoft.com/office/drawing/2014/main" id="{00000000-0008-0000-0800-0000F902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357938" y="24449167"/>
          <a:ext cx="1904999" cy="946864"/>
        </a:xfrm>
        <a:prstGeom prst="rect">
          <a:avLst/>
        </a:prstGeom>
      </xdr:spPr>
    </xdr:pic>
    <xdr:clientData/>
  </xdr:twoCellAnchor>
  <xdr:twoCellAnchor editAs="oneCell">
    <xdr:from>
      <xdr:col>4</xdr:col>
      <xdr:colOff>595313</xdr:colOff>
      <xdr:row>205</xdr:row>
      <xdr:rowOff>47625</xdr:rowOff>
    </xdr:from>
    <xdr:to>
      <xdr:col>4</xdr:col>
      <xdr:colOff>1528763</xdr:colOff>
      <xdr:row>212</xdr:row>
      <xdr:rowOff>100964</xdr:rowOff>
    </xdr:to>
    <xdr:pic>
      <xdr:nvPicPr>
        <xdr:cNvPr id="25" name="Imagen 24"/>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643688" y="33051750"/>
          <a:ext cx="933450" cy="1220152"/>
        </a:xfrm>
        <a:prstGeom prst="rect">
          <a:avLst/>
        </a:prstGeom>
      </xdr:spPr>
    </xdr:pic>
    <xdr:clientData/>
  </xdr:twoCellAnchor>
  <xdr:oneCellAnchor>
    <xdr:from>
      <xdr:col>4</xdr:col>
      <xdr:colOff>178593</xdr:colOff>
      <xdr:row>260</xdr:row>
      <xdr:rowOff>142874</xdr:rowOff>
    </xdr:from>
    <xdr:ext cx="1861396" cy="1761028"/>
    <xdr:pic>
      <xdr:nvPicPr>
        <xdr:cNvPr id="32" name="Imagen 31">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226968" y="42576749"/>
          <a:ext cx="1861396" cy="1761028"/>
        </a:xfrm>
        <a:prstGeom prst="rect">
          <a:avLst/>
        </a:prstGeom>
      </xdr:spPr>
    </xdr:pic>
    <xdr:clientData/>
  </xdr:oneCellAnchor>
  <xdr:oneCellAnchor>
    <xdr:from>
      <xdr:col>4</xdr:col>
      <xdr:colOff>238125</xdr:colOff>
      <xdr:row>272</xdr:row>
      <xdr:rowOff>47626</xdr:rowOff>
    </xdr:from>
    <xdr:ext cx="1533979" cy="1085850"/>
    <xdr:pic>
      <xdr:nvPicPr>
        <xdr:cNvPr id="33" name="Imagen 32">
          <a:extLst>
            <a:ext uri="{FF2B5EF4-FFF2-40B4-BE49-F238E27FC236}">
              <a16:creationId xmlns:a16="http://schemas.microsoft.com/office/drawing/2014/main" id="{00000000-0008-0000-0800-00005602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286500" y="44481751"/>
          <a:ext cx="1533979" cy="1085850"/>
        </a:xfrm>
        <a:prstGeom prst="rect">
          <a:avLst/>
        </a:prstGeom>
      </xdr:spPr>
    </xdr:pic>
    <xdr:clientData/>
  </xdr:oneCellAnchor>
  <xdr:oneCellAnchor>
    <xdr:from>
      <xdr:col>4</xdr:col>
      <xdr:colOff>238125</xdr:colOff>
      <xdr:row>281</xdr:row>
      <xdr:rowOff>14288</xdr:rowOff>
    </xdr:from>
    <xdr:ext cx="1726406" cy="1726406"/>
    <xdr:pic>
      <xdr:nvPicPr>
        <xdr:cNvPr id="34" name="Imagen 33">
          <a:extLst>
            <a:ext uri="{FF2B5EF4-FFF2-40B4-BE49-F238E27FC236}">
              <a16:creationId xmlns:a16="http://schemas.microsoft.com/office/drawing/2014/main" id="{00000000-0008-0000-0800-0000EC02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286500" y="46162913"/>
          <a:ext cx="1726406" cy="1726406"/>
        </a:xfrm>
        <a:prstGeom prst="rect">
          <a:avLst/>
        </a:prstGeom>
      </xdr:spPr>
    </xdr:pic>
    <xdr:clientData/>
  </xdr:oneCellAnchor>
  <xdr:oneCellAnchor>
    <xdr:from>
      <xdr:col>4</xdr:col>
      <xdr:colOff>154782</xdr:colOff>
      <xdr:row>293</xdr:row>
      <xdr:rowOff>83346</xdr:rowOff>
    </xdr:from>
    <xdr:ext cx="1819424" cy="1250157"/>
    <xdr:pic>
      <xdr:nvPicPr>
        <xdr:cNvPr id="36" name="Imagen 35"/>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rot="5400000">
          <a:off x="6702103" y="49757338"/>
          <a:ext cx="1250157" cy="1819424"/>
        </a:xfrm>
        <a:prstGeom prst="rect">
          <a:avLst/>
        </a:prstGeom>
      </xdr:spPr>
    </xdr:pic>
    <xdr:clientData/>
  </xdr:oneCellAnchor>
  <xdr:oneCellAnchor>
    <xdr:from>
      <xdr:col>4</xdr:col>
      <xdr:colOff>381000</xdr:colOff>
      <xdr:row>303</xdr:row>
      <xdr:rowOff>95250</xdr:rowOff>
    </xdr:from>
    <xdr:ext cx="1057275" cy="1057275"/>
    <xdr:pic>
      <xdr:nvPicPr>
        <xdr:cNvPr id="37" name="Imagen 36">
          <a:extLst>
            <a:ext uri="{FF2B5EF4-FFF2-40B4-BE49-F238E27FC236}">
              <a16:creationId xmlns:a16="http://schemas.microsoft.com/office/drawing/2014/main" id="{00000000-0008-0000-0800-00006202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rot="5400000">
          <a:off x="6429375" y="52054125"/>
          <a:ext cx="1057275" cy="1057275"/>
        </a:xfrm>
        <a:prstGeom prst="rect">
          <a:avLst/>
        </a:prstGeom>
      </xdr:spPr>
    </xdr:pic>
    <xdr:clientData/>
  </xdr:oneCellAnchor>
  <xdr:twoCellAnchor editAs="oneCell">
    <xdr:from>
      <xdr:col>4</xdr:col>
      <xdr:colOff>378105</xdr:colOff>
      <xdr:row>338</xdr:row>
      <xdr:rowOff>119062</xdr:rowOff>
    </xdr:from>
    <xdr:to>
      <xdr:col>4</xdr:col>
      <xdr:colOff>1567443</xdr:colOff>
      <xdr:row>346</xdr:row>
      <xdr:rowOff>142874</xdr:rowOff>
    </xdr:to>
    <xdr:pic>
      <xdr:nvPicPr>
        <xdr:cNvPr id="41" name="Imagen 40">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6426480" y="60245625"/>
          <a:ext cx="1189338" cy="1500187"/>
        </a:xfrm>
        <a:prstGeom prst="rect">
          <a:avLst/>
        </a:prstGeom>
      </xdr:spPr>
    </xdr:pic>
    <xdr:clientData/>
  </xdr:twoCellAnchor>
  <xdr:oneCellAnchor>
    <xdr:from>
      <xdr:col>4</xdr:col>
      <xdr:colOff>119062</xdr:colOff>
      <xdr:row>348</xdr:row>
      <xdr:rowOff>35720</xdr:rowOff>
    </xdr:from>
    <xdr:ext cx="1809750" cy="1825000"/>
    <xdr:pic>
      <xdr:nvPicPr>
        <xdr:cNvPr id="42" name="Imagen 41">
          <a:extLst>
            <a:ext uri="{FF2B5EF4-FFF2-40B4-BE49-F238E27FC236}">
              <a16:creationId xmlns:a16="http://schemas.microsoft.com/office/drawing/2014/main" id="{00000000-0008-0000-0800-00005102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381750" y="57781033"/>
          <a:ext cx="1809750" cy="1825000"/>
        </a:xfrm>
        <a:prstGeom prst="rect">
          <a:avLst/>
        </a:prstGeom>
      </xdr:spPr>
    </xdr:pic>
    <xdr:clientData/>
  </xdr:oneCellAnchor>
  <xdr:twoCellAnchor editAs="oneCell">
    <xdr:from>
      <xdr:col>4</xdr:col>
      <xdr:colOff>934346</xdr:colOff>
      <xdr:row>35</xdr:row>
      <xdr:rowOff>0</xdr:rowOff>
    </xdr:from>
    <xdr:to>
      <xdr:col>4</xdr:col>
      <xdr:colOff>2131218</xdr:colOff>
      <xdr:row>42</xdr:row>
      <xdr:rowOff>23812</xdr:rowOff>
    </xdr:to>
    <xdr:pic>
      <xdr:nvPicPr>
        <xdr:cNvPr id="14" name="Imagen 13"/>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6982721" y="6417468"/>
          <a:ext cx="1199253" cy="1190625"/>
        </a:xfrm>
        <a:prstGeom prst="rect">
          <a:avLst/>
        </a:prstGeom>
      </xdr:spPr>
    </xdr:pic>
    <xdr:clientData/>
  </xdr:twoCellAnchor>
  <xdr:oneCellAnchor>
    <xdr:from>
      <xdr:col>4</xdr:col>
      <xdr:colOff>345281</xdr:colOff>
      <xdr:row>168</xdr:row>
      <xdr:rowOff>59532</xdr:rowOff>
    </xdr:from>
    <xdr:ext cx="1408956" cy="1243011"/>
    <xdr:pic>
      <xdr:nvPicPr>
        <xdr:cNvPr id="43" name="Imagen 42"/>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6607969" y="25610345"/>
          <a:ext cx="1408956" cy="1243011"/>
        </a:xfrm>
        <a:prstGeom prst="rect">
          <a:avLst/>
        </a:prstGeom>
      </xdr:spPr>
    </xdr:pic>
    <xdr:clientData/>
  </xdr:oneCellAnchor>
  <xdr:twoCellAnchor editAs="oneCell">
    <xdr:from>
      <xdr:col>4</xdr:col>
      <xdr:colOff>511968</xdr:colOff>
      <xdr:row>150</xdr:row>
      <xdr:rowOff>47625</xdr:rowOff>
    </xdr:from>
    <xdr:to>
      <xdr:col>4</xdr:col>
      <xdr:colOff>1845467</xdr:colOff>
      <xdr:row>158</xdr:row>
      <xdr:rowOff>-1</xdr:rowOff>
    </xdr:to>
    <xdr:pic>
      <xdr:nvPicPr>
        <xdr:cNvPr id="16" name="Imagen 15"/>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6774656" y="24145875"/>
          <a:ext cx="1333499" cy="1285874"/>
        </a:xfrm>
        <a:prstGeom prst="rect">
          <a:avLst/>
        </a:prstGeom>
      </xdr:spPr>
    </xdr:pic>
    <xdr:clientData/>
  </xdr:twoCellAnchor>
  <xdr:twoCellAnchor editAs="oneCell">
    <xdr:from>
      <xdr:col>4</xdr:col>
      <xdr:colOff>428625</xdr:colOff>
      <xdr:row>177</xdr:row>
      <xdr:rowOff>11905</xdr:rowOff>
    </xdr:from>
    <xdr:to>
      <xdr:col>4</xdr:col>
      <xdr:colOff>1902619</xdr:colOff>
      <xdr:row>185</xdr:row>
      <xdr:rowOff>91060</xdr:rowOff>
    </xdr:to>
    <xdr:pic>
      <xdr:nvPicPr>
        <xdr:cNvPr id="39" name="Imagen 38"/>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6686550" y="21090730"/>
          <a:ext cx="1473994" cy="1450755"/>
        </a:xfrm>
        <a:prstGeom prst="rect">
          <a:avLst/>
        </a:prstGeom>
      </xdr:spPr>
    </xdr:pic>
    <xdr:clientData/>
  </xdr:twoCellAnchor>
  <xdr:twoCellAnchor editAs="oneCell">
    <xdr:from>
      <xdr:col>4</xdr:col>
      <xdr:colOff>130968</xdr:colOff>
      <xdr:row>43</xdr:row>
      <xdr:rowOff>59532</xdr:rowOff>
    </xdr:from>
    <xdr:to>
      <xdr:col>4</xdr:col>
      <xdr:colOff>2039322</xdr:colOff>
      <xdr:row>50</xdr:row>
      <xdr:rowOff>2500</xdr:rowOff>
    </xdr:to>
    <xdr:pic>
      <xdr:nvPicPr>
        <xdr:cNvPr id="7" name="Imagen 6"/>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rot="5400000">
          <a:off x="6792942" y="7542184"/>
          <a:ext cx="1109781" cy="1908354"/>
        </a:xfrm>
        <a:prstGeom prst="rect">
          <a:avLst/>
        </a:prstGeom>
      </xdr:spPr>
    </xdr:pic>
    <xdr:clientData/>
  </xdr:twoCellAnchor>
  <xdr:twoCellAnchor editAs="oneCell">
    <xdr:from>
      <xdr:col>4</xdr:col>
      <xdr:colOff>72762</xdr:colOff>
      <xdr:row>64</xdr:row>
      <xdr:rowOff>47626</xdr:rowOff>
    </xdr:from>
    <xdr:to>
      <xdr:col>4</xdr:col>
      <xdr:colOff>2107406</xdr:colOff>
      <xdr:row>70</xdr:row>
      <xdr:rowOff>130968</xdr:rowOff>
    </xdr:to>
    <xdr:pic>
      <xdr:nvPicPr>
        <xdr:cNvPr id="12" name="Imagen 11"/>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rot="5400000">
          <a:off x="6816991" y="10615085"/>
          <a:ext cx="1083467" cy="2046549"/>
        </a:xfrm>
        <a:prstGeom prst="rect">
          <a:avLst/>
        </a:prstGeom>
      </xdr:spPr>
    </xdr:pic>
    <xdr:clientData/>
  </xdr:twoCellAnchor>
  <xdr:oneCellAnchor>
    <xdr:from>
      <xdr:col>4</xdr:col>
      <xdr:colOff>595313</xdr:colOff>
      <xdr:row>196</xdr:row>
      <xdr:rowOff>47625</xdr:rowOff>
    </xdr:from>
    <xdr:ext cx="933450" cy="1220152"/>
    <xdr:pic>
      <xdr:nvPicPr>
        <xdr:cNvPr id="44" name="Imagen 43"/>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858001" y="24645938"/>
          <a:ext cx="933450" cy="1220152"/>
        </a:xfrm>
        <a:prstGeom prst="rect">
          <a:avLst/>
        </a:prstGeom>
      </xdr:spPr>
    </xdr:pic>
    <xdr:clientData/>
  </xdr:oneCellAnchor>
  <xdr:twoCellAnchor editAs="oneCell">
    <xdr:from>
      <xdr:col>4</xdr:col>
      <xdr:colOff>535782</xdr:colOff>
      <xdr:row>159</xdr:row>
      <xdr:rowOff>83343</xdr:rowOff>
    </xdr:from>
    <xdr:to>
      <xdr:col>4</xdr:col>
      <xdr:colOff>1612108</xdr:colOff>
      <xdr:row>166</xdr:row>
      <xdr:rowOff>78582</xdr:rowOff>
    </xdr:to>
    <xdr:pic>
      <xdr:nvPicPr>
        <xdr:cNvPr id="11" name="Imagen 10"/>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6798470" y="19538156"/>
          <a:ext cx="1076326" cy="1162051"/>
        </a:xfrm>
        <a:prstGeom prst="rect">
          <a:avLst/>
        </a:prstGeom>
      </xdr:spPr>
    </xdr:pic>
    <xdr:clientData/>
  </xdr:twoCellAnchor>
  <xdr:oneCellAnchor>
    <xdr:from>
      <xdr:col>4</xdr:col>
      <xdr:colOff>146792</xdr:colOff>
      <xdr:row>315</xdr:row>
      <xdr:rowOff>76511</xdr:rowOff>
    </xdr:from>
    <xdr:ext cx="1734393" cy="1352239"/>
    <xdr:pic>
      <xdr:nvPicPr>
        <xdr:cNvPr id="47" name="Imagen 46"/>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6409480" y="49535074"/>
          <a:ext cx="1734393" cy="1352239"/>
        </a:xfrm>
        <a:prstGeom prst="rect">
          <a:avLst/>
        </a:prstGeom>
      </xdr:spPr>
    </xdr:pic>
    <xdr:clientData/>
  </xdr:oneCellAnchor>
  <xdr:twoCellAnchor editAs="oneCell">
    <xdr:from>
      <xdr:col>4</xdr:col>
      <xdr:colOff>466856</xdr:colOff>
      <xdr:row>323</xdr:row>
      <xdr:rowOff>76508</xdr:rowOff>
    </xdr:from>
    <xdr:to>
      <xdr:col>4</xdr:col>
      <xdr:colOff>1690685</xdr:colOff>
      <xdr:row>330</xdr:row>
      <xdr:rowOff>142876</xdr:rowOff>
    </xdr:to>
    <xdr:pic>
      <xdr:nvPicPr>
        <xdr:cNvPr id="18" name="Imagen 17"/>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6729544" y="49677946"/>
          <a:ext cx="1223829" cy="1328430"/>
        </a:xfrm>
        <a:prstGeom prst="rect">
          <a:avLst/>
        </a:prstGeom>
      </xdr:spPr>
    </xdr:pic>
    <xdr:clientData/>
  </xdr:twoCellAnchor>
  <xdr:twoCellAnchor editAs="oneCell">
    <xdr:from>
      <xdr:col>4</xdr:col>
      <xdr:colOff>71437</xdr:colOff>
      <xdr:row>332</xdr:row>
      <xdr:rowOff>59532</xdr:rowOff>
    </xdr:from>
    <xdr:to>
      <xdr:col>4</xdr:col>
      <xdr:colOff>2035969</xdr:colOff>
      <xdr:row>337</xdr:row>
      <xdr:rowOff>10710</xdr:rowOff>
    </xdr:to>
    <xdr:pic>
      <xdr:nvPicPr>
        <xdr:cNvPr id="20" name="Imagen 19"/>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6334125" y="51280220"/>
          <a:ext cx="1964532" cy="856053"/>
        </a:xfrm>
        <a:prstGeom prst="rect">
          <a:avLst/>
        </a:prstGeom>
      </xdr:spPr>
    </xdr:pic>
    <xdr:clientData/>
  </xdr:twoCellAnchor>
  <xdr:oneCellAnchor>
    <xdr:from>
      <xdr:col>3</xdr:col>
      <xdr:colOff>0</xdr:colOff>
      <xdr:row>213</xdr:row>
      <xdr:rowOff>0</xdr:rowOff>
    </xdr:from>
    <xdr:ext cx="0" cy="619125"/>
    <xdr:pic>
      <xdr:nvPicPr>
        <xdr:cNvPr id="38" name="28 Imagen" descr="INDUSTRIA-ARGENTINA.png">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45" name="28 Imagen" descr="INDUSTRIA-ARGENTINA.png">
          <a:extLst>
            <a:ext uri="{FF2B5EF4-FFF2-40B4-BE49-F238E27FC236}">
              <a16:creationId xmlns:a16="http://schemas.microsoft.com/office/drawing/2014/main" id="{00000000-0008-0000-0800-000024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46" name="28 Imagen" descr="INDUSTRIA-ARGENTINA.png">
          <a:extLst>
            <a:ext uri="{FF2B5EF4-FFF2-40B4-BE49-F238E27FC236}">
              <a16:creationId xmlns:a16="http://schemas.microsoft.com/office/drawing/2014/main" id="{00000000-0008-0000-0800-000019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48" name="28 Imagen" descr="INDUSTRIA-ARGENTINA.png">
          <a:extLst>
            <a:ext uri="{FF2B5EF4-FFF2-40B4-BE49-F238E27FC236}">
              <a16:creationId xmlns:a16="http://schemas.microsoft.com/office/drawing/2014/main" id="{00000000-0008-0000-0800-00001A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49" name="28 Imagen" descr="INDUSTRIA-ARGENTINA.png">
          <a:extLst>
            <a:ext uri="{FF2B5EF4-FFF2-40B4-BE49-F238E27FC236}">
              <a16:creationId xmlns:a16="http://schemas.microsoft.com/office/drawing/2014/main" id="{00000000-0008-0000-0800-00001F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50" name="28 Imagen" descr="INDUSTRIA-ARGENTINA.png">
          <a:extLst>
            <a:ext uri="{FF2B5EF4-FFF2-40B4-BE49-F238E27FC236}">
              <a16:creationId xmlns:a16="http://schemas.microsoft.com/office/drawing/2014/main" id="{00000000-0008-0000-0800-000020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51" name="28 Imagen" descr="INDUSTRIA-ARGENTINA.png">
          <a:extLst>
            <a:ext uri="{FF2B5EF4-FFF2-40B4-BE49-F238E27FC236}">
              <a16:creationId xmlns:a16="http://schemas.microsoft.com/office/drawing/2014/main" id="{00000000-0008-0000-0800-00005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52" name="28 Imagen" descr="INDUSTRIA-ARGENTINA.png">
          <a:extLst>
            <a:ext uri="{FF2B5EF4-FFF2-40B4-BE49-F238E27FC236}">
              <a16:creationId xmlns:a16="http://schemas.microsoft.com/office/drawing/2014/main" id="{00000000-0008-0000-0800-00005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53" name="28 Imagen" descr="INDUSTRIA-ARGENTINA.png">
          <a:extLst>
            <a:ext uri="{FF2B5EF4-FFF2-40B4-BE49-F238E27FC236}">
              <a16:creationId xmlns:a16="http://schemas.microsoft.com/office/drawing/2014/main" id="{00000000-0008-0000-0800-000053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54" name="28 Imagen" descr="INDUSTRIA-ARGENTINA.png">
          <a:extLst>
            <a:ext uri="{FF2B5EF4-FFF2-40B4-BE49-F238E27FC236}">
              <a16:creationId xmlns:a16="http://schemas.microsoft.com/office/drawing/2014/main" id="{00000000-0008-0000-0800-000054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55" name="28 Imagen" descr="INDUSTRIA-ARGENTINA.png">
          <a:extLst>
            <a:ext uri="{FF2B5EF4-FFF2-40B4-BE49-F238E27FC236}">
              <a16:creationId xmlns:a16="http://schemas.microsoft.com/office/drawing/2014/main" id="{00000000-0008-0000-0800-00005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56" name="28 Imagen" descr="INDUSTRIA-ARGENTINA.png">
          <a:extLst>
            <a:ext uri="{FF2B5EF4-FFF2-40B4-BE49-F238E27FC236}">
              <a16:creationId xmlns:a16="http://schemas.microsoft.com/office/drawing/2014/main" id="{00000000-0008-0000-0800-00005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57" name="28 Imagen" descr="INDUSTRIA-ARGENTINA.png">
          <a:extLst>
            <a:ext uri="{FF2B5EF4-FFF2-40B4-BE49-F238E27FC236}">
              <a16:creationId xmlns:a16="http://schemas.microsoft.com/office/drawing/2014/main" id="{00000000-0008-0000-0800-00005C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58" name="28 Imagen" descr="INDUSTRIA-ARGENTINA.png">
          <a:extLst>
            <a:ext uri="{FF2B5EF4-FFF2-40B4-BE49-F238E27FC236}">
              <a16:creationId xmlns:a16="http://schemas.microsoft.com/office/drawing/2014/main" id="{00000000-0008-0000-0800-00005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59" name="28 Imagen" descr="INDUSTRIA-ARGENTINA.png">
          <a:extLst>
            <a:ext uri="{FF2B5EF4-FFF2-40B4-BE49-F238E27FC236}">
              <a16:creationId xmlns:a16="http://schemas.microsoft.com/office/drawing/2014/main" id="{00000000-0008-0000-0800-00005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60" name="28 Imagen" descr="INDUSTRIA-ARGENTINA.png">
          <a:extLst>
            <a:ext uri="{FF2B5EF4-FFF2-40B4-BE49-F238E27FC236}">
              <a16:creationId xmlns:a16="http://schemas.microsoft.com/office/drawing/2014/main" id="{00000000-0008-0000-0800-00006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61" name="28 Imagen" descr="INDUSTRIA-ARGENTINA.png">
          <a:extLst>
            <a:ext uri="{FF2B5EF4-FFF2-40B4-BE49-F238E27FC236}">
              <a16:creationId xmlns:a16="http://schemas.microsoft.com/office/drawing/2014/main" id="{00000000-0008-0000-0800-000062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62" name="28 Imagen" descr="INDUSTRIA-ARGENTINA.png">
          <a:extLst>
            <a:ext uri="{FF2B5EF4-FFF2-40B4-BE49-F238E27FC236}">
              <a16:creationId xmlns:a16="http://schemas.microsoft.com/office/drawing/2014/main" id="{00000000-0008-0000-0800-000063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63" name="28 Imagen" descr="INDUSTRIA-ARGENTINA.png">
          <a:extLst>
            <a:ext uri="{FF2B5EF4-FFF2-40B4-BE49-F238E27FC236}">
              <a16:creationId xmlns:a16="http://schemas.microsoft.com/office/drawing/2014/main" id="{00000000-0008-0000-0800-000064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64" name="28 Imagen" descr="INDUSTRIA-ARGENTINA.png">
          <a:extLst>
            <a:ext uri="{FF2B5EF4-FFF2-40B4-BE49-F238E27FC236}">
              <a16:creationId xmlns:a16="http://schemas.microsoft.com/office/drawing/2014/main" id="{00000000-0008-0000-0800-000065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65" name="28 Imagen" descr="INDUSTRIA-ARGENTINA.png">
          <a:extLst>
            <a:ext uri="{FF2B5EF4-FFF2-40B4-BE49-F238E27FC236}">
              <a16:creationId xmlns:a16="http://schemas.microsoft.com/office/drawing/2014/main" id="{00000000-0008-0000-0800-000066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66" name="28 Imagen" descr="INDUSTRIA-ARGENTINA.png">
          <a:extLst>
            <a:ext uri="{FF2B5EF4-FFF2-40B4-BE49-F238E27FC236}">
              <a16:creationId xmlns:a16="http://schemas.microsoft.com/office/drawing/2014/main" id="{00000000-0008-0000-0800-000067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67" name="28 Imagen" descr="INDUSTRIA-ARGENTINA.png">
          <a:extLst>
            <a:ext uri="{FF2B5EF4-FFF2-40B4-BE49-F238E27FC236}">
              <a16:creationId xmlns:a16="http://schemas.microsoft.com/office/drawing/2014/main" id="{00000000-0008-0000-0800-000086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68" name="28 Imagen" descr="INDUSTRIA-ARGENTINA.png">
          <a:extLst>
            <a:ext uri="{FF2B5EF4-FFF2-40B4-BE49-F238E27FC236}">
              <a16:creationId xmlns:a16="http://schemas.microsoft.com/office/drawing/2014/main" id="{00000000-0008-0000-0800-000087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69" name="28 Imagen" descr="INDUSTRIA-ARGENTINA.png">
          <a:extLst>
            <a:ext uri="{FF2B5EF4-FFF2-40B4-BE49-F238E27FC236}">
              <a16:creationId xmlns:a16="http://schemas.microsoft.com/office/drawing/2014/main" id="{00000000-0008-0000-0800-000088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70" name="28 Imagen" descr="INDUSTRIA-ARGENTINA.png">
          <a:extLst>
            <a:ext uri="{FF2B5EF4-FFF2-40B4-BE49-F238E27FC236}">
              <a16:creationId xmlns:a16="http://schemas.microsoft.com/office/drawing/2014/main" id="{00000000-0008-0000-0800-00008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71" name="28 Imagen" descr="INDUSTRIA-ARGENTINA.png">
          <a:extLst>
            <a:ext uri="{FF2B5EF4-FFF2-40B4-BE49-F238E27FC236}">
              <a16:creationId xmlns:a16="http://schemas.microsoft.com/office/drawing/2014/main" id="{00000000-0008-0000-0800-00008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72" name="28 Imagen" descr="INDUSTRIA-ARGENTINA.png">
          <a:extLst>
            <a:ext uri="{FF2B5EF4-FFF2-40B4-BE49-F238E27FC236}">
              <a16:creationId xmlns:a16="http://schemas.microsoft.com/office/drawing/2014/main" id="{00000000-0008-0000-0800-00008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73" name="28 Imagen" descr="INDUSTRIA-ARGENTINA.png">
          <a:extLst>
            <a:ext uri="{FF2B5EF4-FFF2-40B4-BE49-F238E27FC236}">
              <a16:creationId xmlns:a16="http://schemas.microsoft.com/office/drawing/2014/main" id="{00000000-0008-0000-0800-00008C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74" name="28 Imagen" descr="INDUSTRIA-ARGENTINA.png">
          <a:extLst>
            <a:ext uri="{FF2B5EF4-FFF2-40B4-BE49-F238E27FC236}">
              <a16:creationId xmlns:a16="http://schemas.microsoft.com/office/drawing/2014/main" id="{00000000-0008-0000-0800-00008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75" name="28 Imagen" descr="INDUSTRIA-ARGENTINA.png">
          <a:extLst>
            <a:ext uri="{FF2B5EF4-FFF2-40B4-BE49-F238E27FC236}">
              <a16:creationId xmlns:a16="http://schemas.microsoft.com/office/drawing/2014/main" id="{00000000-0008-0000-0800-00008E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76" name="28 Imagen" descr="INDUSTRIA-ARGENTINA.png">
          <a:extLst>
            <a:ext uri="{FF2B5EF4-FFF2-40B4-BE49-F238E27FC236}">
              <a16:creationId xmlns:a16="http://schemas.microsoft.com/office/drawing/2014/main" id="{00000000-0008-0000-0800-00008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77" name="28 Imagen" descr="INDUSTRIA-ARGENTINA.png">
          <a:extLst>
            <a:ext uri="{FF2B5EF4-FFF2-40B4-BE49-F238E27FC236}">
              <a16:creationId xmlns:a16="http://schemas.microsoft.com/office/drawing/2014/main" id="{00000000-0008-0000-0800-00009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78" name="28 Imagen" descr="INDUSTRIA-ARGENTINA.png">
          <a:extLst>
            <a:ext uri="{FF2B5EF4-FFF2-40B4-BE49-F238E27FC236}">
              <a16:creationId xmlns:a16="http://schemas.microsoft.com/office/drawing/2014/main" id="{00000000-0008-0000-0800-00009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79" name="28 Imagen" descr="INDUSTRIA-ARGENTINA.png">
          <a:extLst>
            <a:ext uri="{FF2B5EF4-FFF2-40B4-BE49-F238E27FC236}">
              <a16:creationId xmlns:a16="http://schemas.microsoft.com/office/drawing/2014/main" id="{00000000-0008-0000-0800-0000A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80" name="28 Imagen" descr="INDUSTRIA-ARGENTINA.png">
          <a:extLst>
            <a:ext uri="{FF2B5EF4-FFF2-40B4-BE49-F238E27FC236}">
              <a16:creationId xmlns:a16="http://schemas.microsoft.com/office/drawing/2014/main" id="{00000000-0008-0000-0800-0000A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81" name="28 Imagen" descr="INDUSTRIA-ARGENTINA.png">
          <a:extLst>
            <a:ext uri="{FF2B5EF4-FFF2-40B4-BE49-F238E27FC236}">
              <a16:creationId xmlns:a16="http://schemas.microsoft.com/office/drawing/2014/main" id="{00000000-0008-0000-0800-0000A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82" name="28 Imagen" descr="INDUSTRIA-ARGENTINA.png">
          <a:extLst>
            <a:ext uri="{FF2B5EF4-FFF2-40B4-BE49-F238E27FC236}">
              <a16:creationId xmlns:a16="http://schemas.microsoft.com/office/drawing/2014/main" id="{00000000-0008-0000-0800-0000AE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83" name="28 Imagen" descr="INDUSTRIA-ARGENTINA.png">
          <a:extLst>
            <a:ext uri="{FF2B5EF4-FFF2-40B4-BE49-F238E27FC236}">
              <a16:creationId xmlns:a16="http://schemas.microsoft.com/office/drawing/2014/main" id="{00000000-0008-0000-0800-0000A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84" name="28 Imagen" descr="INDUSTRIA-ARGENTINA.png">
          <a:extLst>
            <a:ext uri="{FF2B5EF4-FFF2-40B4-BE49-F238E27FC236}">
              <a16:creationId xmlns:a16="http://schemas.microsoft.com/office/drawing/2014/main" id="{00000000-0008-0000-0800-0000B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85" name="28 Imagen" descr="INDUSTRIA-ARGENTINA.png">
          <a:extLst>
            <a:ext uri="{FF2B5EF4-FFF2-40B4-BE49-F238E27FC236}">
              <a16:creationId xmlns:a16="http://schemas.microsoft.com/office/drawing/2014/main" id="{00000000-0008-0000-0800-0000B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86" name="28 Imagen" descr="INDUSTRIA-ARGENTINA.png">
          <a:extLst>
            <a:ext uri="{FF2B5EF4-FFF2-40B4-BE49-F238E27FC236}">
              <a16:creationId xmlns:a16="http://schemas.microsoft.com/office/drawing/2014/main" id="{00000000-0008-0000-0800-0000B2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87" name="28 Imagen" descr="INDUSTRIA-ARGENTINA.png">
          <a:extLst>
            <a:ext uri="{FF2B5EF4-FFF2-40B4-BE49-F238E27FC236}">
              <a16:creationId xmlns:a16="http://schemas.microsoft.com/office/drawing/2014/main" id="{00000000-0008-0000-0800-0000B8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88" name="28 Imagen" descr="INDUSTRIA-ARGENTINA.png">
          <a:extLst>
            <a:ext uri="{FF2B5EF4-FFF2-40B4-BE49-F238E27FC236}">
              <a16:creationId xmlns:a16="http://schemas.microsoft.com/office/drawing/2014/main" id="{00000000-0008-0000-0800-0000B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89" name="28 Imagen" descr="INDUSTRIA-ARGENTINA.png">
          <a:extLst>
            <a:ext uri="{FF2B5EF4-FFF2-40B4-BE49-F238E27FC236}">
              <a16:creationId xmlns:a16="http://schemas.microsoft.com/office/drawing/2014/main" id="{00000000-0008-0000-0800-0000B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90" name="28 Imagen" descr="INDUSTRIA-ARGENTINA.png">
          <a:extLst>
            <a:ext uri="{FF2B5EF4-FFF2-40B4-BE49-F238E27FC236}">
              <a16:creationId xmlns:a16="http://schemas.microsoft.com/office/drawing/2014/main" id="{00000000-0008-0000-0800-0000B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91" name="28 Imagen" descr="INDUSTRIA-ARGENTINA.png">
          <a:extLst>
            <a:ext uri="{FF2B5EF4-FFF2-40B4-BE49-F238E27FC236}">
              <a16:creationId xmlns:a16="http://schemas.microsoft.com/office/drawing/2014/main" id="{00000000-0008-0000-0800-0000C6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92" name="28 Imagen" descr="INDUSTRIA-ARGENTINA.png">
          <a:extLst>
            <a:ext uri="{FF2B5EF4-FFF2-40B4-BE49-F238E27FC236}">
              <a16:creationId xmlns:a16="http://schemas.microsoft.com/office/drawing/2014/main" id="{00000000-0008-0000-0800-0000C7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93" name="28 Imagen" descr="INDUSTRIA-ARGENTINA.png">
          <a:extLst>
            <a:ext uri="{FF2B5EF4-FFF2-40B4-BE49-F238E27FC236}">
              <a16:creationId xmlns:a16="http://schemas.microsoft.com/office/drawing/2014/main" id="{00000000-0008-0000-0800-0000C8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94" name="28 Imagen" descr="INDUSTRIA-ARGENTINA.png">
          <a:extLst>
            <a:ext uri="{FF2B5EF4-FFF2-40B4-BE49-F238E27FC236}">
              <a16:creationId xmlns:a16="http://schemas.microsoft.com/office/drawing/2014/main" id="{00000000-0008-0000-0800-0000C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95" name="28 Imagen" descr="INDUSTRIA-ARGENTINA.png">
          <a:extLst>
            <a:ext uri="{FF2B5EF4-FFF2-40B4-BE49-F238E27FC236}">
              <a16:creationId xmlns:a16="http://schemas.microsoft.com/office/drawing/2014/main" id="{00000000-0008-0000-0800-0000C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96" name="28 Imagen" descr="INDUSTRIA-ARGENTINA.png">
          <a:extLst>
            <a:ext uri="{FF2B5EF4-FFF2-40B4-BE49-F238E27FC236}">
              <a16:creationId xmlns:a16="http://schemas.microsoft.com/office/drawing/2014/main" id="{00000000-0008-0000-0800-0000C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97" name="28 Imagen" descr="INDUSTRIA-ARGENTINA.png">
          <a:extLst>
            <a:ext uri="{FF2B5EF4-FFF2-40B4-BE49-F238E27FC236}">
              <a16:creationId xmlns:a16="http://schemas.microsoft.com/office/drawing/2014/main" id="{00000000-0008-0000-0800-0000CC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98" name="28 Imagen" descr="INDUSTRIA-ARGENTINA.png">
          <a:extLst>
            <a:ext uri="{FF2B5EF4-FFF2-40B4-BE49-F238E27FC236}">
              <a16:creationId xmlns:a16="http://schemas.microsoft.com/office/drawing/2014/main" id="{00000000-0008-0000-0800-0000C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99" name="28 Imagen" descr="INDUSTRIA-ARGENTINA.png">
          <a:extLst>
            <a:ext uri="{FF2B5EF4-FFF2-40B4-BE49-F238E27FC236}">
              <a16:creationId xmlns:a16="http://schemas.microsoft.com/office/drawing/2014/main" id="{00000000-0008-0000-0800-0000CE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00" name="28 Imagen" descr="INDUSTRIA-ARGENTINA.png">
          <a:extLst>
            <a:ext uri="{FF2B5EF4-FFF2-40B4-BE49-F238E27FC236}">
              <a16:creationId xmlns:a16="http://schemas.microsoft.com/office/drawing/2014/main" id="{00000000-0008-0000-0800-0000C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01" name="28 Imagen" descr="INDUSTRIA-ARGENTINA.png">
          <a:extLst>
            <a:ext uri="{FF2B5EF4-FFF2-40B4-BE49-F238E27FC236}">
              <a16:creationId xmlns:a16="http://schemas.microsoft.com/office/drawing/2014/main" id="{00000000-0008-0000-0800-0000D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02" name="28 Imagen" descr="INDUSTRIA-ARGENTINA.png">
          <a:extLst>
            <a:ext uri="{FF2B5EF4-FFF2-40B4-BE49-F238E27FC236}">
              <a16:creationId xmlns:a16="http://schemas.microsoft.com/office/drawing/2014/main" id="{00000000-0008-0000-0800-0000D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03" name="28 Imagen" descr="INDUSTRIA-ARGENTINA.png">
          <a:extLst>
            <a:ext uri="{FF2B5EF4-FFF2-40B4-BE49-F238E27FC236}">
              <a16:creationId xmlns:a16="http://schemas.microsoft.com/office/drawing/2014/main" id="{00000000-0008-0000-0800-0000D3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04" name="28 Imagen" descr="INDUSTRIA-ARGENTINA.png">
          <a:extLst>
            <a:ext uri="{FF2B5EF4-FFF2-40B4-BE49-F238E27FC236}">
              <a16:creationId xmlns:a16="http://schemas.microsoft.com/office/drawing/2014/main" id="{00000000-0008-0000-0800-0000D4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05" name="28 Imagen" descr="INDUSTRIA-ARGENTINA.png">
          <a:extLst>
            <a:ext uri="{FF2B5EF4-FFF2-40B4-BE49-F238E27FC236}">
              <a16:creationId xmlns:a16="http://schemas.microsoft.com/office/drawing/2014/main" id="{00000000-0008-0000-0800-0000D5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06" name="28 Imagen" descr="INDUSTRIA-ARGENTINA.png">
          <a:extLst>
            <a:ext uri="{FF2B5EF4-FFF2-40B4-BE49-F238E27FC236}">
              <a16:creationId xmlns:a16="http://schemas.microsoft.com/office/drawing/2014/main" id="{00000000-0008-0000-0800-0000D6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07" name="28 Imagen" descr="INDUSTRIA-ARGENTINA.png">
          <a:extLst>
            <a:ext uri="{FF2B5EF4-FFF2-40B4-BE49-F238E27FC236}">
              <a16:creationId xmlns:a16="http://schemas.microsoft.com/office/drawing/2014/main" id="{00000000-0008-0000-0800-0000D7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08" name="28 Imagen" descr="INDUSTRIA-ARGENTINA.png">
          <a:extLst>
            <a:ext uri="{FF2B5EF4-FFF2-40B4-BE49-F238E27FC236}">
              <a16:creationId xmlns:a16="http://schemas.microsoft.com/office/drawing/2014/main" id="{00000000-0008-0000-0800-0000D8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09" name="28 Imagen" descr="INDUSTRIA-ARGENTINA.png">
          <a:extLst>
            <a:ext uri="{FF2B5EF4-FFF2-40B4-BE49-F238E27FC236}">
              <a16:creationId xmlns:a16="http://schemas.microsoft.com/office/drawing/2014/main" id="{00000000-0008-0000-0800-0000D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10" name="28 Imagen" descr="INDUSTRIA-ARGENTINA.png">
          <a:extLst>
            <a:ext uri="{FF2B5EF4-FFF2-40B4-BE49-F238E27FC236}">
              <a16:creationId xmlns:a16="http://schemas.microsoft.com/office/drawing/2014/main" id="{00000000-0008-0000-0800-0000D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11" name="28 Imagen" descr="INDUSTRIA-ARGENTINA.png">
          <a:extLst>
            <a:ext uri="{FF2B5EF4-FFF2-40B4-BE49-F238E27FC236}">
              <a16:creationId xmlns:a16="http://schemas.microsoft.com/office/drawing/2014/main" id="{00000000-0008-0000-0800-0000D2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12" name="28 Imagen" descr="INDUSTRIA-ARGENTINA.png">
          <a:extLst>
            <a:ext uri="{FF2B5EF4-FFF2-40B4-BE49-F238E27FC236}">
              <a16:creationId xmlns:a16="http://schemas.microsoft.com/office/drawing/2014/main" id="{00000000-0008-0000-0800-0000D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13" name="28 Imagen" descr="INDUSTRIA-ARGENTINA.png">
          <a:extLst>
            <a:ext uri="{FF2B5EF4-FFF2-40B4-BE49-F238E27FC236}">
              <a16:creationId xmlns:a16="http://schemas.microsoft.com/office/drawing/2014/main" id="{00000000-0008-0000-0800-0000DC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14" name="28 Imagen" descr="INDUSTRIA-ARGENTINA.png">
          <a:extLst>
            <a:ext uri="{FF2B5EF4-FFF2-40B4-BE49-F238E27FC236}">
              <a16:creationId xmlns:a16="http://schemas.microsoft.com/office/drawing/2014/main" id="{00000000-0008-0000-0800-0000D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15" name="28 Imagen" descr="INDUSTRIA-ARGENTINA.png">
          <a:extLst>
            <a:ext uri="{FF2B5EF4-FFF2-40B4-BE49-F238E27FC236}">
              <a16:creationId xmlns:a16="http://schemas.microsoft.com/office/drawing/2014/main" id="{00000000-0008-0000-0800-0000DE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16" name="28 Imagen" descr="INDUSTRIA-ARGENTINA.png">
          <a:extLst>
            <a:ext uri="{FF2B5EF4-FFF2-40B4-BE49-F238E27FC236}">
              <a16:creationId xmlns:a16="http://schemas.microsoft.com/office/drawing/2014/main" id="{00000000-0008-0000-0800-0000D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17" name="28 Imagen" descr="INDUSTRIA-ARGENTINA.png">
          <a:extLst>
            <a:ext uri="{FF2B5EF4-FFF2-40B4-BE49-F238E27FC236}">
              <a16:creationId xmlns:a16="http://schemas.microsoft.com/office/drawing/2014/main" id="{00000000-0008-0000-0800-0000E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18" name="28 Imagen" descr="INDUSTRIA-ARGENTINA.png">
          <a:extLst>
            <a:ext uri="{FF2B5EF4-FFF2-40B4-BE49-F238E27FC236}">
              <a16:creationId xmlns:a16="http://schemas.microsoft.com/office/drawing/2014/main" id="{00000000-0008-0000-0800-0000E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19" name="28 Imagen" descr="INDUSTRIA-ARGENTINA.png">
          <a:extLst>
            <a:ext uri="{FF2B5EF4-FFF2-40B4-BE49-F238E27FC236}">
              <a16:creationId xmlns:a16="http://schemas.microsoft.com/office/drawing/2014/main" id="{00000000-0008-0000-0800-0000E3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20" name="28 Imagen" descr="INDUSTRIA-ARGENTINA.png">
          <a:extLst>
            <a:ext uri="{FF2B5EF4-FFF2-40B4-BE49-F238E27FC236}">
              <a16:creationId xmlns:a16="http://schemas.microsoft.com/office/drawing/2014/main" id="{00000000-0008-0000-0800-0000E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21" name="28 Imagen" descr="INDUSTRIA-ARGENTINA.png">
          <a:extLst>
            <a:ext uri="{FF2B5EF4-FFF2-40B4-BE49-F238E27FC236}">
              <a16:creationId xmlns:a16="http://schemas.microsoft.com/office/drawing/2014/main" id="{00000000-0008-0000-0800-0000E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22" name="28 Imagen" descr="INDUSTRIA-ARGENTINA.png">
          <a:extLst>
            <a:ext uri="{FF2B5EF4-FFF2-40B4-BE49-F238E27FC236}">
              <a16:creationId xmlns:a16="http://schemas.microsoft.com/office/drawing/2014/main" id="{00000000-0008-0000-0800-0000E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23" name="28 Imagen" descr="INDUSTRIA-ARGENTINA.png">
          <a:extLst>
            <a:ext uri="{FF2B5EF4-FFF2-40B4-BE49-F238E27FC236}">
              <a16:creationId xmlns:a16="http://schemas.microsoft.com/office/drawing/2014/main" id="{00000000-0008-0000-0800-0000EC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24" name="28 Imagen" descr="INDUSTRIA-ARGENTINA.png">
          <a:extLst>
            <a:ext uri="{FF2B5EF4-FFF2-40B4-BE49-F238E27FC236}">
              <a16:creationId xmlns:a16="http://schemas.microsoft.com/office/drawing/2014/main" id="{00000000-0008-0000-0800-0000E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25" name="28 Imagen" descr="INDUSTRIA-ARGENTINA.png">
          <a:extLst>
            <a:ext uri="{FF2B5EF4-FFF2-40B4-BE49-F238E27FC236}">
              <a16:creationId xmlns:a16="http://schemas.microsoft.com/office/drawing/2014/main" id="{00000000-0008-0000-0800-0000EE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26" name="28 Imagen" descr="INDUSTRIA-ARGENTINA.png">
          <a:extLst>
            <a:ext uri="{FF2B5EF4-FFF2-40B4-BE49-F238E27FC236}">
              <a16:creationId xmlns:a16="http://schemas.microsoft.com/office/drawing/2014/main" id="{00000000-0008-0000-0800-0000E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27" name="28 Imagen" descr="INDUSTRIA-ARGENTINA.png">
          <a:extLst>
            <a:ext uri="{FF2B5EF4-FFF2-40B4-BE49-F238E27FC236}">
              <a16:creationId xmlns:a16="http://schemas.microsoft.com/office/drawing/2014/main" id="{00000000-0008-0000-0800-0000F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28" name="28 Imagen" descr="INDUSTRIA-ARGENTINA.png">
          <a:extLst>
            <a:ext uri="{FF2B5EF4-FFF2-40B4-BE49-F238E27FC236}">
              <a16:creationId xmlns:a16="http://schemas.microsoft.com/office/drawing/2014/main" id="{00000000-0008-0000-0800-0000F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29" name="28 Imagen" descr="INDUSTRIA-ARGENTINA.png">
          <a:extLst>
            <a:ext uri="{FF2B5EF4-FFF2-40B4-BE49-F238E27FC236}">
              <a16:creationId xmlns:a16="http://schemas.microsoft.com/office/drawing/2014/main" id="{00000000-0008-0000-0800-0000F2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30" name="28 Imagen" descr="INDUSTRIA-ARGENTINA.png">
          <a:extLst>
            <a:ext uri="{FF2B5EF4-FFF2-40B4-BE49-F238E27FC236}">
              <a16:creationId xmlns:a16="http://schemas.microsoft.com/office/drawing/2014/main" id="{00000000-0008-0000-0800-0000F3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31" name="28 Imagen" descr="INDUSTRIA-ARGENTINA.png">
          <a:extLst>
            <a:ext uri="{FF2B5EF4-FFF2-40B4-BE49-F238E27FC236}">
              <a16:creationId xmlns:a16="http://schemas.microsoft.com/office/drawing/2014/main" id="{00000000-0008-0000-0800-0000F4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32" name="28 Imagen" descr="INDUSTRIA-ARGENTINA.png">
          <a:extLst>
            <a:ext uri="{FF2B5EF4-FFF2-40B4-BE49-F238E27FC236}">
              <a16:creationId xmlns:a16="http://schemas.microsoft.com/office/drawing/2014/main" id="{00000000-0008-0000-0800-0000F5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33" name="28 Imagen" descr="INDUSTRIA-ARGENTINA.png">
          <a:extLst>
            <a:ext uri="{FF2B5EF4-FFF2-40B4-BE49-F238E27FC236}">
              <a16:creationId xmlns:a16="http://schemas.microsoft.com/office/drawing/2014/main" id="{00000000-0008-0000-0800-0000F6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34" name="28 Imagen" descr="INDUSTRIA-ARGENTINA.png">
          <a:extLst>
            <a:ext uri="{FF2B5EF4-FFF2-40B4-BE49-F238E27FC236}">
              <a16:creationId xmlns:a16="http://schemas.microsoft.com/office/drawing/2014/main" id="{00000000-0008-0000-0800-0000F7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35" name="28 Imagen" descr="INDUSTRIA-ARGENTINA.png">
          <a:extLst>
            <a:ext uri="{FF2B5EF4-FFF2-40B4-BE49-F238E27FC236}">
              <a16:creationId xmlns:a16="http://schemas.microsoft.com/office/drawing/2014/main" id="{00000000-0008-0000-0800-0000F8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36" name="28 Imagen" descr="INDUSTRIA-ARGENTINA.png">
          <a:extLst>
            <a:ext uri="{FF2B5EF4-FFF2-40B4-BE49-F238E27FC236}">
              <a16:creationId xmlns:a16="http://schemas.microsoft.com/office/drawing/2014/main" id="{00000000-0008-0000-0800-0000F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37" name="28 Imagen" descr="INDUSTRIA-ARGENTINA.png">
          <a:extLst>
            <a:ext uri="{FF2B5EF4-FFF2-40B4-BE49-F238E27FC236}">
              <a16:creationId xmlns:a16="http://schemas.microsoft.com/office/drawing/2014/main" id="{00000000-0008-0000-0800-0000F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38" name="28 Imagen" descr="INDUSTRIA-ARGENTINA.png">
          <a:extLst>
            <a:ext uri="{FF2B5EF4-FFF2-40B4-BE49-F238E27FC236}">
              <a16:creationId xmlns:a16="http://schemas.microsoft.com/office/drawing/2014/main" id="{00000000-0008-0000-0800-0000F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39" name="28 Imagen" descr="INDUSTRIA-ARGENTINA.png">
          <a:extLst>
            <a:ext uri="{FF2B5EF4-FFF2-40B4-BE49-F238E27FC236}">
              <a16:creationId xmlns:a16="http://schemas.microsoft.com/office/drawing/2014/main" id="{00000000-0008-0000-0800-000086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40" name="28 Imagen" descr="INDUSTRIA-ARGENTINA.png">
          <a:extLst>
            <a:ext uri="{FF2B5EF4-FFF2-40B4-BE49-F238E27FC236}">
              <a16:creationId xmlns:a16="http://schemas.microsoft.com/office/drawing/2014/main" id="{00000000-0008-0000-0800-000088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41" name="28 Imagen" descr="INDUSTRIA-ARGENTINA.png">
          <a:extLst>
            <a:ext uri="{FF2B5EF4-FFF2-40B4-BE49-F238E27FC236}">
              <a16:creationId xmlns:a16="http://schemas.microsoft.com/office/drawing/2014/main" id="{00000000-0008-0000-0800-000089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42" name="28 Imagen" descr="INDUSTRIA-ARGENTINA.png">
          <a:extLst>
            <a:ext uri="{FF2B5EF4-FFF2-40B4-BE49-F238E27FC236}">
              <a16:creationId xmlns:a16="http://schemas.microsoft.com/office/drawing/2014/main" id="{00000000-0008-0000-0800-00008A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43" name="28 Imagen" descr="INDUSTRIA-ARGENTINA.png">
          <a:extLst>
            <a:ext uri="{FF2B5EF4-FFF2-40B4-BE49-F238E27FC236}">
              <a16:creationId xmlns:a16="http://schemas.microsoft.com/office/drawing/2014/main" id="{00000000-0008-0000-0800-00008B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44" name="28 Imagen" descr="INDUSTRIA-ARGENTINA.png">
          <a:extLst>
            <a:ext uri="{FF2B5EF4-FFF2-40B4-BE49-F238E27FC236}">
              <a16:creationId xmlns:a16="http://schemas.microsoft.com/office/drawing/2014/main" id="{00000000-0008-0000-0800-00008C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45" name="28 Imagen" descr="INDUSTRIA-ARGENTINA.png">
          <a:extLst>
            <a:ext uri="{FF2B5EF4-FFF2-40B4-BE49-F238E27FC236}">
              <a16:creationId xmlns:a16="http://schemas.microsoft.com/office/drawing/2014/main" id="{00000000-0008-0000-0800-00008D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46" name="28 Imagen" descr="INDUSTRIA-ARGENTINA.png">
          <a:extLst>
            <a:ext uri="{FF2B5EF4-FFF2-40B4-BE49-F238E27FC236}">
              <a16:creationId xmlns:a16="http://schemas.microsoft.com/office/drawing/2014/main" id="{00000000-0008-0000-0800-00008E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47" name="28 Imagen" descr="INDUSTRIA-ARGENTINA.png">
          <a:extLst>
            <a:ext uri="{FF2B5EF4-FFF2-40B4-BE49-F238E27FC236}">
              <a16:creationId xmlns:a16="http://schemas.microsoft.com/office/drawing/2014/main" id="{00000000-0008-0000-0800-00008F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48" name="28 Imagen" descr="INDUSTRIA-ARGENTINA.png">
          <a:extLst>
            <a:ext uri="{FF2B5EF4-FFF2-40B4-BE49-F238E27FC236}">
              <a16:creationId xmlns:a16="http://schemas.microsoft.com/office/drawing/2014/main" id="{00000000-0008-0000-0800-000090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49" name="28 Imagen" descr="INDUSTRIA-ARGENTINA.png">
          <a:extLst>
            <a:ext uri="{FF2B5EF4-FFF2-40B4-BE49-F238E27FC236}">
              <a16:creationId xmlns:a16="http://schemas.microsoft.com/office/drawing/2014/main" id="{00000000-0008-0000-0800-000091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50" name="28 Imagen" descr="INDUSTRIA-ARGENTINA.png">
          <a:extLst>
            <a:ext uri="{FF2B5EF4-FFF2-40B4-BE49-F238E27FC236}">
              <a16:creationId xmlns:a16="http://schemas.microsoft.com/office/drawing/2014/main" id="{00000000-0008-0000-0800-000092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51" name="28 Imagen" descr="INDUSTRIA-ARGENTINA.png">
          <a:extLst>
            <a:ext uri="{FF2B5EF4-FFF2-40B4-BE49-F238E27FC236}">
              <a16:creationId xmlns:a16="http://schemas.microsoft.com/office/drawing/2014/main" id="{00000000-0008-0000-0800-000093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52" name="28 Imagen" descr="INDUSTRIA-ARGENTINA.png">
          <a:extLst>
            <a:ext uri="{FF2B5EF4-FFF2-40B4-BE49-F238E27FC236}">
              <a16:creationId xmlns:a16="http://schemas.microsoft.com/office/drawing/2014/main" id="{00000000-0008-0000-0800-000094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53" name="28 Imagen" descr="INDUSTRIA-ARGENTINA.png">
          <a:extLst>
            <a:ext uri="{FF2B5EF4-FFF2-40B4-BE49-F238E27FC236}">
              <a16:creationId xmlns:a16="http://schemas.microsoft.com/office/drawing/2014/main" id="{00000000-0008-0000-0800-000095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54" name="28 Imagen" descr="INDUSTRIA-ARGENTINA.png">
          <a:extLst>
            <a:ext uri="{FF2B5EF4-FFF2-40B4-BE49-F238E27FC236}">
              <a16:creationId xmlns:a16="http://schemas.microsoft.com/office/drawing/2014/main" id="{00000000-0008-0000-0800-000096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55" name="28 Imagen" descr="INDUSTRIA-ARGENTINA.png">
          <a:extLst>
            <a:ext uri="{FF2B5EF4-FFF2-40B4-BE49-F238E27FC236}">
              <a16:creationId xmlns:a16="http://schemas.microsoft.com/office/drawing/2014/main" id="{00000000-0008-0000-0800-000097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56" name="28 Imagen" descr="INDUSTRIA-ARGENTINA.png">
          <a:extLst>
            <a:ext uri="{FF2B5EF4-FFF2-40B4-BE49-F238E27FC236}">
              <a16:creationId xmlns:a16="http://schemas.microsoft.com/office/drawing/2014/main" id="{00000000-0008-0000-0800-000098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57" name="28 Imagen" descr="INDUSTRIA-ARGENTINA.png">
          <a:extLst>
            <a:ext uri="{FF2B5EF4-FFF2-40B4-BE49-F238E27FC236}">
              <a16:creationId xmlns:a16="http://schemas.microsoft.com/office/drawing/2014/main" id="{00000000-0008-0000-0800-000099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213</xdr:row>
      <xdr:rowOff>0</xdr:rowOff>
    </xdr:from>
    <xdr:ext cx="0" cy="619125"/>
    <xdr:pic>
      <xdr:nvPicPr>
        <xdr:cNvPr id="158" name="28 Imagen" descr="INDUSTRIA-ARGENTINA.png">
          <a:extLst>
            <a:ext uri="{FF2B5EF4-FFF2-40B4-BE49-F238E27FC236}">
              <a16:creationId xmlns:a16="http://schemas.microsoft.com/office/drawing/2014/main" id="{00000000-0008-0000-0800-00009A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2400" y="5292090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713384</xdr:colOff>
      <xdr:row>105</xdr:row>
      <xdr:rowOff>23813</xdr:rowOff>
    </xdr:from>
    <xdr:to>
      <xdr:col>4</xdr:col>
      <xdr:colOff>1783556</xdr:colOff>
      <xdr:row>111</xdr:row>
      <xdr:rowOff>142876</xdr:rowOff>
    </xdr:to>
    <xdr:pic>
      <xdr:nvPicPr>
        <xdr:cNvPr id="13" name="Imagen 12"/>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6976072" y="13501688"/>
          <a:ext cx="1070172" cy="1119188"/>
        </a:xfrm>
        <a:prstGeom prst="rect">
          <a:avLst/>
        </a:prstGeom>
      </xdr:spPr>
    </xdr:pic>
    <xdr:clientData/>
  </xdr:twoCellAnchor>
  <xdr:oneCellAnchor>
    <xdr:from>
      <xdr:col>4</xdr:col>
      <xdr:colOff>261936</xdr:colOff>
      <xdr:row>121</xdr:row>
      <xdr:rowOff>47626</xdr:rowOff>
    </xdr:from>
    <xdr:ext cx="1664494" cy="1750218"/>
    <xdr:pic>
      <xdr:nvPicPr>
        <xdr:cNvPr id="163" name="Imagen 162">
          <a:extLst>
            <a:ext uri="{FF2B5EF4-FFF2-40B4-BE49-F238E27FC236}">
              <a16:creationId xmlns:a16="http://schemas.microsoft.com/office/drawing/2014/main" id="{00000000-0008-0000-0800-00004D01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rot="16200000">
          <a:off x="6481762" y="36809363"/>
          <a:ext cx="1750218" cy="1664494"/>
        </a:xfrm>
        <a:prstGeom prst="rect">
          <a:avLst/>
        </a:prstGeom>
      </xdr:spPr>
    </xdr:pic>
    <xdr:clientData/>
  </xdr:oneCellAnchor>
  <xdr:oneCellAnchor>
    <xdr:from>
      <xdr:col>4</xdr:col>
      <xdr:colOff>285749</xdr:colOff>
      <xdr:row>133</xdr:row>
      <xdr:rowOff>35718</xdr:rowOff>
    </xdr:from>
    <xdr:ext cx="1548766" cy="1226745"/>
    <xdr:pic>
      <xdr:nvPicPr>
        <xdr:cNvPr id="164" name="Imagen 163"/>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6548437" y="38969156"/>
          <a:ext cx="1548766" cy="1226745"/>
        </a:xfrm>
        <a:prstGeom prst="rect">
          <a:avLst/>
        </a:prstGeom>
      </xdr:spPr>
    </xdr:pic>
    <xdr:clientData/>
  </xdr:oneCellAnchor>
  <xdr:twoCellAnchor editAs="oneCell">
    <xdr:from>
      <xdr:col>4</xdr:col>
      <xdr:colOff>655803</xdr:colOff>
      <xdr:row>113</xdr:row>
      <xdr:rowOff>36781</xdr:rowOff>
    </xdr:from>
    <xdr:to>
      <xdr:col>4</xdr:col>
      <xdr:colOff>1643063</xdr:colOff>
      <xdr:row>119</xdr:row>
      <xdr:rowOff>130968</xdr:rowOff>
    </xdr:to>
    <xdr:pic>
      <xdr:nvPicPr>
        <xdr:cNvPr id="17" name="Imagen 16"/>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6918491" y="15062469"/>
          <a:ext cx="987260" cy="1094312"/>
        </a:xfrm>
        <a:prstGeom prst="rect">
          <a:avLst/>
        </a:prstGeom>
      </xdr:spPr>
    </xdr:pic>
    <xdr:clientData/>
  </xdr:twoCellAnchor>
  <xdr:twoCellAnchor editAs="oneCell">
    <xdr:from>
      <xdr:col>4</xdr:col>
      <xdr:colOff>71436</xdr:colOff>
      <xdr:row>71</xdr:row>
      <xdr:rowOff>66710</xdr:rowOff>
    </xdr:from>
    <xdr:to>
      <xdr:col>4</xdr:col>
      <xdr:colOff>2047875</xdr:colOff>
      <xdr:row>77</xdr:row>
      <xdr:rowOff>124293</xdr:rowOff>
    </xdr:to>
    <xdr:pic>
      <xdr:nvPicPr>
        <xdr:cNvPr id="22" name="Imagen 21"/>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rot="5400000">
          <a:off x="6794739" y="11155158"/>
          <a:ext cx="1057708" cy="1978938"/>
        </a:xfrm>
        <a:prstGeom prst="rect">
          <a:avLst/>
        </a:prstGeom>
      </xdr:spPr>
    </xdr:pic>
    <xdr:clientData/>
  </xdr:twoCellAnchor>
  <xdr:oneCellAnchor>
    <xdr:from>
      <xdr:col>4</xdr:col>
      <xdr:colOff>178592</xdr:colOff>
      <xdr:row>85</xdr:row>
      <xdr:rowOff>71444</xdr:rowOff>
    </xdr:from>
    <xdr:ext cx="1845469" cy="1038076"/>
    <xdr:pic>
      <xdr:nvPicPr>
        <xdr:cNvPr id="165" name="Imagen 164"/>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rot="5400000">
          <a:off x="6844977" y="13550435"/>
          <a:ext cx="1038076" cy="1845469"/>
        </a:xfrm>
        <a:prstGeom prst="rect">
          <a:avLst/>
        </a:prstGeom>
      </xdr:spPr>
    </xdr:pic>
    <xdr:clientData/>
  </xdr:oneCellAnchor>
  <xdr:twoCellAnchor editAs="oneCell">
    <xdr:from>
      <xdr:col>4</xdr:col>
      <xdr:colOff>642936</xdr:colOff>
      <xdr:row>78</xdr:row>
      <xdr:rowOff>23811</xdr:rowOff>
    </xdr:from>
    <xdr:to>
      <xdr:col>4</xdr:col>
      <xdr:colOff>1754981</xdr:colOff>
      <xdr:row>84</xdr:row>
      <xdr:rowOff>135731</xdr:rowOff>
    </xdr:to>
    <xdr:pic>
      <xdr:nvPicPr>
        <xdr:cNvPr id="24" name="Imagen 23"/>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6905624" y="12739686"/>
          <a:ext cx="1112045" cy="1112045"/>
        </a:xfrm>
        <a:prstGeom prst="rect">
          <a:avLst/>
        </a:prstGeom>
      </xdr:spPr>
    </xdr:pic>
    <xdr:clientData/>
  </xdr:twoCellAnchor>
  <xdr:twoCellAnchor editAs="oneCell">
    <xdr:from>
      <xdr:col>4</xdr:col>
      <xdr:colOff>355280</xdr:colOff>
      <xdr:row>92</xdr:row>
      <xdr:rowOff>23813</xdr:rowOff>
    </xdr:from>
    <xdr:to>
      <xdr:col>4</xdr:col>
      <xdr:colOff>1952625</xdr:colOff>
      <xdr:row>98</xdr:row>
      <xdr:rowOff>154781</xdr:rowOff>
    </xdr:to>
    <xdr:pic>
      <xdr:nvPicPr>
        <xdr:cNvPr id="26" name="Imagen 25"/>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6617968" y="15073313"/>
          <a:ext cx="1597345" cy="1131093"/>
        </a:xfrm>
        <a:prstGeom prst="rect">
          <a:avLst/>
        </a:prstGeom>
      </xdr:spPr>
    </xdr:pic>
    <xdr:clientData/>
  </xdr:twoCellAnchor>
  <xdr:twoCellAnchor editAs="oneCell">
    <xdr:from>
      <xdr:col>4</xdr:col>
      <xdr:colOff>47623</xdr:colOff>
      <xdr:row>361</xdr:row>
      <xdr:rowOff>124270</xdr:rowOff>
    </xdr:from>
    <xdr:to>
      <xdr:col>4</xdr:col>
      <xdr:colOff>1743918</xdr:colOff>
      <xdr:row>371</xdr:row>
      <xdr:rowOff>128586</xdr:rowOff>
    </xdr:to>
    <xdr:pic>
      <xdr:nvPicPr>
        <xdr:cNvPr id="161" name="Imagen 160"/>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6457948" y="1638745"/>
          <a:ext cx="1696295" cy="1585466"/>
        </a:xfrm>
        <a:prstGeom prst="rect">
          <a:avLst/>
        </a:prstGeom>
      </xdr:spPr>
    </xdr:pic>
    <xdr:clientData/>
  </xdr:twoCellAnchor>
  <xdr:twoCellAnchor editAs="oneCell">
    <xdr:from>
      <xdr:col>4</xdr:col>
      <xdr:colOff>309562</xdr:colOff>
      <xdr:row>377</xdr:row>
      <xdr:rowOff>47624</xdr:rowOff>
    </xdr:from>
    <xdr:to>
      <xdr:col>4</xdr:col>
      <xdr:colOff>1693020</xdr:colOff>
      <xdr:row>385</xdr:row>
      <xdr:rowOff>134776</xdr:rowOff>
    </xdr:to>
    <xdr:pic>
      <xdr:nvPicPr>
        <xdr:cNvPr id="162" name="Imagen 161"/>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6719887" y="4905374"/>
          <a:ext cx="1383458" cy="1382552"/>
        </a:xfrm>
        <a:prstGeom prst="rect">
          <a:avLst/>
        </a:prstGeom>
      </xdr:spPr>
    </xdr:pic>
    <xdr:clientData/>
  </xdr:twoCellAnchor>
  <xdr:twoCellAnchor editAs="oneCell">
    <xdr:from>
      <xdr:col>4</xdr:col>
      <xdr:colOff>392904</xdr:colOff>
      <xdr:row>388</xdr:row>
      <xdr:rowOff>142881</xdr:rowOff>
    </xdr:from>
    <xdr:to>
      <xdr:col>4</xdr:col>
      <xdr:colOff>1834937</xdr:colOff>
      <xdr:row>391</xdr:row>
      <xdr:rowOff>103018</xdr:rowOff>
    </xdr:to>
    <xdr:pic>
      <xdr:nvPicPr>
        <xdr:cNvPr id="167" name="Imagen 166"/>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rot="5400000">
          <a:off x="7146509" y="69636902"/>
          <a:ext cx="460199" cy="1442033"/>
        </a:xfrm>
        <a:prstGeom prst="rect">
          <a:avLst/>
        </a:prstGeom>
      </xdr:spPr>
    </xdr:pic>
    <xdr:clientData/>
  </xdr:twoCellAnchor>
  <xdr:twoCellAnchor editAs="oneCell">
    <xdr:from>
      <xdr:col>4</xdr:col>
      <xdr:colOff>186174</xdr:colOff>
      <xdr:row>392</xdr:row>
      <xdr:rowOff>47625</xdr:rowOff>
    </xdr:from>
    <xdr:to>
      <xdr:col>4</xdr:col>
      <xdr:colOff>1907381</xdr:colOff>
      <xdr:row>402</xdr:row>
      <xdr:rowOff>130969</xdr:rowOff>
    </xdr:to>
    <xdr:pic>
      <xdr:nvPicPr>
        <xdr:cNvPr id="168" name="Imagen 167"/>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6591737" y="70211156"/>
          <a:ext cx="1721207" cy="1750219"/>
        </a:xfrm>
        <a:prstGeom prst="rect">
          <a:avLst/>
        </a:prstGeom>
      </xdr:spPr>
    </xdr:pic>
    <xdr:clientData/>
  </xdr:twoCellAnchor>
  <xdr:twoCellAnchor editAs="oneCell">
    <xdr:from>
      <xdr:col>4</xdr:col>
      <xdr:colOff>654843</xdr:colOff>
      <xdr:row>386</xdr:row>
      <xdr:rowOff>23813</xdr:rowOff>
    </xdr:from>
    <xdr:to>
      <xdr:col>4</xdr:col>
      <xdr:colOff>1478757</xdr:colOff>
      <xdr:row>388</xdr:row>
      <xdr:rowOff>120201</xdr:rowOff>
    </xdr:to>
    <xdr:pic>
      <xdr:nvPicPr>
        <xdr:cNvPr id="169" name="Imagen 168"/>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rot="5400000">
          <a:off x="7108653" y="68984191"/>
          <a:ext cx="441669" cy="823914"/>
        </a:xfrm>
        <a:prstGeom prst="rect">
          <a:avLst/>
        </a:prstGeom>
      </xdr:spPr>
    </xdr:pic>
    <xdr:clientData/>
  </xdr:twoCellAnchor>
  <xdr:twoCellAnchor editAs="oneCell">
    <xdr:from>
      <xdr:col>4</xdr:col>
      <xdr:colOff>154782</xdr:colOff>
      <xdr:row>218</xdr:row>
      <xdr:rowOff>106700</xdr:rowOff>
    </xdr:from>
    <xdr:to>
      <xdr:col>4</xdr:col>
      <xdr:colOff>1916906</xdr:colOff>
      <xdr:row>224</xdr:row>
      <xdr:rowOff>101917</xdr:rowOff>
    </xdr:to>
    <xdr:pic>
      <xdr:nvPicPr>
        <xdr:cNvPr id="10" name="Imagen 9"/>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6417470" y="40421263"/>
          <a:ext cx="1762124" cy="995342"/>
        </a:xfrm>
        <a:prstGeom prst="rect">
          <a:avLst/>
        </a:prstGeom>
      </xdr:spPr>
    </xdr:pic>
    <xdr:clientData/>
  </xdr:twoCellAnchor>
  <xdr:twoCellAnchor editAs="oneCell">
    <xdr:from>
      <xdr:col>4</xdr:col>
      <xdr:colOff>666750</xdr:colOff>
      <xdr:row>241</xdr:row>
      <xdr:rowOff>46471</xdr:rowOff>
    </xdr:from>
    <xdr:to>
      <xdr:col>4</xdr:col>
      <xdr:colOff>1678782</xdr:colOff>
      <xdr:row>246</xdr:row>
      <xdr:rowOff>109536</xdr:rowOff>
    </xdr:to>
    <xdr:pic>
      <xdr:nvPicPr>
        <xdr:cNvPr id="23" name="Imagen 22"/>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6929438" y="42694659"/>
          <a:ext cx="1012032" cy="896503"/>
        </a:xfrm>
        <a:prstGeom prst="rect">
          <a:avLst/>
        </a:prstGeom>
      </xdr:spPr>
    </xdr:pic>
    <xdr:clientData/>
  </xdr:twoCellAnchor>
  <xdr:twoCellAnchor editAs="oneCell">
    <xdr:from>
      <xdr:col>4</xdr:col>
      <xdr:colOff>464343</xdr:colOff>
      <xdr:row>232</xdr:row>
      <xdr:rowOff>67289</xdr:rowOff>
    </xdr:from>
    <xdr:to>
      <xdr:col>4</xdr:col>
      <xdr:colOff>1738312</xdr:colOff>
      <xdr:row>238</xdr:row>
      <xdr:rowOff>129732</xdr:rowOff>
    </xdr:to>
    <xdr:pic>
      <xdr:nvPicPr>
        <xdr:cNvPr id="27" name="Imagen 26"/>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6727031" y="41548664"/>
          <a:ext cx="1273969" cy="1062568"/>
        </a:xfrm>
        <a:prstGeom prst="rect">
          <a:avLst/>
        </a:prstGeom>
      </xdr:spPr>
    </xdr:pic>
    <xdr:clientData/>
  </xdr:twoCellAnchor>
  <xdr:twoCellAnchor editAs="oneCell">
    <xdr:from>
      <xdr:col>4</xdr:col>
      <xdr:colOff>678656</xdr:colOff>
      <xdr:row>187</xdr:row>
      <xdr:rowOff>95250</xdr:rowOff>
    </xdr:from>
    <xdr:to>
      <xdr:col>4</xdr:col>
      <xdr:colOff>1660661</xdr:colOff>
      <xdr:row>194</xdr:row>
      <xdr:rowOff>133351</xdr:rowOff>
    </xdr:to>
    <xdr:pic>
      <xdr:nvPicPr>
        <xdr:cNvPr id="28" name="Imagen 27"/>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6941344" y="34671000"/>
          <a:ext cx="982005" cy="1204914"/>
        </a:xfrm>
        <a:prstGeom prst="rect">
          <a:avLst/>
        </a:prstGeom>
      </xdr:spPr>
    </xdr:pic>
    <xdr:clientData/>
  </xdr:twoCellAnchor>
  <xdr:oneCellAnchor>
    <xdr:from>
      <xdr:col>4</xdr:col>
      <xdr:colOff>154782</xdr:colOff>
      <xdr:row>225</xdr:row>
      <xdr:rowOff>106700</xdr:rowOff>
    </xdr:from>
    <xdr:ext cx="1762124" cy="995342"/>
    <xdr:pic>
      <xdr:nvPicPr>
        <xdr:cNvPr id="170" name="Imagen 169"/>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6417470" y="40421263"/>
          <a:ext cx="1762124" cy="995342"/>
        </a:xfrm>
        <a:prstGeom prst="rect">
          <a:avLst/>
        </a:prstGeom>
      </xdr:spPr>
    </xdr:pic>
    <xdr:clientData/>
  </xdr:oneCellAnchor>
  <xdr:twoCellAnchor editAs="oneCell">
    <xdr:from>
      <xdr:col>4</xdr:col>
      <xdr:colOff>107156</xdr:colOff>
      <xdr:row>405</xdr:row>
      <xdr:rowOff>47625</xdr:rowOff>
    </xdr:from>
    <xdr:to>
      <xdr:col>4</xdr:col>
      <xdr:colOff>1754979</xdr:colOff>
      <xdr:row>408</xdr:row>
      <xdr:rowOff>137421</xdr:rowOff>
    </xdr:to>
    <xdr:pic>
      <xdr:nvPicPr>
        <xdr:cNvPr id="171" name="Imagen 170"/>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rot="16200000">
          <a:off x="6096345" y="9546086"/>
          <a:ext cx="585096" cy="1647823"/>
        </a:xfrm>
        <a:prstGeom prst="rect">
          <a:avLst/>
        </a:prstGeom>
      </xdr:spPr>
    </xdr:pic>
    <xdr:clientData/>
  </xdr:twoCellAnchor>
  <xdr:oneCellAnchor>
    <xdr:from>
      <xdr:col>3</xdr:col>
      <xdr:colOff>0</xdr:colOff>
      <xdr:row>247</xdr:row>
      <xdr:rowOff>0</xdr:rowOff>
    </xdr:from>
    <xdr:ext cx="0" cy="619125"/>
    <xdr:pic>
      <xdr:nvPicPr>
        <xdr:cNvPr id="172" name="28 Imagen" descr="INDUSTRIA-ARGENTINA.png">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73" name="28 Imagen" descr="INDUSTRIA-ARGENTINA.png">
          <a:extLst>
            <a:ext uri="{FF2B5EF4-FFF2-40B4-BE49-F238E27FC236}">
              <a16:creationId xmlns:a16="http://schemas.microsoft.com/office/drawing/2014/main" id="{00000000-0008-0000-0800-000024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74" name="28 Imagen" descr="INDUSTRIA-ARGENTINA.png">
          <a:extLst>
            <a:ext uri="{FF2B5EF4-FFF2-40B4-BE49-F238E27FC236}">
              <a16:creationId xmlns:a16="http://schemas.microsoft.com/office/drawing/2014/main" id="{00000000-0008-0000-0800-000019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75" name="28 Imagen" descr="INDUSTRIA-ARGENTINA.png">
          <a:extLst>
            <a:ext uri="{FF2B5EF4-FFF2-40B4-BE49-F238E27FC236}">
              <a16:creationId xmlns:a16="http://schemas.microsoft.com/office/drawing/2014/main" id="{00000000-0008-0000-0800-00001A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76" name="28 Imagen" descr="INDUSTRIA-ARGENTINA.png">
          <a:extLst>
            <a:ext uri="{FF2B5EF4-FFF2-40B4-BE49-F238E27FC236}">
              <a16:creationId xmlns:a16="http://schemas.microsoft.com/office/drawing/2014/main" id="{00000000-0008-0000-0800-00001F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77" name="28 Imagen" descr="INDUSTRIA-ARGENTINA.png">
          <a:extLst>
            <a:ext uri="{FF2B5EF4-FFF2-40B4-BE49-F238E27FC236}">
              <a16:creationId xmlns:a16="http://schemas.microsoft.com/office/drawing/2014/main" id="{00000000-0008-0000-0800-000020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78" name="28 Imagen" descr="INDUSTRIA-ARGENTINA.png">
          <a:extLst>
            <a:ext uri="{FF2B5EF4-FFF2-40B4-BE49-F238E27FC236}">
              <a16:creationId xmlns:a16="http://schemas.microsoft.com/office/drawing/2014/main" id="{00000000-0008-0000-0800-00005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79" name="28 Imagen" descr="INDUSTRIA-ARGENTINA.png">
          <a:extLst>
            <a:ext uri="{FF2B5EF4-FFF2-40B4-BE49-F238E27FC236}">
              <a16:creationId xmlns:a16="http://schemas.microsoft.com/office/drawing/2014/main" id="{00000000-0008-0000-0800-00005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80" name="28 Imagen" descr="INDUSTRIA-ARGENTINA.png">
          <a:extLst>
            <a:ext uri="{FF2B5EF4-FFF2-40B4-BE49-F238E27FC236}">
              <a16:creationId xmlns:a16="http://schemas.microsoft.com/office/drawing/2014/main" id="{00000000-0008-0000-0800-000053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81" name="28 Imagen" descr="INDUSTRIA-ARGENTINA.png">
          <a:extLst>
            <a:ext uri="{FF2B5EF4-FFF2-40B4-BE49-F238E27FC236}">
              <a16:creationId xmlns:a16="http://schemas.microsoft.com/office/drawing/2014/main" id="{00000000-0008-0000-0800-000054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82" name="28 Imagen" descr="INDUSTRIA-ARGENTINA.png">
          <a:extLst>
            <a:ext uri="{FF2B5EF4-FFF2-40B4-BE49-F238E27FC236}">
              <a16:creationId xmlns:a16="http://schemas.microsoft.com/office/drawing/2014/main" id="{00000000-0008-0000-0800-00005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83" name="28 Imagen" descr="INDUSTRIA-ARGENTINA.png">
          <a:extLst>
            <a:ext uri="{FF2B5EF4-FFF2-40B4-BE49-F238E27FC236}">
              <a16:creationId xmlns:a16="http://schemas.microsoft.com/office/drawing/2014/main" id="{00000000-0008-0000-0800-00005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84" name="28 Imagen" descr="INDUSTRIA-ARGENTINA.png">
          <a:extLst>
            <a:ext uri="{FF2B5EF4-FFF2-40B4-BE49-F238E27FC236}">
              <a16:creationId xmlns:a16="http://schemas.microsoft.com/office/drawing/2014/main" id="{00000000-0008-0000-0800-00005C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85" name="28 Imagen" descr="INDUSTRIA-ARGENTINA.png">
          <a:extLst>
            <a:ext uri="{FF2B5EF4-FFF2-40B4-BE49-F238E27FC236}">
              <a16:creationId xmlns:a16="http://schemas.microsoft.com/office/drawing/2014/main" id="{00000000-0008-0000-0800-00005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86" name="28 Imagen" descr="INDUSTRIA-ARGENTINA.png">
          <a:extLst>
            <a:ext uri="{FF2B5EF4-FFF2-40B4-BE49-F238E27FC236}">
              <a16:creationId xmlns:a16="http://schemas.microsoft.com/office/drawing/2014/main" id="{00000000-0008-0000-0800-00005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87" name="28 Imagen" descr="INDUSTRIA-ARGENTINA.png">
          <a:extLst>
            <a:ext uri="{FF2B5EF4-FFF2-40B4-BE49-F238E27FC236}">
              <a16:creationId xmlns:a16="http://schemas.microsoft.com/office/drawing/2014/main" id="{00000000-0008-0000-0800-00006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88" name="28 Imagen" descr="INDUSTRIA-ARGENTINA.png">
          <a:extLst>
            <a:ext uri="{FF2B5EF4-FFF2-40B4-BE49-F238E27FC236}">
              <a16:creationId xmlns:a16="http://schemas.microsoft.com/office/drawing/2014/main" id="{00000000-0008-0000-0800-000062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89" name="28 Imagen" descr="INDUSTRIA-ARGENTINA.png">
          <a:extLst>
            <a:ext uri="{FF2B5EF4-FFF2-40B4-BE49-F238E27FC236}">
              <a16:creationId xmlns:a16="http://schemas.microsoft.com/office/drawing/2014/main" id="{00000000-0008-0000-0800-000063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90" name="28 Imagen" descr="INDUSTRIA-ARGENTINA.png">
          <a:extLst>
            <a:ext uri="{FF2B5EF4-FFF2-40B4-BE49-F238E27FC236}">
              <a16:creationId xmlns:a16="http://schemas.microsoft.com/office/drawing/2014/main" id="{00000000-0008-0000-0800-000064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91" name="28 Imagen" descr="INDUSTRIA-ARGENTINA.png">
          <a:extLst>
            <a:ext uri="{FF2B5EF4-FFF2-40B4-BE49-F238E27FC236}">
              <a16:creationId xmlns:a16="http://schemas.microsoft.com/office/drawing/2014/main" id="{00000000-0008-0000-0800-000065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92" name="28 Imagen" descr="INDUSTRIA-ARGENTINA.png">
          <a:extLst>
            <a:ext uri="{FF2B5EF4-FFF2-40B4-BE49-F238E27FC236}">
              <a16:creationId xmlns:a16="http://schemas.microsoft.com/office/drawing/2014/main" id="{00000000-0008-0000-0800-000066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93" name="28 Imagen" descr="INDUSTRIA-ARGENTINA.png">
          <a:extLst>
            <a:ext uri="{FF2B5EF4-FFF2-40B4-BE49-F238E27FC236}">
              <a16:creationId xmlns:a16="http://schemas.microsoft.com/office/drawing/2014/main" id="{00000000-0008-0000-0800-000067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94" name="28 Imagen" descr="INDUSTRIA-ARGENTINA.png">
          <a:extLst>
            <a:ext uri="{FF2B5EF4-FFF2-40B4-BE49-F238E27FC236}">
              <a16:creationId xmlns:a16="http://schemas.microsoft.com/office/drawing/2014/main" id="{00000000-0008-0000-0800-000086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95" name="28 Imagen" descr="INDUSTRIA-ARGENTINA.png">
          <a:extLst>
            <a:ext uri="{FF2B5EF4-FFF2-40B4-BE49-F238E27FC236}">
              <a16:creationId xmlns:a16="http://schemas.microsoft.com/office/drawing/2014/main" id="{00000000-0008-0000-0800-000087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96" name="28 Imagen" descr="INDUSTRIA-ARGENTINA.png">
          <a:extLst>
            <a:ext uri="{FF2B5EF4-FFF2-40B4-BE49-F238E27FC236}">
              <a16:creationId xmlns:a16="http://schemas.microsoft.com/office/drawing/2014/main" id="{00000000-0008-0000-0800-000088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97" name="28 Imagen" descr="INDUSTRIA-ARGENTINA.png">
          <a:extLst>
            <a:ext uri="{FF2B5EF4-FFF2-40B4-BE49-F238E27FC236}">
              <a16:creationId xmlns:a16="http://schemas.microsoft.com/office/drawing/2014/main" id="{00000000-0008-0000-0800-00008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98" name="28 Imagen" descr="INDUSTRIA-ARGENTINA.png">
          <a:extLst>
            <a:ext uri="{FF2B5EF4-FFF2-40B4-BE49-F238E27FC236}">
              <a16:creationId xmlns:a16="http://schemas.microsoft.com/office/drawing/2014/main" id="{00000000-0008-0000-0800-00008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199" name="28 Imagen" descr="INDUSTRIA-ARGENTINA.png">
          <a:extLst>
            <a:ext uri="{FF2B5EF4-FFF2-40B4-BE49-F238E27FC236}">
              <a16:creationId xmlns:a16="http://schemas.microsoft.com/office/drawing/2014/main" id="{00000000-0008-0000-0800-00008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00" name="28 Imagen" descr="INDUSTRIA-ARGENTINA.png">
          <a:extLst>
            <a:ext uri="{FF2B5EF4-FFF2-40B4-BE49-F238E27FC236}">
              <a16:creationId xmlns:a16="http://schemas.microsoft.com/office/drawing/2014/main" id="{00000000-0008-0000-0800-00008C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01" name="28 Imagen" descr="INDUSTRIA-ARGENTINA.png">
          <a:extLst>
            <a:ext uri="{FF2B5EF4-FFF2-40B4-BE49-F238E27FC236}">
              <a16:creationId xmlns:a16="http://schemas.microsoft.com/office/drawing/2014/main" id="{00000000-0008-0000-0800-00008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02" name="28 Imagen" descr="INDUSTRIA-ARGENTINA.png">
          <a:extLst>
            <a:ext uri="{FF2B5EF4-FFF2-40B4-BE49-F238E27FC236}">
              <a16:creationId xmlns:a16="http://schemas.microsoft.com/office/drawing/2014/main" id="{00000000-0008-0000-0800-00008E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03" name="28 Imagen" descr="INDUSTRIA-ARGENTINA.png">
          <a:extLst>
            <a:ext uri="{FF2B5EF4-FFF2-40B4-BE49-F238E27FC236}">
              <a16:creationId xmlns:a16="http://schemas.microsoft.com/office/drawing/2014/main" id="{00000000-0008-0000-0800-00008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04" name="28 Imagen" descr="INDUSTRIA-ARGENTINA.png">
          <a:extLst>
            <a:ext uri="{FF2B5EF4-FFF2-40B4-BE49-F238E27FC236}">
              <a16:creationId xmlns:a16="http://schemas.microsoft.com/office/drawing/2014/main" id="{00000000-0008-0000-0800-00009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05" name="28 Imagen" descr="INDUSTRIA-ARGENTINA.png">
          <a:extLst>
            <a:ext uri="{FF2B5EF4-FFF2-40B4-BE49-F238E27FC236}">
              <a16:creationId xmlns:a16="http://schemas.microsoft.com/office/drawing/2014/main" id="{00000000-0008-0000-0800-00009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06" name="28 Imagen" descr="INDUSTRIA-ARGENTINA.png">
          <a:extLst>
            <a:ext uri="{FF2B5EF4-FFF2-40B4-BE49-F238E27FC236}">
              <a16:creationId xmlns:a16="http://schemas.microsoft.com/office/drawing/2014/main" id="{00000000-0008-0000-0800-0000A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07" name="28 Imagen" descr="INDUSTRIA-ARGENTINA.png">
          <a:extLst>
            <a:ext uri="{FF2B5EF4-FFF2-40B4-BE49-F238E27FC236}">
              <a16:creationId xmlns:a16="http://schemas.microsoft.com/office/drawing/2014/main" id="{00000000-0008-0000-0800-0000A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08" name="28 Imagen" descr="INDUSTRIA-ARGENTINA.png">
          <a:extLst>
            <a:ext uri="{FF2B5EF4-FFF2-40B4-BE49-F238E27FC236}">
              <a16:creationId xmlns:a16="http://schemas.microsoft.com/office/drawing/2014/main" id="{00000000-0008-0000-0800-0000A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09" name="28 Imagen" descr="INDUSTRIA-ARGENTINA.png">
          <a:extLst>
            <a:ext uri="{FF2B5EF4-FFF2-40B4-BE49-F238E27FC236}">
              <a16:creationId xmlns:a16="http://schemas.microsoft.com/office/drawing/2014/main" id="{00000000-0008-0000-0800-0000AE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10" name="28 Imagen" descr="INDUSTRIA-ARGENTINA.png">
          <a:extLst>
            <a:ext uri="{FF2B5EF4-FFF2-40B4-BE49-F238E27FC236}">
              <a16:creationId xmlns:a16="http://schemas.microsoft.com/office/drawing/2014/main" id="{00000000-0008-0000-0800-0000A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11" name="28 Imagen" descr="INDUSTRIA-ARGENTINA.png">
          <a:extLst>
            <a:ext uri="{FF2B5EF4-FFF2-40B4-BE49-F238E27FC236}">
              <a16:creationId xmlns:a16="http://schemas.microsoft.com/office/drawing/2014/main" id="{00000000-0008-0000-0800-0000B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12" name="28 Imagen" descr="INDUSTRIA-ARGENTINA.png">
          <a:extLst>
            <a:ext uri="{FF2B5EF4-FFF2-40B4-BE49-F238E27FC236}">
              <a16:creationId xmlns:a16="http://schemas.microsoft.com/office/drawing/2014/main" id="{00000000-0008-0000-0800-0000B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13" name="28 Imagen" descr="INDUSTRIA-ARGENTINA.png">
          <a:extLst>
            <a:ext uri="{FF2B5EF4-FFF2-40B4-BE49-F238E27FC236}">
              <a16:creationId xmlns:a16="http://schemas.microsoft.com/office/drawing/2014/main" id="{00000000-0008-0000-0800-0000B2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14" name="28 Imagen" descr="INDUSTRIA-ARGENTINA.png">
          <a:extLst>
            <a:ext uri="{FF2B5EF4-FFF2-40B4-BE49-F238E27FC236}">
              <a16:creationId xmlns:a16="http://schemas.microsoft.com/office/drawing/2014/main" id="{00000000-0008-0000-0800-0000B8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15" name="28 Imagen" descr="INDUSTRIA-ARGENTINA.png">
          <a:extLst>
            <a:ext uri="{FF2B5EF4-FFF2-40B4-BE49-F238E27FC236}">
              <a16:creationId xmlns:a16="http://schemas.microsoft.com/office/drawing/2014/main" id="{00000000-0008-0000-0800-0000B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16" name="28 Imagen" descr="INDUSTRIA-ARGENTINA.png">
          <a:extLst>
            <a:ext uri="{FF2B5EF4-FFF2-40B4-BE49-F238E27FC236}">
              <a16:creationId xmlns:a16="http://schemas.microsoft.com/office/drawing/2014/main" id="{00000000-0008-0000-0800-0000B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17" name="28 Imagen" descr="INDUSTRIA-ARGENTINA.png">
          <a:extLst>
            <a:ext uri="{FF2B5EF4-FFF2-40B4-BE49-F238E27FC236}">
              <a16:creationId xmlns:a16="http://schemas.microsoft.com/office/drawing/2014/main" id="{00000000-0008-0000-0800-0000B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18" name="28 Imagen" descr="INDUSTRIA-ARGENTINA.png">
          <a:extLst>
            <a:ext uri="{FF2B5EF4-FFF2-40B4-BE49-F238E27FC236}">
              <a16:creationId xmlns:a16="http://schemas.microsoft.com/office/drawing/2014/main" id="{00000000-0008-0000-0800-0000C6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19" name="28 Imagen" descr="INDUSTRIA-ARGENTINA.png">
          <a:extLst>
            <a:ext uri="{FF2B5EF4-FFF2-40B4-BE49-F238E27FC236}">
              <a16:creationId xmlns:a16="http://schemas.microsoft.com/office/drawing/2014/main" id="{00000000-0008-0000-0800-0000C7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20" name="28 Imagen" descr="INDUSTRIA-ARGENTINA.png">
          <a:extLst>
            <a:ext uri="{FF2B5EF4-FFF2-40B4-BE49-F238E27FC236}">
              <a16:creationId xmlns:a16="http://schemas.microsoft.com/office/drawing/2014/main" id="{00000000-0008-0000-0800-0000C8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21" name="28 Imagen" descr="INDUSTRIA-ARGENTINA.png">
          <a:extLst>
            <a:ext uri="{FF2B5EF4-FFF2-40B4-BE49-F238E27FC236}">
              <a16:creationId xmlns:a16="http://schemas.microsoft.com/office/drawing/2014/main" id="{00000000-0008-0000-0800-0000C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22" name="28 Imagen" descr="INDUSTRIA-ARGENTINA.png">
          <a:extLst>
            <a:ext uri="{FF2B5EF4-FFF2-40B4-BE49-F238E27FC236}">
              <a16:creationId xmlns:a16="http://schemas.microsoft.com/office/drawing/2014/main" id="{00000000-0008-0000-0800-0000C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23" name="28 Imagen" descr="INDUSTRIA-ARGENTINA.png">
          <a:extLst>
            <a:ext uri="{FF2B5EF4-FFF2-40B4-BE49-F238E27FC236}">
              <a16:creationId xmlns:a16="http://schemas.microsoft.com/office/drawing/2014/main" id="{00000000-0008-0000-0800-0000C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24" name="28 Imagen" descr="INDUSTRIA-ARGENTINA.png">
          <a:extLst>
            <a:ext uri="{FF2B5EF4-FFF2-40B4-BE49-F238E27FC236}">
              <a16:creationId xmlns:a16="http://schemas.microsoft.com/office/drawing/2014/main" id="{00000000-0008-0000-0800-0000CC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25" name="28 Imagen" descr="INDUSTRIA-ARGENTINA.png">
          <a:extLst>
            <a:ext uri="{FF2B5EF4-FFF2-40B4-BE49-F238E27FC236}">
              <a16:creationId xmlns:a16="http://schemas.microsoft.com/office/drawing/2014/main" id="{00000000-0008-0000-0800-0000C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26" name="28 Imagen" descr="INDUSTRIA-ARGENTINA.png">
          <a:extLst>
            <a:ext uri="{FF2B5EF4-FFF2-40B4-BE49-F238E27FC236}">
              <a16:creationId xmlns:a16="http://schemas.microsoft.com/office/drawing/2014/main" id="{00000000-0008-0000-0800-0000CE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27" name="28 Imagen" descr="INDUSTRIA-ARGENTINA.png">
          <a:extLst>
            <a:ext uri="{FF2B5EF4-FFF2-40B4-BE49-F238E27FC236}">
              <a16:creationId xmlns:a16="http://schemas.microsoft.com/office/drawing/2014/main" id="{00000000-0008-0000-0800-0000C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28" name="28 Imagen" descr="INDUSTRIA-ARGENTINA.png">
          <a:extLst>
            <a:ext uri="{FF2B5EF4-FFF2-40B4-BE49-F238E27FC236}">
              <a16:creationId xmlns:a16="http://schemas.microsoft.com/office/drawing/2014/main" id="{00000000-0008-0000-0800-0000D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29" name="28 Imagen" descr="INDUSTRIA-ARGENTINA.png">
          <a:extLst>
            <a:ext uri="{FF2B5EF4-FFF2-40B4-BE49-F238E27FC236}">
              <a16:creationId xmlns:a16="http://schemas.microsoft.com/office/drawing/2014/main" id="{00000000-0008-0000-0800-0000D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30" name="28 Imagen" descr="INDUSTRIA-ARGENTINA.png">
          <a:extLst>
            <a:ext uri="{FF2B5EF4-FFF2-40B4-BE49-F238E27FC236}">
              <a16:creationId xmlns:a16="http://schemas.microsoft.com/office/drawing/2014/main" id="{00000000-0008-0000-0800-0000D3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31" name="28 Imagen" descr="INDUSTRIA-ARGENTINA.png">
          <a:extLst>
            <a:ext uri="{FF2B5EF4-FFF2-40B4-BE49-F238E27FC236}">
              <a16:creationId xmlns:a16="http://schemas.microsoft.com/office/drawing/2014/main" id="{00000000-0008-0000-0800-0000D4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32" name="28 Imagen" descr="INDUSTRIA-ARGENTINA.png">
          <a:extLst>
            <a:ext uri="{FF2B5EF4-FFF2-40B4-BE49-F238E27FC236}">
              <a16:creationId xmlns:a16="http://schemas.microsoft.com/office/drawing/2014/main" id="{00000000-0008-0000-0800-0000D5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33" name="28 Imagen" descr="INDUSTRIA-ARGENTINA.png">
          <a:extLst>
            <a:ext uri="{FF2B5EF4-FFF2-40B4-BE49-F238E27FC236}">
              <a16:creationId xmlns:a16="http://schemas.microsoft.com/office/drawing/2014/main" id="{00000000-0008-0000-0800-0000D6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34" name="28 Imagen" descr="INDUSTRIA-ARGENTINA.png">
          <a:extLst>
            <a:ext uri="{FF2B5EF4-FFF2-40B4-BE49-F238E27FC236}">
              <a16:creationId xmlns:a16="http://schemas.microsoft.com/office/drawing/2014/main" id="{00000000-0008-0000-0800-0000D7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35" name="28 Imagen" descr="INDUSTRIA-ARGENTINA.png">
          <a:extLst>
            <a:ext uri="{FF2B5EF4-FFF2-40B4-BE49-F238E27FC236}">
              <a16:creationId xmlns:a16="http://schemas.microsoft.com/office/drawing/2014/main" id="{00000000-0008-0000-0800-0000D8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36" name="28 Imagen" descr="INDUSTRIA-ARGENTINA.png">
          <a:extLst>
            <a:ext uri="{FF2B5EF4-FFF2-40B4-BE49-F238E27FC236}">
              <a16:creationId xmlns:a16="http://schemas.microsoft.com/office/drawing/2014/main" id="{00000000-0008-0000-0800-0000D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37" name="28 Imagen" descr="INDUSTRIA-ARGENTINA.png">
          <a:extLst>
            <a:ext uri="{FF2B5EF4-FFF2-40B4-BE49-F238E27FC236}">
              <a16:creationId xmlns:a16="http://schemas.microsoft.com/office/drawing/2014/main" id="{00000000-0008-0000-0800-0000D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38" name="28 Imagen" descr="INDUSTRIA-ARGENTINA.png">
          <a:extLst>
            <a:ext uri="{FF2B5EF4-FFF2-40B4-BE49-F238E27FC236}">
              <a16:creationId xmlns:a16="http://schemas.microsoft.com/office/drawing/2014/main" id="{00000000-0008-0000-0800-0000D2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39" name="28 Imagen" descr="INDUSTRIA-ARGENTINA.png">
          <a:extLst>
            <a:ext uri="{FF2B5EF4-FFF2-40B4-BE49-F238E27FC236}">
              <a16:creationId xmlns:a16="http://schemas.microsoft.com/office/drawing/2014/main" id="{00000000-0008-0000-0800-0000D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40" name="28 Imagen" descr="INDUSTRIA-ARGENTINA.png">
          <a:extLst>
            <a:ext uri="{FF2B5EF4-FFF2-40B4-BE49-F238E27FC236}">
              <a16:creationId xmlns:a16="http://schemas.microsoft.com/office/drawing/2014/main" id="{00000000-0008-0000-0800-0000DC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41" name="28 Imagen" descr="INDUSTRIA-ARGENTINA.png">
          <a:extLst>
            <a:ext uri="{FF2B5EF4-FFF2-40B4-BE49-F238E27FC236}">
              <a16:creationId xmlns:a16="http://schemas.microsoft.com/office/drawing/2014/main" id="{00000000-0008-0000-0800-0000D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42" name="28 Imagen" descr="INDUSTRIA-ARGENTINA.png">
          <a:extLst>
            <a:ext uri="{FF2B5EF4-FFF2-40B4-BE49-F238E27FC236}">
              <a16:creationId xmlns:a16="http://schemas.microsoft.com/office/drawing/2014/main" id="{00000000-0008-0000-0800-0000DE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43" name="28 Imagen" descr="INDUSTRIA-ARGENTINA.png">
          <a:extLst>
            <a:ext uri="{FF2B5EF4-FFF2-40B4-BE49-F238E27FC236}">
              <a16:creationId xmlns:a16="http://schemas.microsoft.com/office/drawing/2014/main" id="{00000000-0008-0000-0800-0000D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44" name="28 Imagen" descr="INDUSTRIA-ARGENTINA.png">
          <a:extLst>
            <a:ext uri="{FF2B5EF4-FFF2-40B4-BE49-F238E27FC236}">
              <a16:creationId xmlns:a16="http://schemas.microsoft.com/office/drawing/2014/main" id="{00000000-0008-0000-0800-0000E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45" name="28 Imagen" descr="INDUSTRIA-ARGENTINA.png">
          <a:extLst>
            <a:ext uri="{FF2B5EF4-FFF2-40B4-BE49-F238E27FC236}">
              <a16:creationId xmlns:a16="http://schemas.microsoft.com/office/drawing/2014/main" id="{00000000-0008-0000-0800-0000E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46" name="28 Imagen" descr="INDUSTRIA-ARGENTINA.png">
          <a:extLst>
            <a:ext uri="{FF2B5EF4-FFF2-40B4-BE49-F238E27FC236}">
              <a16:creationId xmlns:a16="http://schemas.microsoft.com/office/drawing/2014/main" id="{00000000-0008-0000-0800-0000E3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47" name="28 Imagen" descr="INDUSTRIA-ARGENTINA.png">
          <a:extLst>
            <a:ext uri="{FF2B5EF4-FFF2-40B4-BE49-F238E27FC236}">
              <a16:creationId xmlns:a16="http://schemas.microsoft.com/office/drawing/2014/main" id="{00000000-0008-0000-0800-0000E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48" name="28 Imagen" descr="INDUSTRIA-ARGENTINA.png">
          <a:extLst>
            <a:ext uri="{FF2B5EF4-FFF2-40B4-BE49-F238E27FC236}">
              <a16:creationId xmlns:a16="http://schemas.microsoft.com/office/drawing/2014/main" id="{00000000-0008-0000-0800-0000E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49" name="28 Imagen" descr="INDUSTRIA-ARGENTINA.png">
          <a:extLst>
            <a:ext uri="{FF2B5EF4-FFF2-40B4-BE49-F238E27FC236}">
              <a16:creationId xmlns:a16="http://schemas.microsoft.com/office/drawing/2014/main" id="{00000000-0008-0000-0800-0000E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50" name="28 Imagen" descr="INDUSTRIA-ARGENTINA.png">
          <a:extLst>
            <a:ext uri="{FF2B5EF4-FFF2-40B4-BE49-F238E27FC236}">
              <a16:creationId xmlns:a16="http://schemas.microsoft.com/office/drawing/2014/main" id="{00000000-0008-0000-0800-0000EC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51" name="28 Imagen" descr="INDUSTRIA-ARGENTINA.png">
          <a:extLst>
            <a:ext uri="{FF2B5EF4-FFF2-40B4-BE49-F238E27FC236}">
              <a16:creationId xmlns:a16="http://schemas.microsoft.com/office/drawing/2014/main" id="{00000000-0008-0000-0800-0000ED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52" name="28 Imagen" descr="INDUSTRIA-ARGENTINA.png">
          <a:extLst>
            <a:ext uri="{FF2B5EF4-FFF2-40B4-BE49-F238E27FC236}">
              <a16:creationId xmlns:a16="http://schemas.microsoft.com/office/drawing/2014/main" id="{00000000-0008-0000-0800-0000EE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53" name="28 Imagen" descr="INDUSTRIA-ARGENTINA.png">
          <a:extLst>
            <a:ext uri="{FF2B5EF4-FFF2-40B4-BE49-F238E27FC236}">
              <a16:creationId xmlns:a16="http://schemas.microsoft.com/office/drawing/2014/main" id="{00000000-0008-0000-0800-0000EF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54" name="28 Imagen" descr="INDUSTRIA-ARGENTINA.png">
          <a:extLst>
            <a:ext uri="{FF2B5EF4-FFF2-40B4-BE49-F238E27FC236}">
              <a16:creationId xmlns:a16="http://schemas.microsoft.com/office/drawing/2014/main" id="{00000000-0008-0000-0800-0000F0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55" name="28 Imagen" descr="INDUSTRIA-ARGENTINA.png">
          <a:extLst>
            <a:ext uri="{FF2B5EF4-FFF2-40B4-BE49-F238E27FC236}">
              <a16:creationId xmlns:a16="http://schemas.microsoft.com/office/drawing/2014/main" id="{00000000-0008-0000-0800-0000F1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56" name="28 Imagen" descr="INDUSTRIA-ARGENTINA.png">
          <a:extLst>
            <a:ext uri="{FF2B5EF4-FFF2-40B4-BE49-F238E27FC236}">
              <a16:creationId xmlns:a16="http://schemas.microsoft.com/office/drawing/2014/main" id="{00000000-0008-0000-0800-0000F2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57" name="28 Imagen" descr="INDUSTRIA-ARGENTINA.png">
          <a:extLst>
            <a:ext uri="{FF2B5EF4-FFF2-40B4-BE49-F238E27FC236}">
              <a16:creationId xmlns:a16="http://schemas.microsoft.com/office/drawing/2014/main" id="{00000000-0008-0000-0800-0000F3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58" name="28 Imagen" descr="INDUSTRIA-ARGENTINA.png">
          <a:extLst>
            <a:ext uri="{FF2B5EF4-FFF2-40B4-BE49-F238E27FC236}">
              <a16:creationId xmlns:a16="http://schemas.microsoft.com/office/drawing/2014/main" id="{00000000-0008-0000-0800-0000F4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59" name="28 Imagen" descr="INDUSTRIA-ARGENTINA.png">
          <a:extLst>
            <a:ext uri="{FF2B5EF4-FFF2-40B4-BE49-F238E27FC236}">
              <a16:creationId xmlns:a16="http://schemas.microsoft.com/office/drawing/2014/main" id="{00000000-0008-0000-0800-0000F5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60" name="28 Imagen" descr="INDUSTRIA-ARGENTINA.png">
          <a:extLst>
            <a:ext uri="{FF2B5EF4-FFF2-40B4-BE49-F238E27FC236}">
              <a16:creationId xmlns:a16="http://schemas.microsoft.com/office/drawing/2014/main" id="{00000000-0008-0000-0800-0000F6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61" name="28 Imagen" descr="INDUSTRIA-ARGENTINA.png">
          <a:extLst>
            <a:ext uri="{FF2B5EF4-FFF2-40B4-BE49-F238E27FC236}">
              <a16:creationId xmlns:a16="http://schemas.microsoft.com/office/drawing/2014/main" id="{00000000-0008-0000-0800-0000F7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62" name="28 Imagen" descr="INDUSTRIA-ARGENTINA.png">
          <a:extLst>
            <a:ext uri="{FF2B5EF4-FFF2-40B4-BE49-F238E27FC236}">
              <a16:creationId xmlns:a16="http://schemas.microsoft.com/office/drawing/2014/main" id="{00000000-0008-0000-0800-0000F8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63" name="28 Imagen" descr="INDUSTRIA-ARGENTINA.png">
          <a:extLst>
            <a:ext uri="{FF2B5EF4-FFF2-40B4-BE49-F238E27FC236}">
              <a16:creationId xmlns:a16="http://schemas.microsoft.com/office/drawing/2014/main" id="{00000000-0008-0000-0800-0000F9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64" name="28 Imagen" descr="INDUSTRIA-ARGENTINA.png">
          <a:extLst>
            <a:ext uri="{FF2B5EF4-FFF2-40B4-BE49-F238E27FC236}">
              <a16:creationId xmlns:a16="http://schemas.microsoft.com/office/drawing/2014/main" id="{00000000-0008-0000-0800-0000FA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65" name="28 Imagen" descr="INDUSTRIA-ARGENTINA.png">
          <a:extLst>
            <a:ext uri="{FF2B5EF4-FFF2-40B4-BE49-F238E27FC236}">
              <a16:creationId xmlns:a16="http://schemas.microsoft.com/office/drawing/2014/main" id="{00000000-0008-0000-0800-0000FB01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66" name="28 Imagen" descr="INDUSTRIA-ARGENTINA.png">
          <a:extLst>
            <a:ext uri="{FF2B5EF4-FFF2-40B4-BE49-F238E27FC236}">
              <a16:creationId xmlns:a16="http://schemas.microsoft.com/office/drawing/2014/main" id="{00000000-0008-0000-0800-000086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67" name="28 Imagen" descr="INDUSTRIA-ARGENTINA.png">
          <a:extLst>
            <a:ext uri="{FF2B5EF4-FFF2-40B4-BE49-F238E27FC236}">
              <a16:creationId xmlns:a16="http://schemas.microsoft.com/office/drawing/2014/main" id="{00000000-0008-0000-0800-000088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68" name="28 Imagen" descr="INDUSTRIA-ARGENTINA.png">
          <a:extLst>
            <a:ext uri="{FF2B5EF4-FFF2-40B4-BE49-F238E27FC236}">
              <a16:creationId xmlns:a16="http://schemas.microsoft.com/office/drawing/2014/main" id="{00000000-0008-0000-0800-000089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69" name="28 Imagen" descr="INDUSTRIA-ARGENTINA.png">
          <a:extLst>
            <a:ext uri="{FF2B5EF4-FFF2-40B4-BE49-F238E27FC236}">
              <a16:creationId xmlns:a16="http://schemas.microsoft.com/office/drawing/2014/main" id="{00000000-0008-0000-0800-00008A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70" name="28 Imagen" descr="INDUSTRIA-ARGENTINA.png">
          <a:extLst>
            <a:ext uri="{FF2B5EF4-FFF2-40B4-BE49-F238E27FC236}">
              <a16:creationId xmlns:a16="http://schemas.microsoft.com/office/drawing/2014/main" id="{00000000-0008-0000-0800-00008B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71" name="28 Imagen" descr="INDUSTRIA-ARGENTINA.png">
          <a:extLst>
            <a:ext uri="{FF2B5EF4-FFF2-40B4-BE49-F238E27FC236}">
              <a16:creationId xmlns:a16="http://schemas.microsoft.com/office/drawing/2014/main" id="{00000000-0008-0000-0800-00008C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72" name="28 Imagen" descr="INDUSTRIA-ARGENTINA.png">
          <a:extLst>
            <a:ext uri="{FF2B5EF4-FFF2-40B4-BE49-F238E27FC236}">
              <a16:creationId xmlns:a16="http://schemas.microsoft.com/office/drawing/2014/main" id="{00000000-0008-0000-0800-00008D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73" name="28 Imagen" descr="INDUSTRIA-ARGENTINA.png">
          <a:extLst>
            <a:ext uri="{FF2B5EF4-FFF2-40B4-BE49-F238E27FC236}">
              <a16:creationId xmlns:a16="http://schemas.microsoft.com/office/drawing/2014/main" id="{00000000-0008-0000-0800-00008E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74" name="28 Imagen" descr="INDUSTRIA-ARGENTINA.png">
          <a:extLst>
            <a:ext uri="{FF2B5EF4-FFF2-40B4-BE49-F238E27FC236}">
              <a16:creationId xmlns:a16="http://schemas.microsoft.com/office/drawing/2014/main" id="{00000000-0008-0000-0800-00008F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75" name="28 Imagen" descr="INDUSTRIA-ARGENTINA.png">
          <a:extLst>
            <a:ext uri="{FF2B5EF4-FFF2-40B4-BE49-F238E27FC236}">
              <a16:creationId xmlns:a16="http://schemas.microsoft.com/office/drawing/2014/main" id="{00000000-0008-0000-0800-000090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76" name="28 Imagen" descr="INDUSTRIA-ARGENTINA.png">
          <a:extLst>
            <a:ext uri="{FF2B5EF4-FFF2-40B4-BE49-F238E27FC236}">
              <a16:creationId xmlns:a16="http://schemas.microsoft.com/office/drawing/2014/main" id="{00000000-0008-0000-0800-000091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77" name="28 Imagen" descr="INDUSTRIA-ARGENTINA.png">
          <a:extLst>
            <a:ext uri="{FF2B5EF4-FFF2-40B4-BE49-F238E27FC236}">
              <a16:creationId xmlns:a16="http://schemas.microsoft.com/office/drawing/2014/main" id="{00000000-0008-0000-0800-000092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78" name="28 Imagen" descr="INDUSTRIA-ARGENTINA.png">
          <a:extLst>
            <a:ext uri="{FF2B5EF4-FFF2-40B4-BE49-F238E27FC236}">
              <a16:creationId xmlns:a16="http://schemas.microsoft.com/office/drawing/2014/main" id="{00000000-0008-0000-0800-000093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79" name="28 Imagen" descr="INDUSTRIA-ARGENTINA.png">
          <a:extLst>
            <a:ext uri="{FF2B5EF4-FFF2-40B4-BE49-F238E27FC236}">
              <a16:creationId xmlns:a16="http://schemas.microsoft.com/office/drawing/2014/main" id="{00000000-0008-0000-0800-000094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80" name="28 Imagen" descr="INDUSTRIA-ARGENTINA.png">
          <a:extLst>
            <a:ext uri="{FF2B5EF4-FFF2-40B4-BE49-F238E27FC236}">
              <a16:creationId xmlns:a16="http://schemas.microsoft.com/office/drawing/2014/main" id="{00000000-0008-0000-0800-000095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81" name="28 Imagen" descr="INDUSTRIA-ARGENTINA.png">
          <a:extLst>
            <a:ext uri="{FF2B5EF4-FFF2-40B4-BE49-F238E27FC236}">
              <a16:creationId xmlns:a16="http://schemas.microsoft.com/office/drawing/2014/main" id="{00000000-0008-0000-0800-000096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82" name="28 Imagen" descr="INDUSTRIA-ARGENTINA.png">
          <a:extLst>
            <a:ext uri="{FF2B5EF4-FFF2-40B4-BE49-F238E27FC236}">
              <a16:creationId xmlns:a16="http://schemas.microsoft.com/office/drawing/2014/main" id="{00000000-0008-0000-0800-000097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83" name="28 Imagen" descr="INDUSTRIA-ARGENTINA.png">
          <a:extLst>
            <a:ext uri="{FF2B5EF4-FFF2-40B4-BE49-F238E27FC236}">
              <a16:creationId xmlns:a16="http://schemas.microsoft.com/office/drawing/2014/main" id="{00000000-0008-0000-0800-000098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84" name="28 Imagen" descr="INDUSTRIA-ARGENTINA.png">
          <a:extLst>
            <a:ext uri="{FF2B5EF4-FFF2-40B4-BE49-F238E27FC236}">
              <a16:creationId xmlns:a16="http://schemas.microsoft.com/office/drawing/2014/main" id="{00000000-0008-0000-0800-000099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247</xdr:row>
      <xdr:rowOff>0</xdr:rowOff>
    </xdr:from>
    <xdr:ext cx="0" cy="619125"/>
    <xdr:pic>
      <xdr:nvPicPr>
        <xdr:cNvPr id="285" name="28 Imagen" descr="INDUSTRIA-ARGENTINA.png">
          <a:extLst>
            <a:ext uri="{FF2B5EF4-FFF2-40B4-BE49-F238E27FC236}">
              <a16:creationId xmlns:a16="http://schemas.microsoft.com/office/drawing/2014/main" id="{00000000-0008-0000-0800-00009A02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094" y="393382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428626</xdr:colOff>
      <xdr:row>248</xdr:row>
      <xdr:rowOff>35718</xdr:rowOff>
    </xdr:from>
    <xdr:to>
      <xdr:col>4</xdr:col>
      <xdr:colOff>2035968</xdr:colOff>
      <xdr:row>258</xdr:row>
      <xdr:rowOff>153759</xdr:rowOff>
    </xdr:to>
    <xdr:pic>
      <xdr:nvPicPr>
        <xdr:cNvPr id="15" name="Imagen 14"/>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6691314" y="45493781"/>
          <a:ext cx="1607342" cy="1784916"/>
        </a:xfrm>
        <a:prstGeom prst="rect">
          <a:avLst/>
        </a:prstGeom>
      </xdr:spPr>
    </xdr:pic>
    <xdr:clientData/>
  </xdr:twoCellAnchor>
  <xdr:twoCellAnchor editAs="oneCell">
    <xdr:from>
      <xdr:col>4</xdr:col>
      <xdr:colOff>349338</xdr:colOff>
      <xdr:row>57</xdr:row>
      <xdr:rowOff>19756</xdr:rowOff>
    </xdr:from>
    <xdr:to>
      <xdr:col>4</xdr:col>
      <xdr:colOff>1833561</xdr:colOff>
      <xdr:row>63</xdr:row>
      <xdr:rowOff>119779</xdr:rowOff>
    </xdr:to>
    <xdr:pic>
      <xdr:nvPicPr>
        <xdr:cNvPr id="4" name="Imagen 3"/>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rot="5400000">
          <a:off x="7125532" y="9876593"/>
          <a:ext cx="1100148" cy="14842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426997</xdr:colOff>
      <xdr:row>48</xdr:row>
      <xdr:rowOff>21167</xdr:rowOff>
    </xdr:from>
    <xdr:ext cx="1224002" cy="1629833"/>
    <xdr:pic>
      <xdr:nvPicPr>
        <xdr:cNvPr id="2" name="Imagen 1">
          <a:extLst>
            <a:ext uri="{FF2B5EF4-FFF2-40B4-BE49-F238E27FC236}">
              <a16:creationId xmlns:a16="http://schemas.microsoft.com/office/drawing/2014/main" id="{00000000-0008-0000-09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9664" y="10731500"/>
          <a:ext cx="1224002" cy="1629833"/>
        </a:xfrm>
        <a:prstGeom prst="rect">
          <a:avLst/>
        </a:prstGeom>
      </xdr:spPr>
    </xdr:pic>
    <xdr:clientData/>
  </xdr:oneCellAnchor>
  <xdr:oneCellAnchor>
    <xdr:from>
      <xdr:col>4</xdr:col>
      <xdr:colOff>508000</xdr:colOff>
      <xdr:row>60</xdr:row>
      <xdr:rowOff>21167</xdr:rowOff>
    </xdr:from>
    <xdr:ext cx="866775" cy="866775"/>
    <xdr:pic>
      <xdr:nvPicPr>
        <xdr:cNvPr id="3" name="Imagen 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0667" y="3587750"/>
          <a:ext cx="866775" cy="866775"/>
        </a:xfrm>
        <a:prstGeom prst="rect">
          <a:avLst/>
        </a:prstGeom>
      </xdr:spPr>
    </xdr:pic>
    <xdr:clientData/>
  </xdr:oneCellAnchor>
  <xdr:oneCellAnchor>
    <xdr:from>
      <xdr:col>4</xdr:col>
      <xdr:colOff>232833</xdr:colOff>
      <xdr:row>66</xdr:row>
      <xdr:rowOff>1</xdr:rowOff>
    </xdr:from>
    <xdr:ext cx="1467225" cy="1116842"/>
    <xdr:pic>
      <xdr:nvPicPr>
        <xdr:cNvPr id="4" name="Imagen 3">
          <a:extLst>
            <a:ext uri="{FF2B5EF4-FFF2-40B4-BE49-F238E27FC236}">
              <a16:creationId xmlns:a16="http://schemas.microsoft.com/office/drawing/2014/main" id="{00000000-0008-0000-0900-00001901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05500" y="4900084"/>
          <a:ext cx="1467225" cy="1116842"/>
        </a:xfrm>
        <a:prstGeom prst="rect">
          <a:avLst/>
        </a:prstGeom>
      </xdr:spPr>
    </xdr:pic>
    <xdr:clientData/>
  </xdr:oneCellAnchor>
  <xdr:twoCellAnchor editAs="oneCell">
    <xdr:from>
      <xdr:col>4</xdr:col>
      <xdr:colOff>582083</xdr:colOff>
      <xdr:row>74</xdr:row>
      <xdr:rowOff>31750</xdr:rowOff>
    </xdr:from>
    <xdr:to>
      <xdr:col>4</xdr:col>
      <xdr:colOff>1419821</xdr:colOff>
      <xdr:row>81</xdr:row>
      <xdr:rowOff>98424</xdr:rowOff>
    </xdr:to>
    <xdr:pic>
      <xdr:nvPicPr>
        <xdr:cNvPr id="6" name="Imagen 5">
          <a:extLst>
            <a:ext uri="{FF2B5EF4-FFF2-40B4-BE49-F238E27FC236}">
              <a16:creationId xmlns:a16="http://schemas.microsoft.com/office/drawing/2014/main" id="{00000000-0008-0000-0900-00007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254750" y="8064500"/>
          <a:ext cx="837738" cy="1252008"/>
        </a:xfrm>
        <a:prstGeom prst="rect">
          <a:avLst/>
        </a:prstGeom>
      </xdr:spPr>
    </xdr:pic>
    <xdr:clientData/>
  </xdr:twoCellAnchor>
  <xdr:twoCellAnchor editAs="oneCell">
    <xdr:from>
      <xdr:col>4</xdr:col>
      <xdr:colOff>190500</xdr:colOff>
      <xdr:row>87</xdr:row>
      <xdr:rowOff>84667</xdr:rowOff>
    </xdr:from>
    <xdr:to>
      <xdr:col>4</xdr:col>
      <xdr:colOff>1615985</xdr:colOff>
      <xdr:row>92</xdr:row>
      <xdr:rowOff>124011</xdr:rowOff>
    </xdr:to>
    <xdr:pic>
      <xdr:nvPicPr>
        <xdr:cNvPr id="8" name="Imagen 7">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863167" y="10498667"/>
          <a:ext cx="1425485" cy="886011"/>
        </a:xfrm>
        <a:prstGeom prst="rect">
          <a:avLst/>
        </a:prstGeom>
      </xdr:spPr>
    </xdr:pic>
    <xdr:clientData/>
  </xdr:twoCellAnchor>
  <xdr:twoCellAnchor editAs="oneCell">
    <xdr:from>
      <xdr:col>4</xdr:col>
      <xdr:colOff>74084</xdr:colOff>
      <xdr:row>94</xdr:row>
      <xdr:rowOff>21165</xdr:rowOff>
    </xdr:from>
    <xdr:to>
      <xdr:col>4</xdr:col>
      <xdr:colOff>1026583</xdr:colOff>
      <xdr:row>99</xdr:row>
      <xdr:rowOff>139504</xdr:rowOff>
    </xdr:to>
    <xdr:pic>
      <xdr:nvPicPr>
        <xdr:cNvPr id="10" name="Imagen 9">
          <a:extLst>
            <a:ext uri="{FF2B5EF4-FFF2-40B4-BE49-F238E27FC236}">
              <a16:creationId xmlns:a16="http://schemas.microsoft.com/office/drawing/2014/main" id="{00000000-0008-0000-0900-00001501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746751" y="24743832"/>
          <a:ext cx="952499" cy="933256"/>
        </a:xfrm>
        <a:prstGeom prst="rect">
          <a:avLst/>
        </a:prstGeom>
      </xdr:spPr>
    </xdr:pic>
    <xdr:clientData/>
  </xdr:twoCellAnchor>
  <xdr:twoCellAnchor editAs="oneCell">
    <xdr:from>
      <xdr:col>4</xdr:col>
      <xdr:colOff>1037167</xdr:colOff>
      <xdr:row>94</xdr:row>
      <xdr:rowOff>42336</xdr:rowOff>
    </xdr:from>
    <xdr:to>
      <xdr:col>4</xdr:col>
      <xdr:colOff>1818217</xdr:colOff>
      <xdr:row>98</xdr:row>
      <xdr:rowOff>162985</xdr:rowOff>
    </xdr:to>
    <xdr:pic>
      <xdr:nvPicPr>
        <xdr:cNvPr id="11" name="Imagen 10">
          <a:extLst>
            <a:ext uri="{FF2B5EF4-FFF2-40B4-BE49-F238E27FC236}">
              <a16:creationId xmlns:a16="http://schemas.microsoft.com/office/drawing/2014/main" id="{00000000-0008-0000-0900-00001A01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5400000">
          <a:off x="6717242" y="16428511"/>
          <a:ext cx="766233" cy="781050"/>
        </a:xfrm>
        <a:prstGeom prst="rect">
          <a:avLst/>
        </a:prstGeom>
      </xdr:spPr>
    </xdr:pic>
    <xdr:clientData/>
  </xdr:twoCellAnchor>
  <xdr:twoCellAnchor editAs="oneCell">
    <xdr:from>
      <xdr:col>4</xdr:col>
      <xdr:colOff>158751</xdr:colOff>
      <xdr:row>99</xdr:row>
      <xdr:rowOff>105834</xdr:rowOff>
    </xdr:from>
    <xdr:to>
      <xdr:col>4</xdr:col>
      <xdr:colOff>794813</xdr:colOff>
      <xdr:row>102</xdr:row>
      <xdr:rowOff>105834</xdr:rowOff>
    </xdr:to>
    <xdr:pic>
      <xdr:nvPicPr>
        <xdr:cNvPr id="12" name="Imagen 11">
          <a:extLst>
            <a:ext uri="{FF2B5EF4-FFF2-40B4-BE49-F238E27FC236}">
              <a16:creationId xmlns:a16="http://schemas.microsoft.com/office/drawing/2014/main" id="{00000000-0008-0000-0900-0000AB03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831418" y="25643417"/>
          <a:ext cx="636062" cy="476250"/>
        </a:xfrm>
        <a:prstGeom prst="rect">
          <a:avLst/>
        </a:prstGeom>
      </xdr:spPr>
    </xdr:pic>
    <xdr:clientData/>
  </xdr:twoCellAnchor>
  <xdr:twoCellAnchor editAs="oneCell">
    <xdr:from>
      <xdr:col>4</xdr:col>
      <xdr:colOff>984249</xdr:colOff>
      <xdr:row>98</xdr:row>
      <xdr:rowOff>95250</xdr:rowOff>
    </xdr:from>
    <xdr:to>
      <xdr:col>4</xdr:col>
      <xdr:colOff>1904999</xdr:colOff>
      <xdr:row>102</xdr:row>
      <xdr:rowOff>110067</xdr:rowOff>
    </xdr:to>
    <xdr:pic>
      <xdr:nvPicPr>
        <xdr:cNvPr id="13" name="Imagen 12"/>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656916" y="25463500"/>
          <a:ext cx="920750" cy="660400"/>
        </a:xfrm>
        <a:prstGeom prst="rect">
          <a:avLst/>
        </a:prstGeom>
      </xdr:spPr>
    </xdr:pic>
    <xdr:clientData/>
  </xdr:twoCellAnchor>
  <xdr:twoCellAnchor editAs="oneCell">
    <xdr:from>
      <xdr:col>4</xdr:col>
      <xdr:colOff>31750</xdr:colOff>
      <xdr:row>105</xdr:row>
      <xdr:rowOff>95250</xdr:rowOff>
    </xdr:from>
    <xdr:to>
      <xdr:col>4</xdr:col>
      <xdr:colOff>1915583</xdr:colOff>
      <xdr:row>112</xdr:row>
      <xdr:rowOff>160670</xdr:rowOff>
    </xdr:to>
    <xdr:pic>
      <xdr:nvPicPr>
        <xdr:cNvPr id="17" name="Imagen 16">
          <a:extLst>
            <a:ext uri="{FF2B5EF4-FFF2-40B4-BE49-F238E27FC236}">
              <a16:creationId xmlns:a16="http://schemas.microsoft.com/office/drawing/2014/main" id="{00000000-0008-0000-0900-00003A01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704417" y="21113750"/>
          <a:ext cx="1888203" cy="1229587"/>
        </a:xfrm>
        <a:prstGeom prst="rect">
          <a:avLst/>
        </a:prstGeom>
      </xdr:spPr>
    </xdr:pic>
    <xdr:clientData/>
  </xdr:twoCellAnchor>
  <xdr:twoCellAnchor editAs="oneCell">
    <xdr:from>
      <xdr:col>4</xdr:col>
      <xdr:colOff>359833</xdr:colOff>
      <xdr:row>115</xdr:row>
      <xdr:rowOff>31750</xdr:rowOff>
    </xdr:from>
    <xdr:to>
      <xdr:col>4</xdr:col>
      <xdr:colOff>1698249</xdr:colOff>
      <xdr:row>121</xdr:row>
      <xdr:rowOff>155575</xdr:rowOff>
    </xdr:to>
    <xdr:pic>
      <xdr:nvPicPr>
        <xdr:cNvPr id="18" name="Imagen 17">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032500" y="22934083"/>
          <a:ext cx="1338416" cy="1139825"/>
        </a:xfrm>
        <a:prstGeom prst="rect">
          <a:avLst/>
        </a:prstGeom>
      </xdr:spPr>
    </xdr:pic>
    <xdr:clientData/>
  </xdr:twoCellAnchor>
  <xdr:twoCellAnchor editAs="oneCell">
    <xdr:from>
      <xdr:col>4</xdr:col>
      <xdr:colOff>63500</xdr:colOff>
      <xdr:row>141</xdr:row>
      <xdr:rowOff>116417</xdr:rowOff>
    </xdr:from>
    <xdr:to>
      <xdr:col>4</xdr:col>
      <xdr:colOff>1911350</xdr:colOff>
      <xdr:row>145</xdr:row>
      <xdr:rowOff>87842</xdr:rowOff>
    </xdr:to>
    <xdr:pic>
      <xdr:nvPicPr>
        <xdr:cNvPr id="19" name="Imagen 18"/>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5736167" y="25241250"/>
          <a:ext cx="1847850" cy="648758"/>
        </a:xfrm>
        <a:prstGeom prst="rect">
          <a:avLst/>
        </a:prstGeom>
      </xdr:spPr>
    </xdr:pic>
    <xdr:clientData/>
  </xdr:twoCellAnchor>
  <xdr:twoCellAnchor editAs="oneCell">
    <xdr:from>
      <xdr:col>4</xdr:col>
      <xdr:colOff>666750</xdr:colOff>
      <xdr:row>187</xdr:row>
      <xdr:rowOff>21167</xdr:rowOff>
    </xdr:from>
    <xdr:to>
      <xdr:col>4</xdr:col>
      <xdr:colOff>1456640</xdr:colOff>
      <xdr:row>193</xdr:row>
      <xdr:rowOff>154517</xdr:rowOff>
    </xdr:to>
    <xdr:pic>
      <xdr:nvPicPr>
        <xdr:cNvPr id="24" name="Imagen 23"/>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339417" y="31750000"/>
          <a:ext cx="789890" cy="1149350"/>
        </a:xfrm>
        <a:prstGeom prst="rect">
          <a:avLst/>
        </a:prstGeom>
      </xdr:spPr>
    </xdr:pic>
    <xdr:clientData/>
  </xdr:twoCellAnchor>
  <xdr:twoCellAnchor editAs="oneCell">
    <xdr:from>
      <xdr:col>4</xdr:col>
      <xdr:colOff>42334</xdr:colOff>
      <xdr:row>202</xdr:row>
      <xdr:rowOff>84666</xdr:rowOff>
    </xdr:from>
    <xdr:to>
      <xdr:col>4</xdr:col>
      <xdr:colOff>1915583</xdr:colOff>
      <xdr:row>207</xdr:row>
      <xdr:rowOff>122765</xdr:rowOff>
    </xdr:to>
    <xdr:pic>
      <xdr:nvPicPr>
        <xdr:cNvPr id="25" name="Imagen 24"/>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5715001" y="33379833"/>
          <a:ext cx="1876425" cy="884766"/>
        </a:xfrm>
        <a:prstGeom prst="rect">
          <a:avLst/>
        </a:prstGeom>
      </xdr:spPr>
    </xdr:pic>
    <xdr:clientData/>
  </xdr:twoCellAnchor>
  <xdr:twoCellAnchor editAs="oneCell">
    <xdr:from>
      <xdr:col>4</xdr:col>
      <xdr:colOff>127000</xdr:colOff>
      <xdr:row>287</xdr:row>
      <xdr:rowOff>42333</xdr:rowOff>
    </xdr:from>
    <xdr:to>
      <xdr:col>4</xdr:col>
      <xdr:colOff>1756965</xdr:colOff>
      <xdr:row>296</xdr:row>
      <xdr:rowOff>66899</xdr:rowOff>
    </xdr:to>
    <xdr:pic>
      <xdr:nvPicPr>
        <xdr:cNvPr id="32" name="Imagen 31">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5799667" y="45349583"/>
          <a:ext cx="1629965" cy="1548566"/>
        </a:xfrm>
        <a:prstGeom prst="rect">
          <a:avLst/>
        </a:prstGeom>
      </xdr:spPr>
    </xdr:pic>
    <xdr:clientData/>
  </xdr:twoCellAnchor>
  <xdr:oneCellAnchor>
    <xdr:from>
      <xdr:col>4</xdr:col>
      <xdr:colOff>52917</xdr:colOff>
      <xdr:row>370</xdr:row>
      <xdr:rowOff>31750</xdr:rowOff>
    </xdr:from>
    <xdr:ext cx="1838324" cy="1223321"/>
    <xdr:pic>
      <xdr:nvPicPr>
        <xdr:cNvPr id="38" name="Imagen 37">
          <a:extLst>
            <a:ext uri="{FF2B5EF4-FFF2-40B4-BE49-F238E27FC236}">
              <a16:creationId xmlns:a16="http://schemas.microsoft.com/office/drawing/2014/main" id="{00000000-0008-0000-0900-00001301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5725584" y="58166000"/>
          <a:ext cx="1838324" cy="1223321"/>
        </a:xfrm>
        <a:prstGeom prst="rect">
          <a:avLst/>
        </a:prstGeom>
      </xdr:spPr>
    </xdr:pic>
    <xdr:clientData/>
  </xdr:oneCellAnchor>
  <xdr:twoCellAnchor editAs="oneCell">
    <xdr:from>
      <xdr:col>4</xdr:col>
      <xdr:colOff>74082</xdr:colOff>
      <xdr:row>378</xdr:row>
      <xdr:rowOff>349250</xdr:rowOff>
    </xdr:from>
    <xdr:to>
      <xdr:col>4</xdr:col>
      <xdr:colOff>1884000</xdr:colOff>
      <xdr:row>386</xdr:row>
      <xdr:rowOff>84312</xdr:rowOff>
    </xdr:to>
    <xdr:pic>
      <xdr:nvPicPr>
        <xdr:cNvPr id="40" name="29 Imagen" descr="ESTUCHE_PLANO_PX.gif">
          <a:extLst>
            <a:ext uri="{FF2B5EF4-FFF2-40B4-BE49-F238E27FC236}">
              <a16:creationId xmlns:a16="http://schemas.microsoft.com/office/drawing/2014/main" id="{00000000-0008-0000-0900-0000F001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746749" y="74316167"/>
          <a:ext cx="1809918" cy="1269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338666</xdr:colOff>
      <xdr:row>424</xdr:row>
      <xdr:rowOff>42333</xdr:rowOff>
    </xdr:from>
    <xdr:to>
      <xdr:col>4</xdr:col>
      <xdr:colOff>1653116</xdr:colOff>
      <xdr:row>428</xdr:row>
      <xdr:rowOff>156786</xdr:rowOff>
    </xdr:to>
    <xdr:pic>
      <xdr:nvPicPr>
        <xdr:cNvPr id="44" name="6 Imagen" descr="sim.gif">
          <a:extLst>
            <a:ext uri="{FF2B5EF4-FFF2-40B4-BE49-F238E27FC236}">
              <a16:creationId xmlns:a16="http://schemas.microsoft.com/office/drawing/2014/main" id="{00000000-0008-0000-0900-00005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6011333" y="71225833"/>
          <a:ext cx="1314450" cy="79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169333</xdr:colOff>
      <xdr:row>434</xdr:row>
      <xdr:rowOff>63500</xdr:rowOff>
    </xdr:from>
    <xdr:to>
      <xdr:col>4</xdr:col>
      <xdr:colOff>1754782</xdr:colOff>
      <xdr:row>438</xdr:row>
      <xdr:rowOff>168275</xdr:rowOff>
    </xdr:to>
    <xdr:pic>
      <xdr:nvPicPr>
        <xdr:cNvPr id="45" name="10 Imagen" descr="ABRE-CELULARES-X12-BK212.gif">
          <a:extLst>
            <a:ext uri="{FF2B5EF4-FFF2-40B4-BE49-F238E27FC236}">
              <a16:creationId xmlns:a16="http://schemas.microsoft.com/office/drawing/2014/main" id="{00000000-0008-0000-0900-000054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842000" y="73120250"/>
          <a:ext cx="1585449"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592667</xdr:colOff>
      <xdr:row>439</xdr:row>
      <xdr:rowOff>31750</xdr:rowOff>
    </xdr:from>
    <xdr:to>
      <xdr:col>4</xdr:col>
      <xdr:colOff>1510750</xdr:colOff>
      <xdr:row>443</xdr:row>
      <xdr:rowOff>107950</xdr:rowOff>
    </xdr:to>
    <xdr:pic>
      <xdr:nvPicPr>
        <xdr:cNvPr id="46" name="2 Imagen">
          <a:extLst>
            <a:ext uri="{FF2B5EF4-FFF2-40B4-BE49-F238E27FC236}">
              <a16:creationId xmlns:a16="http://schemas.microsoft.com/office/drawing/2014/main" id="{00000000-0008-0000-0900-000055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6265334" y="74041000"/>
          <a:ext cx="918083" cy="838200"/>
        </a:xfrm>
        <a:prstGeom prst="rect">
          <a:avLst/>
        </a:prstGeom>
      </xdr:spPr>
    </xdr:pic>
    <xdr:clientData/>
  </xdr:twoCellAnchor>
  <xdr:twoCellAnchor editAs="oneCell">
    <xdr:from>
      <xdr:col>4</xdr:col>
      <xdr:colOff>624417</xdr:colOff>
      <xdr:row>444</xdr:row>
      <xdr:rowOff>127000</xdr:rowOff>
    </xdr:from>
    <xdr:to>
      <xdr:col>4</xdr:col>
      <xdr:colOff>1291167</xdr:colOff>
      <xdr:row>448</xdr:row>
      <xdr:rowOff>134967</xdr:rowOff>
    </xdr:to>
    <xdr:pic>
      <xdr:nvPicPr>
        <xdr:cNvPr id="48" name="1 Imagen">
          <a:extLst>
            <a:ext uri="{FF2B5EF4-FFF2-40B4-BE49-F238E27FC236}">
              <a16:creationId xmlns:a16="http://schemas.microsoft.com/office/drawing/2014/main" id="{00000000-0008-0000-0900-000056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297084" y="75088750"/>
          <a:ext cx="666750" cy="769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338667</xdr:colOff>
      <xdr:row>449</xdr:row>
      <xdr:rowOff>63500</xdr:rowOff>
    </xdr:from>
    <xdr:ext cx="1260021" cy="882015"/>
    <xdr:pic>
      <xdr:nvPicPr>
        <xdr:cNvPr id="49" name="14 Imagen" descr="TK8217.jpg">
          <a:extLst>
            <a:ext uri="{FF2B5EF4-FFF2-40B4-BE49-F238E27FC236}">
              <a16:creationId xmlns:a16="http://schemas.microsoft.com/office/drawing/2014/main" id="{00000000-0008-0000-0900-000058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6011334" y="75977750"/>
          <a:ext cx="1260021" cy="882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445559</xdr:colOff>
      <xdr:row>39</xdr:row>
      <xdr:rowOff>371476</xdr:rowOff>
    </xdr:from>
    <xdr:to>
      <xdr:col>4</xdr:col>
      <xdr:colOff>1619250</xdr:colOff>
      <xdr:row>47</xdr:row>
      <xdr:rowOff>10584</xdr:rowOff>
    </xdr:to>
    <xdr:pic>
      <xdr:nvPicPr>
        <xdr:cNvPr id="14" name="Imagen 13"/>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6118226" y="1175809"/>
          <a:ext cx="1173691" cy="1173691"/>
        </a:xfrm>
        <a:prstGeom prst="rect">
          <a:avLst/>
        </a:prstGeom>
      </xdr:spPr>
    </xdr:pic>
    <xdr:clientData/>
  </xdr:twoCellAnchor>
  <xdr:twoCellAnchor editAs="oneCell">
    <xdr:from>
      <xdr:col>4</xdr:col>
      <xdr:colOff>94464</xdr:colOff>
      <xdr:row>10</xdr:row>
      <xdr:rowOff>65462</xdr:rowOff>
    </xdr:from>
    <xdr:to>
      <xdr:col>4</xdr:col>
      <xdr:colOff>1915583</xdr:colOff>
      <xdr:row>16</xdr:row>
      <xdr:rowOff>116415</xdr:rowOff>
    </xdr:to>
    <xdr:pic>
      <xdr:nvPicPr>
        <xdr:cNvPr id="35" name="Imagen 34"/>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5767131" y="2055129"/>
          <a:ext cx="1821120" cy="1003453"/>
        </a:xfrm>
        <a:prstGeom prst="rect">
          <a:avLst/>
        </a:prstGeom>
      </xdr:spPr>
    </xdr:pic>
    <xdr:clientData/>
  </xdr:twoCellAnchor>
  <xdr:twoCellAnchor editAs="oneCell">
    <xdr:from>
      <xdr:col>4</xdr:col>
      <xdr:colOff>127000</xdr:colOff>
      <xdr:row>19</xdr:row>
      <xdr:rowOff>63499</xdr:rowOff>
    </xdr:from>
    <xdr:to>
      <xdr:col>4</xdr:col>
      <xdr:colOff>1670050</xdr:colOff>
      <xdr:row>27</xdr:row>
      <xdr:rowOff>137583</xdr:rowOff>
    </xdr:to>
    <xdr:pic>
      <xdr:nvPicPr>
        <xdr:cNvPr id="47" name="Imagen 46">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5799667" y="9556749"/>
          <a:ext cx="1543050" cy="1344084"/>
        </a:xfrm>
        <a:prstGeom prst="rect">
          <a:avLst/>
        </a:prstGeom>
      </xdr:spPr>
    </xdr:pic>
    <xdr:clientData/>
  </xdr:twoCellAnchor>
  <xdr:twoCellAnchor editAs="oneCell">
    <xdr:from>
      <xdr:col>4</xdr:col>
      <xdr:colOff>84667</xdr:colOff>
      <xdr:row>32</xdr:row>
      <xdr:rowOff>127000</xdr:rowOff>
    </xdr:from>
    <xdr:to>
      <xdr:col>4</xdr:col>
      <xdr:colOff>1926166</xdr:colOff>
      <xdr:row>38</xdr:row>
      <xdr:rowOff>0</xdr:rowOff>
    </xdr:to>
    <xdr:pic>
      <xdr:nvPicPr>
        <xdr:cNvPr id="52" name="29 Imagen" descr="ESTUCHE_PLANO_PX.gif">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757334" y="14922500"/>
          <a:ext cx="1844904" cy="963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169332</xdr:colOff>
      <xdr:row>195</xdr:row>
      <xdr:rowOff>95250</xdr:rowOff>
    </xdr:from>
    <xdr:to>
      <xdr:col>4</xdr:col>
      <xdr:colOff>1873249</xdr:colOff>
      <xdr:row>199</xdr:row>
      <xdr:rowOff>132463</xdr:rowOff>
    </xdr:to>
    <xdr:pic>
      <xdr:nvPicPr>
        <xdr:cNvPr id="7" name="Imagen 6"/>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5841999" y="41867667"/>
          <a:ext cx="1703917" cy="714546"/>
        </a:xfrm>
        <a:prstGeom prst="rect">
          <a:avLst/>
        </a:prstGeom>
      </xdr:spPr>
    </xdr:pic>
    <xdr:clientData/>
  </xdr:twoCellAnchor>
  <xdr:twoCellAnchor editAs="oneCell">
    <xdr:from>
      <xdr:col>4</xdr:col>
      <xdr:colOff>275166</xdr:colOff>
      <xdr:row>208</xdr:row>
      <xdr:rowOff>77569</xdr:rowOff>
    </xdr:from>
    <xdr:to>
      <xdr:col>4</xdr:col>
      <xdr:colOff>1830916</xdr:colOff>
      <xdr:row>214</xdr:row>
      <xdr:rowOff>159746</xdr:rowOff>
    </xdr:to>
    <xdr:pic>
      <xdr:nvPicPr>
        <xdr:cNvPr id="9" name="Imagen 8"/>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5947833" y="43881986"/>
          <a:ext cx="1555750" cy="1098177"/>
        </a:xfrm>
        <a:prstGeom prst="rect">
          <a:avLst/>
        </a:prstGeom>
      </xdr:spPr>
    </xdr:pic>
    <xdr:clientData/>
  </xdr:twoCellAnchor>
  <xdr:twoCellAnchor editAs="oneCell">
    <xdr:from>
      <xdr:col>4</xdr:col>
      <xdr:colOff>52916</xdr:colOff>
      <xdr:row>231</xdr:row>
      <xdr:rowOff>95248</xdr:rowOff>
    </xdr:from>
    <xdr:to>
      <xdr:col>4</xdr:col>
      <xdr:colOff>1910292</xdr:colOff>
      <xdr:row>238</xdr:row>
      <xdr:rowOff>10581</xdr:rowOff>
    </xdr:to>
    <xdr:pic>
      <xdr:nvPicPr>
        <xdr:cNvPr id="15" name="Imagen 14"/>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5725583" y="49360665"/>
          <a:ext cx="1857376" cy="1100667"/>
        </a:xfrm>
        <a:prstGeom prst="rect">
          <a:avLst/>
        </a:prstGeom>
      </xdr:spPr>
    </xdr:pic>
    <xdr:clientData/>
  </xdr:twoCellAnchor>
  <xdr:twoCellAnchor editAs="oneCell">
    <xdr:from>
      <xdr:col>4</xdr:col>
      <xdr:colOff>47871</xdr:colOff>
      <xdr:row>223</xdr:row>
      <xdr:rowOff>95249</xdr:rowOff>
    </xdr:from>
    <xdr:to>
      <xdr:col>4</xdr:col>
      <xdr:colOff>1883833</xdr:colOff>
      <xdr:row>228</xdr:row>
      <xdr:rowOff>21166</xdr:rowOff>
    </xdr:to>
    <xdr:pic>
      <xdr:nvPicPr>
        <xdr:cNvPr id="57" name="Imagen 10"/>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720538" y="45465999"/>
          <a:ext cx="1842314"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94792</xdr:colOff>
      <xdr:row>217</xdr:row>
      <xdr:rowOff>10584</xdr:rowOff>
    </xdr:from>
    <xdr:to>
      <xdr:col>4</xdr:col>
      <xdr:colOff>1883833</xdr:colOff>
      <xdr:row>221</xdr:row>
      <xdr:rowOff>84668</xdr:rowOff>
    </xdr:to>
    <xdr:pic>
      <xdr:nvPicPr>
        <xdr:cNvPr id="59" name="Imagen 13"/>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767459" y="45931667"/>
          <a:ext cx="1797507" cy="751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370416</xdr:colOff>
      <xdr:row>276</xdr:row>
      <xdr:rowOff>74083</xdr:rowOff>
    </xdr:from>
    <xdr:to>
      <xdr:col>4</xdr:col>
      <xdr:colOff>1411677</xdr:colOff>
      <xdr:row>282</xdr:row>
      <xdr:rowOff>25055</xdr:rowOff>
    </xdr:to>
    <xdr:pic>
      <xdr:nvPicPr>
        <xdr:cNvPr id="54" name="Imagen 53">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6056841" y="34087858"/>
          <a:ext cx="1041261" cy="922522"/>
        </a:xfrm>
        <a:prstGeom prst="rect">
          <a:avLst/>
        </a:prstGeom>
      </xdr:spPr>
    </xdr:pic>
    <xdr:clientData/>
  </xdr:twoCellAnchor>
  <xdr:oneCellAnchor>
    <xdr:from>
      <xdr:col>4</xdr:col>
      <xdr:colOff>181457</xdr:colOff>
      <xdr:row>256</xdr:row>
      <xdr:rowOff>38100</xdr:rowOff>
    </xdr:from>
    <xdr:ext cx="1637818" cy="1209675"/>
    <xdr:pic>
      <xdr:nvPicPr>
        <xdr:cNvPr id="55" name="Imagen 54"/>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5001107" y="36918900"/>
          <a:ext cx="1637818" cy="1209675"/>
        </a:xfrm>
        <a:prstGeom prst="rect">
          <a:avLst/>
        </a:prstGeom>
      </xdr:spPr>
    </xdr:pic>
    <xdr:clientData/>
  </xdr:oneCellAnchor>
  <xdr:twoCellAnchor editAs="oneCell">
    <xdr:from>
      <xdr:col>4</xdr:col>
      <xdr:colOff>164266</xdr:colOff>
      <xdr:row>240</xdr:row>
      <xdr:rowOff>93559</xdr:rowOff>
    </xdr:from>
    <xdr:to>
      <xdr:col>4</xdr:col>
      <xdr:colOff>1788581</xdr:colOff>
      <xdr:row>250</xdr:row>
      <xdr:rowOff>63500</xdr:rowOff>
    </xdr:to>
    <xdr:pic>
      <xdr:nvPicPr>
        <xdr:cNvPr id="16" name="Imagen 15"/>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5836933" y="50586642"/>
          <a:ext cx="1624315" cy="1578608"/>
        </a:xfrm>
        <a:prstGeom prst="rect">
          <a:avLst/>
        </a:prstGeom>
      </xdr:spPr>
    </xdr:pic>
    <xdr:clientData/>
  </xdr:twoCellAnchor>
  <xdr:twoCellAnchor editAs="oneCell">
    <xdr:from>
      <xdr:col>4</xdr:col>
      <xdr:colOff>465665</xdr:colOff>
      <xdr:row>159</xdr:row>
      <xdr:rowOff>42333</xdr:rowOff>
    </xdr:from>
    <xdr:to>
      <xdr:col>4</xdr:col>
      <xdr:colOff>1301748</xdr:colOff>
      <xdr:row>166</xdr:row>
      <xdr:rowOff>85228</xdr:rowOff>
    </xdr:to>
    <xdr:pic>
      <xdr:nvPicPr>
        <xdr:cNvPr id="29" name="Imagen 28"/>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6138332" y="33496250"/>
          <a:ext cx="836083" cy="1228228"/>
        </a:xfrm>
        <a:prstGeom prst="rect">
          <a:avLst/>
        </a:prstGeom>
      </xdr:spPr>
    </xdr:pic>
    <xdr:clientData/>
  </xdr:twoCellAnchor>
  <xdr:twoCellAnchor editAs="oneCell">
    <xdr:from>
      <xdr:col>4</xdr:col>
      <xdr:colOff>582082</xdr:colOff>
      <xdr:row>150</xdr:row>
      <xdr:rowOff>52916</xdr:rowOff>
    </xdr:from>
    <xdr:to>
      <xdr:col>4</xdr:col>
      <xdr:colOff>1443171</xdr:colOff>
      <xdr:row>157</xdr:row>
      <xdr:rowOff>139190</xdr:rowOff>
    </xdr:to>
    <xdr:pic>
      <xdr:nvPicPr>
        <xdr:cNvPr id="30" name="Imagen 29"/>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6254749" y="31771166"/>
          <a:ext cx="861089" cy="1271608"/>
        </a:xfrm>
        <a:prstGeom prst="rect">
          <a:avLst/>
        </a:prstGeom>
      </xdr:spPr>
    </xdr:pic>
    <xdr:clientData/>
  </xdr:twoCellAnchor>
  <xdr:twoCellAnchor editAs="oneCell">
    <xdr:from>
      <xdr:col>4</xdr:col>
      <xdr:colOff>589949</xdr:colOff>
      <xdr:row>168</xdr:row>
      <xdr:rowOff>61647</xdr:rowOff>
    </xdr:from>
    <xdr:to>
      <xdr:col>4</xdr:col>
      <xdr:colOff>1492249</xdr:colOff>
      <xdr:row>176</xdr:row>
      <xdr:rowOff>63500</xdr:rowOff>
    </xdr:to>
    <xdr:pic>
      <xdr:nvPicPr>
        <xdr:cNvPr id="31" name="Imagen 30"/>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6262616" y="33325064"/>
          <a:ext cx="902300" cy="1356519"/>
        </a:xfrm>
        <a:prstGeom prst="rect">
          <a:avLst/>
        </a:prstGeom>
      </xdr:spPr>
    </xdr:pic>
    <xdr:clientData/>
  </xdr:twoCellAnchor>
  <xdr:twoCellAnchor editAs="oneCell">
    <xdr:from>
      <xdr:col>4</xdr:col>
      <xdr:colOff>42332</xdr:colOff>
      <xdr:row>179</xdr:row>
      <xdr:rowOff>31750</xdr:rowOff>
    </xdr:from>
    <xdr:to>
      <xdr:col>4</xdr:col>
      <xdr:colOff>1809749</xdr:colOff>
      <xdr:row>184</xdr:row>
      <xdr:rowOff>50999</xdr:rowOff>
    </xdr:to>
    <xdr:pic>
      <xdr:nvPicPr>
        <xdr:cNvPr id="33" name="Imagen 32"/>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5714999" y="39031333"/>
          <a:ext cx="1767417" cy="865916"/>
        </a:xfrm>
        <a:prstGeom prst="rect">
          <a:avLst/>
        </a:prstGeom>
      </xdr:spPr>
    </xdr:pic>
    <xdr:clientData/>
  </xdr:twoCellAnchor>
  <xdr:twoCellAnchor editAs="oneCell">
    <xdr:from>
      <xdr:col>4</xdr:col>
      <xdr:colOff>761999</xdr:colOff>
      <xdr:row>123</xdr:row>
      <xdr:rowOff>43448</xdr:rowOff>
    </xdr:from>
    <xdr:to>
      <xdr:col>4</xdr:col>
      <xdr:colOff>1777999</xdr:colOff>
      <xdr:row>127</xdr:row>
      <xdr:rowOff>2582</xdr:rowOff>
    </xdr:to>
    <xdr:pic>
      <xdr:nvPicPr>
        <xdr:cNvPr id="56" name="Imagen 55"/>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6448424" y="30428198"/>
          <a:ext cx="1016000" cy="683034"/>
        </a:xfrm>
        <a:prstGeom prst="rect">
          <a:avLst/>
        </a:prstGeom>
      </xdr:spPr>
    </xdr:pic>
    <xdr:clientData/>
  </xdr:twoCellAnchor>
  <xdr:twoCellAnchor editAs="oneCell">
    <xdr:from>
      <xdr:col>4</xdr:col>
      <xdr:colOff>52917</xdr:colOff>
      <xdr:row>126</xdr:row>
      <xdr:rowOff>4297</xdr:rowOff>
    </xdr:from>
    <xdr:to>
      <xdr:col>4</xdr:col>
      <xdr:colOff>878417</xdr:colOff>
      <xdr:row>131</xdr:row>
      <xdr:rowOff>48810</xdr:rowOff>
    </xdr:to>
    <xdr:pic>
      <xdr:nvPicPr>
        <xdr:cNvPr id="58" name="Imagen 57"/>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5739342" y="30874822"/>
          <a:ext cx="825500" cy="949388"/>
        </a:xfrm>
        <a:prstGeom prst="rect">
          <a:avLst/>
        </a:prstGeom>
      </xdr:spPr>
    </xdr:pic>
    <xdr:clientData/>
  </xdr:twoCellAnchor>
  <xdr:twoCellAnchor editAs="oneCell">
    <xdr:from>
      <xdr:col>4</xdr:col>
      <xdr:colOff>592667</xdr:colOff>
      <xdr:row>131</xdr:row>
      <xdr:rowOff>52917</xdr:rowOff>
    </xdr:from>
    <xdr:to>
      <xdr:col>4</xdr:col>
      <xdr:colOff>1544519</xdr:colOff>
      <xdr:row>135</xdr:row>
      <xdr:rowOff>79043</xdr:rowOff>
    </xdr:to>
    <xdr:pic>
      <xdr:nvPicPr>
        <xdr:cNvPr id="60" name="Imagen 59"/>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6279092" y="31780692"/>
          <a:ext cx="951852" cy="750026"/>
        </a:xfrm>
        <a:prstGeom prst="rect">
          <a:avLst/>
        </a:prstGeom>
      </xdr:spPr>
    </xdr:pic>
    <xdr:clientData/>
  </xdr:twoCellAnchor>
  <xdr:twoCellAnchor editAs="oneCell">
    <xdr:from>
      <xdr:col>4</xdr:col>
      <xdr:colOff>95250</xdr:colOff>
      <xdr:row>266</xdr:row>
      <xdr:rowOff>34569</xdr:rowOff>
    </xdr:from>
    <xdr:to>
      <xdr:col>4</xdr:col>
      <xdr:colOff>1830916</xdr:colOff>
      <xdr:row>273</xdr:row>
      <xdr:rowOff>154683</xdr:rowOff>
    </xdr:to>
    <xdr:pic>
      <xdr:nvPicPr>
        <xdr:cNvPr id="61" name="Imagen 60"/>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5781675" y="62661444"/>
          <a:ext cx="1735666" cy="1253590"/>
        </a:xfrm>
        <a:prstGeom prst="rect">
          <a:avLst/>
        </a:prstGeom>
      </xdr:spPr>
    </xdr:pic>
    <xdr:clientData/>
  </xdr:twoCellAnchor>
  <xdr:twoCellAnchor editAs="oneCell">
    <xdr:from>
      <xdr:col>4</xdr:col>
      <xdr:colOff>402167</xdr:colOff>
      <xdr:row>312</xdr:row>
      <xdr:rowOff>74083</xdr:rowOff>
    </xdr:from>
    <xdr:to>
      <xdr:col>4</xdr:col>
      <xdr:colOff>1646535</xdr:colOff>
      <xdr:row>320</xdr:row>
      <xdr:rowOff>1</xdr:rowOff>
    </xdr:to>
    <xdr:pic>
      <xdr:nvPicPr>
        <xdr:cNvPr id="63" name="Imagen 1"/>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l="5293" t="2353" r="5882"/>
        <a:stretch>
          <a:fillRect/>
        </a:stretch>
      </xdr:blipFill>
      <xdr:spPr bwMode="auto">
        <a:xfrm>
          <a:off x="6074834" y="66844333"/>
          <a:ext cx="1244368" cy="11959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529166</xdr:colOff>
      <xdr:row>325</xdr:row>
      <xdr:rowOff>63500</xdr:rowOff>
    </xdr:from>
    <xdr:to>
      <xdr:col>4</xdr:col>
      <xdr:colOff>1512146</xdr:colOff>
      <xdr:row>332</xdr:row>
      <xdr:rowOff>80010</xdr:rowOff>
    </xdr:to>
    <xdr:pic>
      <xdr:nvPicPr>
        <xdr:cNvPr id="65" name="Imagen 1">
          <a:extLst>
            <a:ext uri="{FF2B5EF4-FFF2-40B4-BE49-F238E27FC236}">
              <a16:creationId xmlns:a16="http://schemas.microsoft.com/office/drawing/2014/main" id="{FCD7CFCA-AD52-4CD6-9E8A-59177889911B}"/>
            </a:ext>
          </a:extLst>
        </xdr:cNvPr>
        <xdr:cNvPicPr>
          <a:picLocks noChangeAspect="1"/>
        </xdr:cNvPicPr>
      </xdr:nvPicPr>
      <xdr:blipFill>
        <a:blip xmlns:r="http://schemas.openxmlformats.org/officeDocument/2006/relationships" r:embed="rId43" cstate="screen">
          <a:extLst>
            <a:ext uri="{28A0092B-C50C-407E-A947-70E740481C1C}">
              <a14:useLocalDpi xmlns:a14="http://schemas.microsoft.com/office/drawing/2010/main"/>
            </a:ext>
          </a:extLst>
        </a:blip>
        <a:srcRect/>
        <a:stretch>
          <a:fillRect/>
        </a:stretch>
      </xdr:blipFill>
      <xdr:spPr bwMode="auto">
        <a:xfrm>
          <a:off x="6201833" y="69130333"/>
          <a:ext cx="982980" cy="1127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476250</xdr:colOff>
      <xdr:row>362</xdr:row>
      <xdr:rowOff>66675</xdr:rowOff>
    </xdr:from>
    <xdr:ext cx="1200150" cy="1200150"/>
    <xdr:pic>
      <xdr:nvPicPr>
        <xdr:cNvPr id="66" name="Imagen 65">
          <a:extLst>
            <a:ext uri="{FF2B5EF4-FFF2-40B4-BE49-F238E27FC236}">
              <a16:creationId xmlns:a16="http://schemas.microsoft.com/office/drawing/2014/main" id="{00000000-0008-0000-0900-0000AD03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5295900" y="49053750"/>
          <a:ext cx="1200150" cy="1200150"/>
        </a:xfrm>
        <a:prstGeom prst="rect">
          <a:avLst/>
        </a:prstGeom>
      </xdr:spPr>
    </xdr:pic>
    <xdr:clientData/>
  </xdr:oneCellAnchor>
  <xdr:oneCellAnchor>
    <xdr:from>
      <xdr:col>4</xdr:col>
      <xdr:colOff>447675</xdr:colOff>
      <xdr:row>354</xdr:row>
      <xdr:rowOff>47625</xdr:rowOff>
    </xdr:from>
    <xdr:ext cx="1200150" cy="1200150"/>
    <xdr:pic>
      <xdr:nvPicPr>
        <xdr:cNvPr id="67" name="Imagen 66"/>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5267325" y="47739300"/>
          <a:ext cx="1200150" cy="1200150"/>
        </a:xfrm>
        <a:prstGeom prst="rect">
          <a:avLst/>
        </a:prstGeom>
      </xdr:spPr>
    </xdr:pic>
    <xdr:clientData/>
  </xdr:oneCellAnchor>
  <xdr:twoCellAnchor editAs="oneCell">
    <xdr:from>
      <xdr:col>4</xdr:col>
      <xdr:colOff>466725</xdr:colOff>
      <xdr:row>346</xdr:row>
      <xdr:rowOff>95249</xdr:rowOff>
    </xdr:from>
    <xdr:to>
      <xdr:col>4</xdr:col>
      <xdr:colOff>1557867</xdr:colOff>
      <xdr:row>353</xdr:row>
      <xdr:rowOff>57149</xdr:rowOff>
    </xdr:to>
    <xdr:pic>
      <xdr:nvPicPr>
        <xdr:cNvPr id="64" name="Imagen 63"/>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5772150" y="8515349"/>
          <a:ext cx="1095375" cy="1095375"/>
        </a:xfrm>
        <a:prstGeom prst="rect">
          <a:avLst/>
        </a:prstGeom>
      </xdr:spPr>
    </xdr:pic>
    <xdr:clientData/>
  </xdr:twoCellAnchor>
  <xdr:twoCellAnchor editAs="oneCell">
    <xdr:from>
      <xdr:col>4</xdr:col>
      <xdr:colOff>455084</xdr:colOff>
      <xdr:row>338</xdr:row>
      <xdr:rowOff>56340</xdr:rowOff>
    </xdr:from>
    <xdr:to>
      <xdr:col>4</xdr:col>
      <xdr:colOff>1640416</xdr:colOff>
      <xdr:row>345</xdr:row>
      <xdr:rowOff>31749</xdr:rowOff>
    </xdr:to>
    <xdr:pic>
      <xdr:nvPicPr>
        <xdr:cNvPr id="20" name="Imagen 19"/>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6127751" y="64096090"/>
          <a:ext cx="1185332" cy="1330075"/>
        </a:xfrm>
        <a:prstGeom prst="rect">
          <a:avLst/>
        </a:prstGeom>
      </xdr:spPr>
    </xdr:pic>
    <xdr:clientData/>
  </xdr:twoCellAnchor>
  <xdr:twoCellAnchor editAs="oneCell">
    <xdr:from>
      <xdr:col>4</xdr:col>
      <xdr:colOff>127001</xdr:colOff>
      <xdr:row>298</xdr:row>
      <xdr:rowOff>52917</xdr:rowOff>
    </xdr:from>
    <xdr:to>
      <xdr:col>4</xdr:col>
      <xdr:colOff>1850361</xdr:colOff>
      <xdr:row>306</xdr:row>
      <xdr:rowOff>117474</xdr:rowOff>
    </xdr:to>
    <xdr:pic>
      <xdr:nvPicPr>
        <xdr:cNvPr id="5" name="Imagen 4"/>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5799668" y="58853917"/>
          <a:ext cx="1723360" cy="1345141"/>
        </a:xfrm>
        <a:prstGeom prst="rect">
          <a:avLst/>
        </a:prstGeom>
      </xdr:spPr>
    </xdr:pic>
    <xdr:clientData/>
  </xdr:twoCellAnchor>
  <xdr:twoCellAnchor editAs="oneCell">
    <xdr:from>
      <xdr:col>4</xdr:col>
      <xdr:colOff>393661</xdr:colOff>
      <xdr:row>391</xdr:row>
      <xdr:rowOff>47628</xdr:rowOff>
    </xdr:from>
    <xdr:to>
      <xdr:col>4</xdr:col>
      <xdr:colOff>1381127</xdr:colOff>
      <xdr:row>394</xdr:row>
      <xdr:rowOff>133354</xdr:rowOff>
    </xdr:to>
    <xdr:pic>
      <xdr:nvPicPr>
        <xdr:cNvPr id="68" name="Imagen 67"/>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rot="5400000">
          <a:off x="5311756" y="1663683"/>
          <a:ext cx="600076" cy="987466"/>
        </a:xfrm>
        <a:prstGeom prst="rect">
          <a:avLst/>
        </a:prstGeom>
      </xdr:spPr>
    </xdr:pic>
    <xdr:clientData/>
  </xdr:twoCellAnchor>
  <xdr:twoCellAnchor editAs="oneCell">
    <xdr:from>
      <xdr:col>4</xdr:col>
      <xdr:colOff>361950</xdr:colOff>
      <xdr:row>395</xdr:row>
      <xdr:rowOff>38101</xdr:rowOff>
    </xdr:from>
    <xdr:to>
      <xdr:col>4</xdr:col>
      <xdr:colOff>1118567</xdr:colOff>
      <xdr:row>398</xdr:row>
      <xdr:rowOff>123827</xdr:rowOff>
    </xdr:to>
    <xdr:pic>
      <xdr:nvPicPr>
        <xdr:cNvPr id="69" name="Imagen 68"/>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rot="5400000">
          <a:off x="5164621" y="2455380"/>
          <a:ext cx="600076" cy="756617"/>
        </a:xfrm>
        <a:prstGeom prst="rect">
          <a:avLst/>
        </a:prstGeom>
      </xdr:spPr>
    </xdr:pic>
    <xdr:clientData/>
  </xdr:twoCellAnchor>
  <xdr:twoCellAnchor editAs="oneCell">
    <xdr:from>
      <xdr:col>4</xdr:col>
      <xdr:colOff>314325</xdr:colOff>
      <xdr:row>399</xdr:row>
      <xdr:rowOff>19050</xdr:rowOff>
    </xdr:from>
    <xdr:to>
      <xdr:col>4</xdr:col>
      <xdr:colOff>1266825</xdr:colOff>
      <xdr:row>403</xdr:row>
      <xdr:rowOff>142517</xdr:rowOff>
    </xdr:to>
    <xdr:pic>
      <xdr:nvPicPr>
        <xdr:cNvPr id="70" name="Imagen 69"/>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5038725" y="3200400"/>
          <a:ext cx="952500" cy="809267"/>
        </a:xfrm>
        <a:prstGeom prst="rect">
          <a:avLst/>
        </a:prstGeom>
      </xdr:spPr>
    </xdr:pic>
    <xdr:clientData/>
  </xdr:twoCellAnchor>
  <xdr:twoCellAnchor editAs="oneCell">
    <xdr:from>
      <xdr:col>4</xdr:col>
      <xdr:colOff>466724</xdr:colOff>
      <xdr:row>404</xdr:row>
      <xdr:rowOff>57150</xdr:rowOff>
    </xdr:from>
    <xdr:to>
      <xdr:col>4</xdr:col>
      <xdr:colOff>1371599</xdr:colOff>
      <xdr:row>407</xdr:row>
      <xdr:rowOff>143684</xdr:rowOff>
    </xdr:to>
    <xdr:pic>
      <xdr:nvPicPr>
        <xdr:cNvPr id="71" name="Imagen 70"/>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5191124" y="4095750"/>
          <a:ext cx="904875" cy="600884"/>
        </a:xfrm>
        <a:prstGeom prst="rect">
          <a:avLst/>
        </a:prstGeom>
      </xdr:spPr>
    </xdr:pic>
    <xdr:clientData/>
  </xdr:twoCellAnchor>
  <xdr:twoCellAnchor editAs="oneCell">
    <xdr:from>
      <xdr:col>4</xdr:col>
      <xdr:colOff>390525</xdr:colOff>
      <xdr:row>412</xdr:row>
      <xdr:rowOff>66675</xdr:rowOff>
    </xdr:from>
    <xdr:to>
      <xdr:col>6</xdr:col>
      <xdr:colOff>878417</xdr:colOff>
      <xdr:row>418</xdr:row>
      <xdr:rowOff>173312</xdr:rowOff>
    </xdr:to>
    <xdr:pic>
      <xdr:nvPicPr>
        <xdr:cNvPr id="72" name="Imagen 7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6063192" y="80404758"/>
          <a:ext cx="2435225" cy="12496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127000</xdr:colOff>
      <xdr:row>75</xdr:row>
      <xdr:rowOff>137584</xdr:rowOff>
    </xdr:from>
    <xdr:to>
      <xdr:col>4</xdr:col>
      <xdr:colOff>1979083</xdr:colOff>
      <xdr:row>83</xdr:row>
      <xdr:rowOff>95697</xdr:rowOff>
    </xdr:to>
    <xdr:pic>
      <xdr:nvPicPr>
        <xdr:cNvPr id="6" name="Imagen 5">
          <a:extLst>
            <a:ext uri="{FF2B5EF4-FFF2-40B4-BE49-F238E27FC236}">
              <a16:creationId xmlns:a16="http://schemas.microsoft.com/office/drawing/2014/main" id="{00000000-0008-0000-0A00-0000640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31417" y="6148917"/>
          <a:ext cx="1852083" cy="1281029"/>
        </a:xfrm>
        <a:prstGeom prst="rect">
          <a:avLst/>
        </a:prstGeom>
      </xdr:spPr>
    </xdr:pic>
    <xdr:clientData/>
  </xdr:twoCellAnchor>
  <xdr:twoCellAnchor editAs="oneCell">
    <xdr:from>
      <xdr:col>4</xdr:col>
      <xdr:colOff>349251</xdr:colOff>
      <xdr:row>85</xdr:row>
      <xdr:rowOff>105834</xdr:rowOff>
    </xdr:from>
    <xdr:to>
      <xdr:col>4</xdr:col>
      <xdr:colOff>1847215</xdr:colOff>
      <xdr:row>92</xdr:row>
      <xdr:rowOff>115823</xdr:rowOff>
    </xdr:to>
    <xdr:pic>
      <xdr:nvPicPr>
        <xdr:cNvPr id="7" name="114 Imagen" descr="braz-todos.gif">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99668" y="16573501"/>
          <a:ext cx="1497964" cy="1184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84667</xdr:colOff>
      <xdr:row>92</xdr:row>
      <xdr:rowOff>370417</xdr:rowOff>
    </xdr:from>
    <xdr:to>
      <xdr:col>6</xdr:col>
      <xdr:colOff>29646</xdr:colOff>
      <xdr:row>100</xdr:row>
      <xdr:rowOff>240242</xdr:rowOff>
    </xdr:to>
    <xdr:pic>
      <xdr:nvPicPr>
        <xdr:cNvPr id="11" name="29 Imagen" descr="ESTUCHE_PLANO_PX.gif">
          <a:extLst>
            <a:ext uri="{FF2B5EF4-FFF2-40B4-BE49-F238E27FC236}">
              <a16:creationId xmlns:a16="http://schemas.microsoft.com/office/drawing/2014/main" id="{00000000-0008-0000-0A00-00008A07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35084" y="17822334"/>
          <a:ext cx="2019312" cy="14044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63500</xdr:colOff>
      <xdr:row>101</xdr:row>
      <xdr:rowOff>52916</xdr:rowOff>
    </xdr:from>
    <xdr:to>
      <xdr:col>6</xdr:col>
      <xdr:colOff>8479</xdr:colOff>
      <xdr:row>110</xdr:row>
      <xdr:rowOff>28574</xdr:rowOff>
    </xdr:to>
    <xdr:pic>
      <xdr:nvPicPr>
        <xdr:cNvPr id="12" name="29 Imagen" descr="ESTUCHE_PLANO_PX.gif">
          <a:extLst>
            <a:ext uri="{FF2B5EF4-FFF2-40B4-BE49-F238E27FC236}">
              <a16:creationId xmlns:a16="http://schemas.microsoft.com/office/drawing/2014/main" id="{00000000-0008-0000-0A00-00008A07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67917" y="14509749"/>
          <a:ext cx="2019312" cy="14044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31749</xdr:colOff>
      <xdr:row>115</xdr:row>
      <xdr:rowOff>42333</xdr:rowOff>
    </xdr:from>
    <xdr:to>
      <xdr:col>6</xdr:col>
      <xdr:colOff>37171</xdr:colOff>
      <xdr:row>130</xdr:row>
      <xdr:rowOff>158750</xdr:rowOff>
    </xdr:to>
    <xdr:pic>
      <xdr:nvPicPr>
        <xdr:cNvPr id="14" name="22 Imagen" descr="SOBRE_NEOPRENE_TALLAS.gif">
          <a:extLst>
            <a:ext uri="{FF2B5EF4-FFF2-40B4-BE49-F238E27FC236}">
              <a16:creationId xmlns:a16="http://schemas.microsoft.com/office/drawing/2014/main" id="{00000000-0008-0000-0A00-00008C07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36166" y="13377333"/>
          <a:ext cx="2079755" cy="2656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328084</xdr:colOff>
      <xdr:row>60</xdr:row>
      <xdr:rowOff>7926</xdr:rowOff>
    </xdr:from>
    <xdr:ext cx="1401397" cy="775241"/>
    <xdr:pic>
      <xdr:nvPicPr>
        <xdr:cNvPr id="13" name="Imagen 12">
          <a:extLst>
            <a:ext uri="{FF2B5EF4-FFF2-40B4-BE49-F238E27FC236}">
              <a16:creationId xmlns:a16="http://schemas.microsoft.com/office/drawing/2014/main" id="{00000000-0008-0000-0A00-00002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032501" y="1193259"/>
          <a:ext cx="1401397" cy="775241"/>
        </a:xfrm>
        <a:prstGeom prst="rect">
          <a:avLst/>
        </a:prstGeom>
      </xdr:spPr>
    </xdr:pic>
    <xdr:clientData/>
  </xdr:oneCellAnchor>
  <xdr:oneCellAnchor>
    <xdr:from>
      <xdr:col>4</xdr:col>
      <xdr:colOff>317500</xdr:colOff>
      <xdr:row>65</xdr:row>
      <xdr:rowOff>14507</xdr:rowOff>
    </xdr:from>
    <xdr:ext cx="1460500" cy="854927"/>
    <xdr:pic>
      <xdr:nvPicPr>
        <xdr:cNvPr id="15" name="Imagen 14"/>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021917" y="2035924"/>
          <a:ext cx="1460500" cy="854927"/>
        </a:xfrm>
        <a:prstGeom prst="rect">
          <a:avLst/>
        </a:prstGeom>
      </xdr:spPr>
    </xdr:pic>
    <xdr:clientData/>
  </xdr:oneCellAnchor>
  <xdr:oneCellAnchor>
    <xdr:from>
      <xdr:col>4</xdr:col>
      <xdr:colOff>455083</xdr:colOff>
      <xdr:row>70</xdr:row>
      <xdr:rowOff>52917</xdr:rowOff>
    </xdr:from>
    <xdr:ext cx="1174463" cy="683952"/>
    <xdr:pic>
      <xdr:nvPicPr>
        <xdr:cNvPr id="16" name="117 Imagen" descr="BOSINI HORIZ NEGRO.jpg">
          <a:extLst>
            <a:ext uri="{FF2B5EF4-FFF2-40B4-BE49-F238E27FC236}">
              <a16:creationId xmlns:a16="http://schemas.microsoft.com/office/drawing/2014/main" id="{00000000-0008-0000-0A00-0000D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159500" y="3026834"/>
          <a:ext cx="1174463" cy="683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137583</xdr:colOff>
      <xdr:row>42</xdr:row>
      <xdr:rowOff>31752</xdr:rowOff>
    </xdr:from>
    <xdr:to>
      <xdr:col>4</xdr:col>
      <xdr:colOff>1978781</xdr:colOff>
      <xdr:row>51</xdr:row>
      <xdr:rowOff>137585</xdr:rowOff>
    </xdr:to>
    <xdr:pic>
      <xdr:nvPicPr>
        <xdr:cNvPr id="5" name="Imagen 4"/>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842000" y="1217085"/>
          <a:ext cx="1841198" cy="1703916"/>
        </a:xfrm>
        <a:prstGeom prst="rect">
          <a:avLst/>
        </a:prstGeom>
      </xdr:spPr>
    </xdr:pic>
    <xdr:clientData/>
  </xdr:twoCellAnchor>
  <xdr:twoCellAnchor editAs="oneCell">
    <xdr:from>
      <xdr:col>4</xdr:col>
      <xdr:colOff>381000</xdr:colOff>
      <xdr:row>52</xdr:row>
      <xdr:rowOff>42333</xdr:rowOff>
    </xdr:from>
    <xdr:to>
      <xdr:col>4</xdr:col>
      <xdr:colOff>1661583</xdr:colOff>
      <xdr:row>58</xdr:row>
      <xdr:rowOff>161357</xdr:rowOff>
    </xdr:to>
    <xdr:pic>
      <xdr:nvPicPr>
        <xdr:cNvPr id="8" name="Imagen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085417" y="3016250"/>
          <a:ext cx="1280583" cy="1262024"/>
        </a:xfrm>
        <a:prstGeom prst="rect">
          <a:avLst/>
        </a:prstGeom>
      </xdr:spPr>
    </xdr:pic>
    <xdr:clientData/>
  </xdr:twoCellAnchor>
  <xdr:twoCellAnchor editAs="oneCell">
    <xdr:from>
      <xdr:col>4</xdr:col>
      <xdr:colOff>71438</xdr:colOff>
      <xdr:row>9</xdr:row>
      <xdr:rowOff>47638</xdr:rowOff>
    </xdr:from>
    <xdr:to>
      <xdr:col>5</xdr:col>
      <xdr:colOff>4762</xdr:colOff>
      <xdr:row>12</xdr:row>
      <xdr:rowOff>86022</xdr:rowOff>
    </xdr:to>
    <xdr:pic>
      <xdr:nvPicPr>
        <xdr:cNvPr id="17" name="Imagen 16">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853113" y="1971688"/>
          <a:ext cx="2000249" cy="981359"/>
        </a:xfrm>
        <a:prstGeom prst="rect">
          <a:avLst/>
        </a:prstGeom>
      </xdr:spPr>
    </xdr:pic>
    <xdr:clientData/>
  </xdr:twoCellAnchor>
  <xdr:twoCellAnchor editAs="oneCell">
    <xdr:from>
      <xdr:col>4</xdr:col>
      <xdr:colOff>83344</xdr:colOff>
      <xdr:row>16</xdr:row>
      <xdr:rowOff>23833</xdr:rowOff>
    </xdr:from>
    <xdr:to>
      <xdr:col>4</xdr:col>
      <xdr:colOff>2035968</xdr:colOff>
      <xdr:row>19</xdr:row>
      <xdr:rowOff>43161</xdr:rowOff>
    </xdr:to>
    <xdr:pic>
      <xdr:nvPicPr>
        <xdr:cNvPr id="18" name="Imagen 17">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865019" y="3081358"/>
          <a:ext cx="1952624" cy="962303"/>
        </a:xfrm>
        <a:prstGeom prst="rect">
          <a:avLst/>
        </a:prstGeom>
      </xdr:spPr>
    </xdr:pic>
    <xdr:clientData/>
  </xdr:twoCellAnchor>
  <xdr:twoCellAnchor editAs="oneCell">
    <xdr:from>
      <xdr:col>4</xdr:col>
      <xdr:colOff>955146</xdr:colOff>
      <xdr:row>27</xdr:row>
      <xdr:rowOff>105833</xdr:rowOff>
    </xdr:from>
    <xdr:to>
      <xdr:col>4</xdr:col>
      <xdr:colOff>1990003</xdr:colOff>
      <xdr:row>31</xdr:row>
      <xdr:rowOff>179916</xdr:rowOff>
    </xdr:to>
    <xdr:pic>
      <xdr:nvPicPr>
        <xdr:cNvPr id="19" name="Imagen 18"/>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405563" y="5027083"/>
          <a:ext cx="1034857" cy="836083"/>
        </a:xfrm>
        <a:prstGeom prst="rect">
          <a:avLst/>
        </a:prstGeom>
      </xdr:spPr>
    </xdr:pic>
    <xdr:clientData/>
  </xdr:twoCellAnchor>
  <xdr:twoCellAnchor editAs="oneCell">
    <xdr:from>
      <xdr:col>4</xdr:col>
      <xdr:colOff>138906</xdr:colOff>
      <xdr:row>31</xdr:row>
      <xdr:rowOff>41012</xdr:rowOff>
    </xdr:from>
    <xdr:to>
      <xdr:col>4</xdr:col>
      <xdr:colOff>877093</xdr:colOff>
      <xdr:row>34</xdr:row>
      <xdr:rowOff>50537</xdr:rowOff>
    </xdr:to>
    <xdr:pic>
      <xdr:nvPicPr>
        <xdr:cNvPr id="20" name="Imagen 19"/>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5589323" y="5724262"/>
          <a:ext cx="738187" cy="581025"/>
        </a:xfrm>
        <a:prstGeom prst="rect">
          <a:avLst/>
        </a:prstGeom>
      </xdr:spPr>
    </xdr:pic>
    <xdr:clientData/>
  </xdr:twoCellAnchor>
  <xdr:twoCellAnchor editAs="oneCell">
    <xdr:from>
      <xdr:col>4</xdr:col>
      <xdr:colOff>47625</xdr:colOff>
      <xdr:row>36</xdr:row>
      <xdr:rowOff>71438</xdr:rowOff>
    </xdr:from>
    <xdr:to>
      <xdr:col>6</xdr:col>
      <xdr:colOff>22638</xdr:colOff>
      <xdr:row>38</xdr:row>
      <xdr:rowOff>185738</xdr:rowOff>
    </xdr:to>
    <xdr:pic>
      <xdr:nvPicPr>
        <xdr:cNvPr id="21" name="Imagen 20"/>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5829300" y="7034213"/>
          <a:ext cx="2051463" cy="8572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4</xdr:col>
      <xdr:colOff>53975</xdr:colOff>
      <xdr:row>605</xdr:row>
      <xdr:rowOff>105832</xdr:rowOff>
    </xdr:from>
    <xdr:ext cx="1953685" cy="1502835"/>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04392" y="134873999"/>
          <a:ext cx="1953685" cy="1502835"/>
        </a:xfrm>
        <a:prstGeom prst="rect">
          <a:avLst/>
        </a:prstGeom>
      </xdr:spPr>
    </xdr:pic>
    <xdr:clientData/>
  </xdr:oneCellAnchor>
  <xdr:oneCellAnchor>
    <xdr:from>
      <xdr:col>4</xdr:col>
      <xdr:colOff>137583</xdr:colOff>
      <xdr:row>567</xdr:row>
      <xdr:rowOff>0</xdr:rowOff>
    </xdr:from>
    <xdr:ext cx="1771649" cy="1771649"/>
    <xdr:pic>
      <xdr:nvPicPr>
        <xdr:cNvPr id="3" name="Imagen 2">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88000" y="5503334"/>
          <a:ext cx="1771649" cy="1771649"/>
        </a:xfrm>
        <a:prstGeom prst="rect">
          <a:avLst/>
        </a:prstGeom>
      </xdr:spPr>
    </xdr:pic>
    <xdr:clientData/>
  </xdr:oneCellAnchor>
  <xdr:oneCellAnchor>
    <xdr:from>
      <xdr:col>4</xdr:col>
      <xdr:colOff>32810</xdr:colOff>
      <xdr:row>622</xdr:row>
      <xdr:rowOff>148167</xdr:rowOff>
    </xdr:from>
    <xdr:ext cx="1905000" cy="1905000"/>
    <xdr:pic>
      <xdr:nvPicPr>
        <xdr:cNvPr id="5" name="Imagen 4">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483227" y="133339417"/>
          <a:ext cx="1905000" cy="1905000"/>
        </a:xfrm>
        <a:prstGeom prst="rect">
          <a:avLst/>
        </a:prstGeom>
      </xdr:spPr>
    </xdr:pic>
    <xdr:clientData/>
  </xdr:oneCellAnchor>
  <xdr:oneCellAnchor>
    <xdr:from>
      <xdr:col>4</xdr:col>
      <xdr:colOff>52917</xdr:colOff>
      <xdr:row>679</xdr:row>
      <xdr:rowOff>116418</xdr:rowOff>
    </xdr:from>
    <xdr:ext cx="1971675" cy="1971675"/>
    <xdr:pic>
      <xdr:nvPicPr>
        <xdr:cNvPr id="7" name="Imagen 6">
          <a:extLst>
            <a:ext uri="{FF2B5EF4-FFF2-40B4-BE49-F238E27FC236}">
              <a16:creationId xmlns:a16="http://schemas.microsoft.com/office/drawing/2014/main" id="{00000000-0008-0000-0B00-00001D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503334" y="142589251"/>
          <a:ext cx="1971675" cy="1971675"/>
        </a:xfrm>
        <a:prstGeom prst="rect">
          <a:avLst/>
        </a:prstGeom>
      </xdr:spPr>
    </xdr:pic>
    <xdr:clientData/>
  </xdr:oneCellAnchor>
  <xdr:oneCellAnchor>
    <xdr:from>
      <xdr:col>4</xdr:col>
      <xdr:colOff>42335</xdr:colOff>
      <xdr:row>728</xdr:row>
      <xdr:rowOff>52917</xdr:rowOff>
    </xdr:from>
    <xdr:ext cx="1891318" cy="1613086"/>
    <xdr:pic>
      <xdr:nvPicPr>
        <xdr:cNvPr id="9" name="Imagen 8">
          <a:extLst>
            <a:ext uri="{FF2B5EF4-FFF2-40B4-BE49-F238E27FC236}">
              <a16:creationId xmlns:a16="http://schemas.microsoft.com/office/drawing/2014/main" id="{00000000-0008-0000-0B00-00001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492752" y="156559250"/>
          <a:ext cx="1891318" cy="1613086"/>
        </a:xfrm>
        <a:prstGeom prst="rect">
          <a:avLst/>
        </a:prstGeom>
      </xdr:spPr>
    </xdr:pic>
    <xdr:clientData/>
  </xdr:oneCellAnchor>
  <xdr:oneCellAnchor>
    <xdr:from>
      <xdr:col>4</xdr:col>
      <xdr:colOff>74083</xdr:colOff>
      <xdr:row>785</xdr:row>
      <xdr:rowOff>54529</xdr:rowOff>
    </xdr:from>
    <xdr:ext cx="1905000" cy="2224064"/>
    <xdr:pic>
      <xdr:nvPicPr>
        <xdr:cNvPr id="14" name="Imagen 13">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24500" y="50526446"/>
          <a:ext cx="1905000" cy="2224064"/>
        </a:xfrm>
        <a:prstGeom prst="rect">
          <a:avLst/>
        </a:prstGeom>
      </xdr:spPr>
    </xdr:pic>
    <xdr:clientData/>
  </xdr:oneCellAnchor>
  <xdr:twoCellAnchor editAs="oneCell">
    <xdr:from>
      <xdr:col>4</xdr:col>
      <xdr:colOff>423334</xdr:colOff>
      <xdr:row>804</xdr:row>
      <xdr:rowOff>116416</xdr:rowOff>
    </xdr:from>
    <xdr:to>
      <xdr:col>4</xdr:col>
      <xdr:colOff>1727111</xdr:colOff>
      <xdr:row>818</xdr:row>
      <xdr:rowOff>113655</xdr:rowOff>
    </xdr:to>
    <xdr:pic>
      <xdr:nvPicPr>
        <xdr:cNvPr id="15" name="Imagen 14"/>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873751" y="156982583"/>
          <a:ext cx="1303777" cy="2664239"/>
        </a:xfrm>
        <a:prstGeom prst="rect">
          <a:avLst/>
        </a:prstGeom>
      </xdr:spPr>
    </xdr:pic>
    <xdr:clientData/>
  </xdr:twoCellAnchor>
  <xdr:twoCellAnchor editAs="oneCell">
    <xdr:from>
      <xdr:col>4</xdr:col>
      <xdr:colOff>127000</xdr:colOff>
      <xdr:row>819</xdr:row>
      <xdr:rowOff>52917</xdr:rowOff>
    </xdr:from>
    <xdr:to>
      <xdr:col>4</xdr:col>
      <xdr:colOff>2012950</xdr:colOff>
      <xdr:row>824</xdr:row>
      <xdr:rowOff>60413</xdr:rowOff>
    </xdr:to>
    <xdr:pic>
      <xdr:nvPicPr>
        <xdr:cNvPr id="16" name="Imagen 15"/>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577417" y="173947667"/>
          <a:ext cx="1885950" cy="959996"/>
        </a:xfrm>
        <a:prstGeom prst="rect">
          <a:avLst/>
        </a:prstGeom>
      </xdr:spPr>
    </xdr:pic>
    <xdr:clientData/>
  </xdr:twoCellAnchor>
  <xdr:twoCellAnchor editAs="oneCell">
    <xdr:from>
      <xdr:col>4</xdr:col>
      <xdr:colOff>52917</xdr:colOff>
      <xdr:row>832</xdr:row>
      <xdr:rowOff>169333</xdr:rowOff>
    </xdr:from>
    <xdr:to>
      <xdr:col>4</xdr:col>
      <xdr:colOff>1996017</xdr:colOff>
      <xdr:row>841</xdr:row>
      <xdr:rowOff>130666</xdr:rowOff>
    </xdr:to>
    <xdr:pic>
      <xdr:nvPicPr>
        <xdr:cNvPr id="18" name="Imagen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5503334" y="112490250"/>
          <a:ext cx="1943100" cy="1675833"/>
        </a:xfrm>
        <a:prstGeom prst="rect">
          <a:avLst/>
        </a:prstGeom>
      </xdr:spPr>
    </xdr:pic>
    <xdr:clientData/>
  </xdr:twoCellAnchor>
  <xdr:oneCellAnchor>
    <xdr:from>
      <xdr:col>4</xdr:col>
      <xdr:colOff>126610</xdr:colOff>
      <xdr:row>862</xdr:row>
      <xdr:rowOff>0</xdr:rowOff>
    </xdr:from>
    <xdr:ext cx="1831696" cy="1090083"/>
    <xdr:pic>
      <xdr:nvPicPr>
        <xdr:cNvPr id="19" name="Imagen 18">
          <a:extLst>
            <a:ext uri="{FF2B5EF4-FFF2-40B4-BE49-F238E27FC236}">
              <a16:creationId xmlns:a16="http://schemas.microsoft.com/office/drawing/2014/main" id="{00000000-0008-0000-0B00-000020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577027" y="114987917"/>
          <a:ext cx="1831696" cy="1090083"/>
        </a:xfrm>
        <a:prstGeom prst="rect">
          <a:avLst/>
        </a:prstGeom>
      </xdr:spPr>
    </xdr:pic>
    <xdr:clientData/>
  </xdr:oneCellAnchor>
  <xdr:oneCellAnchor>
    <xdr:from>
      <xdr:col>4</xdr:col>
      <xdr:colOff>127001</xdr:colOff>
      <xdr:row>867</xdr:row>
      <xdr:rowOff>105833</xdr:rowOff>
    </xdr:from>
    <xdr:ext cx="1788583" cy="1174750"/>
    <xdr:pic>
      <xdr:nvPicPr>
        <xdr:cNvPr id="20" name="Imagen 19">
          <a:extLst>
            <a:ext uri="{FF2B5EF4-FFF2-40B4-BE49-F238E27FC236}">
              <a16:creationId xmlns:a16="http://schemas.microsoft.com/office/drawing/2014/main" id="{00000000-0008-0000-0B00-000021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5577418" y="116120333"/>
          <a:ext cx="1788583" cy="1174750"/>
        </a:xfrm>
        <a:prstGeom prst="rect">
          <a:avLst/>
        </a:prstGeom>
      </xdr:spPr>
    </xdr:pic>
    <xdr:clientData/>
  </xdr:oneCellAnchor>
  <xdr:oneCellAnchor>
    <xdr:from>
      <xdr:col>4</xdr:col>
      <xdr:colOff>42334</xdr:colOff>
      <xdr:row>879</xdr:row>
      <xdr:rowOff>74084</xdr:rowOff>
    </xdr:from>
    <xdr:ext cx="1971674" cy="2000249"/>
    <xdr:pic>
      <xdr:nvPicPr>
        <xdr:cNvPr id="21" name="Imagen 20">
          <a:extLst>
            <a:ext uri="{FF2B5EF4-FFF2-40B4-BE49-F238E27FC236}">
              <a16:creationId xmlns:a16="http://schemas.microsoft.com/office/drawing/2014/main" id="{00000000-0008-0000-0B00-000024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5492751" y="122258667"/>
          <a:ext cx="1971674" cy="2000249"/>
        </a:xfrm>
        <a:prstGeom prst="rect">
          <a:avLst/>
        </a:prstGeom>
      </xdr:spPr>
    </xdr:pic>
    <xdr:clientData/>
  </xdr:oneCellAnchor>
  <xdr:oneCellAnchor>
    <xdr:from>
      <xdr:col>3</xdr:col>
      <xdr:colOff>3957391</xdr:colOff>
      <xdr:row>995</xdr:row>
      <xdr:rowOff>10585</xdr:rowOff>
    </xdr:from>
    <xdr:ext cx="2779959" cy="899582"/>
    <xdr:pic>
      <xdr:nvPicPr>
        <xdr:cNvPr id="22" name="Imagen 21">
          <a:extLst>
            <a:ext uri="{FF2B5EF4-FFF2-40B4-BE49-F238E27FC236}">
              <a16:creationId xmlns:a16="http://schemas.microsoft.com/office/drawing/2014/main" id="{00000000-0008-0000-0B00-00002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4687641" y="144176752"/>
          <a:ext cx="2779959" cy="899582"/>
        </a:xfrm>
        <a:prstGeom prst="rect">
          <a:avLst/>
        </a:prstGeom>
      </xdr:spPr>
    </xdr:pic>
    <xdr:clientData/>
  </xdr:oneCellAnchor>
  <xdr:oneCellAnchor>
    <xdr:from>
      <xdr:col>4</xdr:col>
      <xdr:colOff>42333</xdr:colOff>
      <xdr:row>1005</xdr:row>
      <xdr:rowOff>31750</xdr:rowOff>
    </xdr:from>
    <xdr:ext cx="1981573" cy="1914525"/>
    <xdr:pic>
      <xdr:nvPicPr>
        <xdr:cNvPr id="23" name="Imagen 22">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5492750" y="146177000"/>
          <a:ext cx="1981573" cy="1914525"/>
        </a:xfrm>
        <a:prstGeom prst="rect">
          <a:avLst/>
        </a:prstGeom>
      </xdr:spPr>
    </xdr:pic>
    <xdr:clientData/>
  </xdr:oneCellAnchor>
  <xdr:oneCellAnchor>
    <xdr:from>
      <xdr:col>4</xdr:col>
      <xdr:colOff>52917</xdr:colOff>
      <xdr:row>1164</xdr:row>
      <xdr:rowOff>31750</xdr:rowOff>
    </xdr:from>
    <xdr:ext cx="1957480" cy="1891247"/>
    <xdr:pic>
      <xdr:nvPicPr>
        <xdr:cNvPr id="24" name="Imagen 23">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5503334" y="180086000"/>
          <a:ext cx="1957480" cy="1891247"/>
        </a:xfrm>
        <a:prstGeom prst="rect">
          <a:avLst/>
        </a:prstGeom>
      </xdr:spPr>
    </xdr:pic>
    <xdr:clientData/>
  </xdr:oneCellAnchor>
  <xdr:oneCellAnchor>
    <xdr:from>
      <xdr:col>4</xdr:col>
      <xdr:colOff>52916</xdr:colOff>
      <xdr:row>1194</xdr:row>
      <xdr:rowOff>148166</xdr:rowOff>
    </xdr:from>
    <xdr:ext cx="1953052" cy="1716174"/>
    <xdr:pic>
      <xdr:nvPicPr>
        <xdr:cNvPr id="25" name="Imagen 24">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5503333" y="187822416"/>
          <a:ext cx="1953052" cy="1716174"/>
        </a:xfrm>
        <a:prstGeom prst="rect">
          <a:avLst/>
        </a:prstGeom>
      </xdr:spPr>
    </xdr:pic>
    <xdr:clientData/>
  </xdr:oneCellAnchor>
  <xdr:oneCellAnchor>
    <xdr:from>
      <xdr:col>4</xdr:col>
      <xdr:colOff>78485</xdr:colOff>
      <xdr:row>1211</xdr:row>
      <xdr:rowOff>31750</xdr:rowOff>
    </xdr:from>
    <xdr:ext cx="1939883" cy="1894417"/>
    <xdr:pic>
      <xdr:nvPicPr>
        <xdr:cNvPr id="26" name="Imagen 25">
          <a:extLst>
            <a:ext uri="{FF2B5EF4-FFF2-40B4-BE49-F238E27FC236}">
              <a16:creationId xmlns:a16="http://schemas.microsoft.com/office/drawing/2014/main" id="{00000000-0008-0000-0B00-000028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5528902" y="192542583"/>
          <a:ext cx="1939883" cy="1894417"/>
        </a:xfrm>
        <a:prstGeom prst="rect">
          <a:avLst/>
        </a:prstGeom>
      </xdr:spPr>
    </xdr:pic>
    <xdr:clientData/>
  </xdr:oneCellAnchor>
  <xdr:oneCellAnchor>
    <xdr:from>
      <xdr:col>4</xdr:col>
      <xdr:colOff>84668</xdr:colOff>
      <xdr:row>1221</xdr:row>
      <xdr:rowOff>0</xdr:rowOff>
    </xdr:from>
    <xdr:ext cx="1926166" cy="1956740"/>
    <xdr:pic>
      <xdr:nvPicPr>
        <xdr:cNvPr id="27" name="Imagen 26">
          <a:extLst>
            <a:ext uri="{FF2B5EF4-FFF2-40B4-BE49-F238E27FC236}">
              <a16:creationId xmlns:a16="http://schemas.microsoft.com/office/drawing/2014/main" id="{00000000-0008-0000-0B00-000029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5535085" y="194489915"/>
          <a:ext cx="1926166" cy="1956740"/>
        </a:xfrm>
        <a:prstGeom prst="rect">
          <a:avLst/>
        </a:prstGeom>
      </xdr:spPr>
    </xdr:pic>
    <xdr:clientData/>
  </xdr:oneCellAnchor>
  <xdr:oneCellAnchor>
    <xdr:from>
      <xdr:col>4</xdr:col>
      <xdr:colOff>42334</xdr:colOff>
      <xdr:row>1231</xdr:row>
      <xdr:rowOff>127000</xdr:rowOff>
    </xdr:from>
    <xdr:ext cx="1976285" cy="1914526"/>
    <xdr:pic>
      <xdr:nvPicPr>
        <xdr:cNvPr id="28" name="Imagen 27">
          <a:extLst>
            <a:ext uri="{FF2B5EF4-FFF2-40B4-BE49-F238E27FC236}">
              <a16:creationId xmlns:a16="http://schemas.microsoft.com/office/drawing/2014/main" id="{00000000-0008-0000-0B00-00002A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5492751" y="196638333"/>
          <a:ext cx="1976285" cy="1914526"/>
        </a:xfrm>
        <a:prstGeom prst="rect">
          <a:avLst/>
        </a:prstGeom>
      </xdr:spPr>
    </xdr:pic>
    <xdr:clientData/>
  </xdr:oneCellAnchor>
  <xdr:oneCellAnchor>
    <xdr:from>
      <xdr:col>4</xdr:col>
      <xdr:colOff>52917</xdr:colOff>
      <xdr:row>1244</xdr:row>
      <xdr:rowOff>127000</xdr:rowOff>
    </xdr:from>
    <xdr:ext cx="1924049" cy="1924049"/>
    <xdr:pic>
      <xdr:nvPicPr>
        <xdr:cNvPr id="29" name="Imagen 28">
          <a:extLst>
            <a:ext uri="{FF2B5EF4-FFF2-40B4-BE49-F238E27FC236}">
              <a16:creationId xmlns:a16="http://schemas.microsoft.com/office/drawing/2014/main" id="{00000000-0008-0000-0B00-00002B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5503334" y="199305333"/>
          <a:ext cx="1924049" cy="1924049"/>
        </a:xfrm>
        <a:prstGeom prst="rect">
          <a:avLst/>
        </a:prstGeom>
      </xdr:spPr>
    </xdr:pic>
    <xdr:clientData/>
  </xdr:oneCellAnchor>
  <xdr:twoCellAnchor editAs="oneCell">
    <xdr:from>
      <xdr:col>4</xdr:col>
      <xdr:colOff>246416</xdr:colOff>
      <xdr:row>1259</xdr:row>
      <xdr:rowOff>42334</xdr:rowOff>
    </xdr:from>
    <xdr:to>
      <xdr:col>4</xdr:col>
      <xdr:colOff>1707090</xdr:colOff>
      <xdr:row>1265</xdr:row>
      <xdr:rowOff>158750</xdr:rowOff>
    </xdr:to>
    <xdr:pic>
      <xdr:nvPicPr>
        <xdr:cNvPr id="30" name="Imagen 29">
          <a:extLst>
            <a:ext uri="{FF2B5EF4-FFF2-40B4-BE49-F238E27FC236}">
              <a16:creationId xmlns:a16="http://schemas.microsoft.com/office/drawing/2014/main" id="{00000000-0008-0000-0B00-000022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696833" y="242675834"/>
          <a:ext cx="1460674" cy="1143000"/>
        </a:xfrm>
        <a:prstGeom prst="rect">
          <a:avLst/>
        </a:prstGeom>
      </xdr:spPr>
    </xdr:pic>
    <xdr:clientData/>
  </xdr:twoCellAnchor>
  <xdr:twoCellAnchor editAs="oneCell">
    <xdr:from>
      <xdr:col>4</xdr:col>
      <xdr:colOff>21166</xdr:colOff>
      <xdr:row>1274</xdr:row>
      <xdr:rowOff>52916</xdr:rowOff>
    </xdr:from>
    <xdr:to>
      <xdr:col>4</xdr:col>
      <xdr:colOff>2010833</xdr:colOff>
      <xdr:row>1284</xdr:row>
      <xdr:rowOff>148166</xdr:rowOff>
    </xdr:to>
    <xdr:pic>
      <xdr:nvPicPr>
        <xdr:cNvPr id="31" name="Imagen 30">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5471583" y="206046916"/>
          <a:ext cx="2000249" cy="2000250"/>
        </a:xfrm>
        <a:prstGeom prst="rect">
          <a:avLst/>
        </a:prstGeom>
      </xdr:spPr>
    </xdr:pic>
    <xdr:clientData/>
  </xdr:twoCellAnchor>
  <xdr:oneCellAnchor>
    <xdr:from>
      <xdr:col>4</xdr:col>
      <xdr:colOff>42334</xdr:colOff>
      <xdr:row>1293</xdr:row>
      <xdr:rowOff>31750</xdr:rowOff>
    </xdr:from>
    <xdr:ext cx="1981200" cy="1410346"/>
    <xdr:pic>
      <xdr:nvPicPr>
        <xdr:cNvPr id="32" name="Imagen 31">
          <a:extLst>
            <a:ext uri="{FF2B5EF4-FFF2-40B4-BE49-F238E27FC236}">
              <a16:creationId xmlns:a16="http://schemas.microsoft.com/office/drawing/2014/main" id="{00000000-0008-0000-0B00-00001C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5492751" y="210290833"/>
          <a:ext cx="1981200" cy="1410346"/>
        </a:xfrm>
        <a:prstGeom prst="rect">
          <a:avLst/>
        </a:prstGeom>
      </xdr:spPr>
    </xdr:pic>
    <xdr:clientData/>
  </xdr:oneCellAnchor>
  <xdr:oneCellAnchor>
    <xdr:from>
      <xdr:col>4</xdr:col>
      <xdr:colOff>42333</xdr:colOff>
      <xdr:row>1308</xdr:row>
      <xdr:rowOff>127000</xdr:rowOff>
    </xdr:from>
    <xdr:ext cx="1981200" cy="1411705"/>
    <xdr:pic>
      <xdr:nvPicPr>
        <xdr:cNvPr id="33" name="Imagen 32">
          <a:extLst>
            <a:ext uri="{FF2B5EF4-FFF2-40B4-BE49-F238E27FC236}">
              <a16:creationId xmlns:a16="http://schemas.microsoft.com/office/drawing/2014/main" id="{00000000-0008-0000-0B00-00001B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5492750" y="214079667"/>
          <a:ext cx="1981200" cy="1411705"/>
        </a:xfrm>
        <a:prstGeom prst="rect">
          <a:avLst/>
        </a:prstGeom>
      </xdr:spPr>
    </xdr:pic>
    <xdr:clientData/>
  </xdr:oneCellAnchor>
  <xdr:oneCellAnchor>
    <xdr:from>
      <xdr:col>4</xdr:col>
      <xdr:colOff>42334</xdr:colOff>
      <xdr:row>1325</xdr:row>
      <xdr:rowOff>30998</xdr:rowOff>
    </xdr:from>
    <xdr:ext cx="1968500" cy="1283452"/>
    <xdr:pic>
      <xdr:nvPicPr>
        <xdr:cNvPr id="34" name="Imagen 33">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5492751" y="217677248"/>
          <a:ext cx="1968500" cy="1283452"/>
        </a:xfrm>
        <a:prstGeom prst="rect">
          <a:avLst/>
        </a:prstGeom>
      </xdr:spPr>
    </xdr:pic>
    <xdr:clientData/>
  </xdr:oneCellAnchor>
  <xdr:oneCellAnchor>
    <xdr:from>
      <xdr:col>4</xdr:col>
      <xdr:colOff>116416</xdr:colOff>
      <xdr:row>1343</xdr:row>
      <xdr:rowOff>74083</xdr:rowOff>
    </xdr:from>
    <xdr:ext cx="1921424" cy="1453178"/>
    <xdr:pic>
      <xdr:nvPicPr>
        <xdr:cNvPr id="35" name="Imagen 34">
          <a:extLst>
            <a:ext uri="{FF2B5EF4-FFF2-40B4-BE49-F238E27FC236}">
              <a16:creationId xmlns:a16="http://schemas.microsoft.com/office/drawing/2014/main" id="{00000000-0008-0000-0B00-00001A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5566833" y="221223416"/>
          <a:ext cx="1921424" cy="1453178"/>
        </a:xfrm>
        <a:prstGeom prst="rect">
          <a:avLst/>
        </a:prstGeom>
      </xdr:spPr>
    </xdr:pic>
    <xdr:clientData/>
  </xdr:oneCellAnchor>
  <xdr:oneCellAnchor>
    <xdr:from>
      <xdr:col>4</xdr:col>
      <xdr:colOff>52917</xdr:colOff>
      <xdr:row>1353</xdr:row>
      <xdr:rowOff>116417</xdr:rowOff>
    </xdr:from>
    <xdr:ext cx="1990724" cy="1413164"/>
    <xdr:pic>
      <xdr:nvPicPr>
        <xdr:cNvPr id="36" name="Imagen 35">
          <a:extLst>
            <a:ext uri="{FF2B5EF4-FFF2-40B4-BE49-F238E27FC236}">
              <a16:creationId xmlns:a16="http://schemas.microsoft.com/office/drawing/2014/main" id="{00000000-0008-0000-0B00-000017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5503334" y="223361250"/>
          <a:ext cx="1990724" cy="1413164"/>
        </a:xfrm>
        <a:prstGeom prst="rect">
          <a:avLst/>
        </a:prstGeom>
      </xdr:spPr>
    </xdr:pic>
    <xdr:clientData/>
  </xdr:oneCellAnchor>
  <xdr:oneCellAnchor>
    <xdr:from>
      <xdr:col>4</xdr:col>
      <xdr:colOff>144108</xdr:colOff>
      <xdr:row>1363</xdr:row>
      <xdr:rowOff>10583</xdr:rowOff>
    </xdr:from>
    <xdr:ext cx="1743017" cy="1555750"/>
    <xdr:pic>
      <xdr:nvPicPr>
        <xdr:cNvPr id="37" name="Imagen 36">
          <a:extLst>
            <a:ext uri="{FF2B5EF4-FFF2-40B4-BE49-F238E27FC236}">
              <a16:creationId xmlns:a16="http://schemas.microsoft.com/office/drawing/2014/main" id="{00000000-0008-0000-0B00-000015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5594525" y="220091000"/>
          <a:ext cx="1743017" cy="1555750"/>
        </a:xfrm>
        <a:prstGeom prst="rect">
          <a:avLst/>
        </a:prstGeom>
      </xdr:spPr>
    </xdr:pic>
    <xdr:clientData/>
  </xdr:oneCellAnchor>
  <xdr:oneCellAnchor>
    <xdr:from>
      <xdr:col>4</xdr:col>
      <xdr:colOff>55561</xdr:colOff>
      <xdr:row>1374</xdr:row>
      <xdr:rowOff>63499</xdr:rowOff>
    </xdr:from>
    <xdr:ext cx="1929872" cy="1153584"/>
    <xdr:pic>
      <xdr:nvPicPr>
        <xdr:cNvPr id="38" name="Imagen 37">
          <a:extLst>
            <a:ext uri="{FF2B5EF4-FFF2-40B4-BE49-F238E27FC236}">
              <a16:creationId xmlns:a16="http://schemas.microsoft.com/office/drawing/2014/main" id="{00000000-0008-0000-0B00-000014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5505978" y="227615749"/>
          <a:ext cx="1929872" cy="1153584"/>
        </a:xfrm>
        <a:prstGeom prst="rect">
          <a:avLst/>
        </a:prstGeom>
      </xdr:spPr>
    </xdr:pic>
    <xdr:clientData/>
  </xdr:oneCellAnchor>
  <xdr:twoCellAnchor editAs="oneCell">
    <xdr:from>
      <xdr:col>4</xdr:col>
      <xdr:colOff>47746</xdr:colOff>
      <xdr:row>1390</xdr:row>
      <xdr:rowOff>52917</xdr:rowOff>
    </xdr:from>
    <xdr:to>
      <xdr:col>4</xdr:col>
      <xdr:colOff>2005349</xdr:colOff>
      <xdr:row>1403</xdr:row>
      <xdr:rowOff>179916</xdr:rowOff>
    </xdr:to>
    <xdr:pic>
      <xdr:nvPicPr>
        <xdr:cNvPr id="42" name="Imagen 41">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5498163" y="230833084"/>
          <a:ext cx="1957603" cy="2603499"/>
        </a:xfrm>
        <a:prstGeom prst="rect">
          <a:avLst/>
        </a:prstGeom>
      </xdr:spPr>
    </xdr:pic>
    <xdr:clientData/>
  </xdr:twoCellAnchor>
  <xdr:twoCellAnchor editAs="oneCell">
    <xdr:from>
      <xdr:col>4</xdr:col>
      <xdr:colOff>42333</xdr:colOff>
      <xdr:row>1424</xdr:row>
      <xdr:rowOff>105834</xdr:rowOff>
    </xdr:from>
    <xdr:to>
      <xdr:col>4</xdr:col>
      <xdr:colOff>2021416</xdr:colOff>
      <xdr:row>1432</xdr:row>
      <xdr:rowOff>189951</xdr:rowOff>
    </xdr:to>
    <xdr:pic>
      <xdr:nvPicPr>
        <xdr:cNvPr id="46" name="Imagen 45">
          <a:extLst>
            <a:ext uri="{FF2B5EF4-FFF2-40B4-BE49-F238E27FC236}">
              <a16:creationId xmlns:a16="http://schemas.microsoft.com/office/drawing/2014/main" id="{00000000-0008-0000-0B00-00001E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5492750" y="278733251"/>
          <a:ext cx="1981200" cy="1608117"/>
        </a:xfrm>
        <a:prstGeom prst="rect">
          <a:avLst/>
        </a:prstGeom>
      </xdr:spPr>
    </xdr:pic>
    <xdr:clientData/>
  </xdr:twoCellAnchor>
  <xdr:oneCellAnchor>
    <xdr:from>
      <xdr:col>4</xdr:col>
      <xdr:colOff>52917</xdr:colOff>
      <xdr:row>353</xdr:row>
      <xdr:rowOff>63500</xdr:rowOff>
    </xdr:from>
    <xdr:ext cx="1981201" cy="1333500"/>
    <xdr:pic>
      <xdr:nvPicPr>
        <xdr:cNvPr id="48" name="Imagen 47">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5503334" y="73427167"/>
          <a:ext cx="1981201" cy="1333500"/>
        </a:xfrm>
        <a:prstGeom prst="rect">
          <a:avLst/>
        </a:prstGeom>
      </xdr:spPr>
    </xdr:pic>
    <xdr:clientData/>
  </xdr:oneCellAnchor>
  <xdr:twoCellAnchor editAs="oneCell">
    <xdr:from>
      <xdr:col>4</xdr:col>
      <xdr:colOff>197410</xdr:colOff>
      <xdr:row>984</xdr:row>
      <xdr:rowOff>105833</xdr:rowOff>
    </xdr:from>
    <xdr:to>
      <xdr:col>4</xdr:col>
      <xdr:colOff>1669812</xdr:colOff>
      <xdr:row>989</xdr:row>
      <xdr:rowOff>155621</xdr:rowOff>
    </xdr:to>
    <xdr:pic>
      <xdr:nvPicPr>
        <xdr:cNvPr id="8" name="Imagen 7"/>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5647827" y="189769750"/>
          <a:ext cx="1472402" cy="949371"/>
        </a:xfrm>
        <a:prstGeom prst="rect">
          <a:avLst/>
        </a:prstGeom>
      </xdr:spPr>
    </xdr:pic>
    <xdr:clientData/>
  </xdr:twoCellAnchor>
  <xdr:oneCellAnchor>
    <xdr:from>
      <xdr:col>4</xdr:col>
      <xdr:colOff>42333</xdr:colOff>
      <xdr:row>177</xdr:row>
      <xdr:rowOff>0</xdr:rowOff>
    </xdr:from>
    <xdr:ext cx="1950692" cy="1754529"/>
    <xdr:pic>
      <xdr:nvPicPr>
        <xdr:cNvPr id="49" name="Imagen 48">
          <a:extLst>
            <a:ext uri="{FF2B5EF4-FFF2-40B4-BE49-F238E27FC236}">
              <a16:creationId xmlns:a16="http://schemas.microsoft.com/office/drawing/2014/main" id="{00000000-0008-0000-0B00-000027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5492750" y="303392416"/>
          <a:ext cx="1950692" cy="1754529"/>
        </a:xfrm>
        <a:prstGeom prst="rect">
          <a:avLst/>
        </a:prstGeom>
      </xdr:spPr>
    </xdr:pic>
    <xdr:clientData/>
  </xdr:oneCellAnchor>
  <xdr:oneCellAnchor>
    <xdr:from>
      <xdr:col>4</xdr:col>
      <xdr:colOff>31762</xdr:colOff>
      <xdr:row>225</xdr:row>
      <xdr:rowOff>137584</xdr:rowOff>
    </xdr:from>
    <xdr:ext cx="1999578" cy="2724875"/>
    <xdr:pic>
      <xdr:nvPicPr>
        <xdr:cNvPr id="50" name="Imagen 49">
          <a:extLst>
            <a:ext uri="{FF2B5EF4-FFF2-40B4-BE49-F238E27FC236}">
              <a16:creationId xmlns:a16="http://schemas.microsoft.com/office/drawing/2014/main" id="{00000000-0008-0000-0B00-00001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rot="16200000">
          <a:off x="5119530" y="47500816"/>
          <a:ext cx="2724875" cy="1999578"/>
        </a:xfrm>
        <a:prstGeom prst="rect">
          <a:avLst/>
        </a:prstGeom>
      </xdr:spPr>
    </xdr:pic>
    <xdr:clientData/>
  </xdr:oneCellAnchor>
  <xdr:twoCellAnchor editAs="oneCell">
    <xdr:from>
      <xdr:col>4</xdr:col>
      <xdr:colOff>28273</xdr:colOff>
      <xdr:row>19</xdr:row>
      <xdr:rowOff>42334</xdr:rowOff>
    </xdr:from>
    <xdr:to>
      <xdr:col>4</xdr:col>
      <xdr:colOff>1936749</xdr:colOff>
      <xdr:row>29</xdr:row>
      <xdr:rowOff>1</xdr:rowOff>
    </xdr:to>
    <xdr:pic>
      <xdr:nvPicPr>
        <xdr:cNvPr id="6" name="Imagen 5"/>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5478690" y="1894417"/>
          <a:ext cx="1908476" cy="1862667"/>
        </a:xfrm>
        <a:prstGeom prst="rect">
          <a:avLst/>
        </a:prstGeom>
      </xdr:spPr>
    </xdr:pic>
    <xdr:clientData/>
  </xdr:twoCellAnchor>
  <xdr:twoCellAnchor editAs="oneCell">
    <xdr:from>
      <xdr:col>4</xdr:col>
      <xdr:colOff>31750</xdr:colOff>
      <xdr:row>78</xdr:row>
      <xdr:rowOff>95250</xdr:rowOff>
    </xdr:from>
    <xdr:to>
      <xdr:col>4</xdr:col>
      <xdr:colOff>2010833</xdr:colOff>
      <xdr:row>97</xdr:row>
      <xdr:rowOff>0</xdr:rowOff>
    </xdr:to>
    <xdr:pic>
      <xdr:nvPicPr>
        <xdr:cNvPr id="13" name="Imagen 12"/>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5482167" y="13567833"/>
          <a:ext cx="1982391" cy="3524250"/>
        </a:xfrm>
        <a:prstGeom prst="rect">
          <a:avLst/>
        </a:prstGeom>
      </xdr:spPr>
    </xdr:pic>
    <xdr:clientData/>
  </xdr:twoCellAnchor>
  <xdr:oneCellAnchor>
    <xdr:from>
      <xdr:col>4</xdr:col>
      <xdr:colOff>42341</xdr:colOff>
      <xdr:row>245</xdr:row>
      <xdr:rowOff>137587</xdr:rowOff>
    </xdr:from>
    <xdr:ext cx="1965003" cy="2680732"/>
    <xdr:pic>
      <xdr:nvPicPr>
        <xdr:cNvPr id="44" name="Imagen 43">
          <a:extLst>
            <a:ext uri="{FF2B5EF4-FFF2-40B4-BE49-F238E27FC236}">
              <a16:creationId xmlns:a16="http://schemas.microsoft.com/office/drawing/2014/main" id="{00000000-0008-0000-0B00-000012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rot="16200000">
          <a:off x="5134894" y="51115534"/>
          <a:ext cx="2680732" cy="1965003"/>
        </a:xfrm>
        <a:prstGeom prst="rect">
          <a:avLst/>
        </a:prstGeom>
      </xdr:spPr>
    </xdr:pic>
    <xdr:clientData/>
  </xdr:oneCellAnchor>
  <xdr:oneCellAnchor>
    <xdr:from>
      <xdr:col>4</xdr:col>
      <xdr:colOff>222250</xdr:colOff>
      <xdr:row>711</xdr:row>
      <xdr:rowOff>158412</xdr:rowOff>
    </xdr:from>
    <xdr:ext cx="1756833" cy="1738412"/>
    <xdr:pic>
      <xdr:nvPicPr>
        <xdr:cNvPr id="45" name="Imagen 44">
          <a:extLst>
            <a:ext uri="{FF2B5EF4-FFF2-40B4-BE49-F238E27FC236}">
              <a16:creationId xmlns:a16="http://schemas.microsoft.com/office/drawing/2014/main" id="{00000000-0008-0000-0B00-00001F0000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5672667" y="134534995"/>
          <a:ext cx="1756833" cy="1738412"/>
        </a:xfrm>
        <a:prstGeom prst="rect">
          <a:avLst/>
        </a:prstGeom>
      </xdr:spPr>
    </xdr:pic>
    <xdr:clientData/>
  </xdr:oneCellAnchor>
  <xdr:oneCellAnchor>
    <xdr:from>
      <xdr:col>4</xdr:col>
      <xdr:colOff>95251</xdr:colOff>
      <xdr:row>648</xdr:row>
      <xdr:rowOff>105835</xdr:rowOff>
    </xdr:from>
    <xdr:ext cx="1103822" cy="1513416"/>
    <xdr:pic>
      <xdr:nvPicPr>
        <xdr:cNvPr id="51" name="Imagen 50">
          <a:extLst>
            <a:ext uri="{FF2B5EF4-FFF2-40B4-BE49-F238E27FC236}">
              <a16:creationId xmlns:a16="http://schemas.microsoft.com/office/drawing/2014/main" id="{00000000-0008-0000-0B00-0000180000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5545668" y="141869585"/>
          <a:ext cx="1103822" cy="1513416"/>
        </a:xfrm>
        <a:prstGeom prst="rect">
          <a:avLst/>
        </a:prstGeom>
      </xdr:spPr>
    </xdr:pic>
    <xdr:clientData/>
  </xdr:oneCellAnchor>
  <xdr:oneCellAnchor>
    <xdr:from>
      <xdr:col>4</xdr:col>
      <xdr:colOff>656166</xdr:colOff>
      <xdr:row>656</xdr:row>
      <xdr:rowOff>179917</xdr:rowOff>
    </xdr:from>
    <xdr:ext cx="1270000" cy="1820317"/>
    <xdr:pic>
      <xdr:nvPicPr>
        <xdr:cNvPr id="52" name="Imagen 51">
          <a:extLst>
            <a:ext uri="{FF2B5EF4-FFF2-40B4-BE49-F238E27FC236}">
              <a16:creationId xmlns:a16="http://schemas.microsoft.com/office/drawing/2014/main" id="{00000000-0008-0000-0B00-000019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6106583" y="143467667"/>
          <a:ext cx="1270000" cy="1820317"/>
        </a:xfrm>
        <a:prstGeom prst="rect">
          <a:avLst/>
        </a:prstGeom>
      </xdr:spPr>
    </xdr:pic>
    <xdr:clientData/>
  </xdr:oneCellAnchor>
  <xdr:twoCellAnchor editAs="oneCell">
    <xdr:from>
      <xdr:col>4</xdr:col>
      <xdr:colOff>538055</xdr:colOff>
      <xdr:row>975</xdr:row>
      <xdr:rowOff>26528</xdr:rowOff>
    </xdr:from>
    <xdr:to>
      <xdr:col>4</xdr:col>
      <xdr:colOff>1820332</xdr:colOff>
      <xdr:row>983</xdr:row>
      <xdr:rowOff>95251</xdr:rowOff>
    </xdr:to>
    <xdr:pic>
      <xdr:nvPicPr>
        <xdr:cNvPr id="53" name="Imagen 52"/>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5988472" y="190261945"/>
          <a:ext cx="1282277" cy="1476306"/>
        </a:xfrm>
        <a:prstGeom prst="rect">
          <a:avLst/>
        </a:prstGeom>
      </xdr:spPr>
    </xdr:pic>
    <xdr:clientData/>
  </xdr:twoCellAnchor>
  <xdr:twoCellAnchor editAs="oneCell">
    <xdr:from>
      <xdr:col>4</xdr:col>
      <xdr:colOff>627078</xdr:colOff>
      <xdr:row>5</xdr:row>
      <xdr:rowOff>42333</xdr:rowOff>
    </xdr:from>
    <xdr:to>
      <xdr:col>4</xdr:col>
      <xdr:colOff>1310073</xdr:colOff>
      <xdr:row>12</xdr:row>
      <xdr:rowOff>148167</xdr:rowOff>
    </xdr:to>
    <xdr:pic>
      <xdr:nvPicPr>
        <xdr:cNvPr id="4" name="Imagen 3"/>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6077495" y="1248833"/>
          <a:ext cx="682995" cy="1322917"/>
        </a:xfrm>
        <a:prstGeom prst="rect">
          <a:avLst/>
        </a:prstGeom>
      </xdr:spPr>
    </xdr:pic>
    <xdr:clientData/>
  </xdr:twoCellAnchor>
</xdr:wsDr>
</file>

<file path=xl/queryTables/queryTable1.xml><?xml version="1.0" encoding="utf-8"?>
<queryTable xmlns="http://schemas.openxmlformats.org/spreadsheetml/2006/main" name="dolar" refreshOnLoad="1" growShrinkType="overwriteClear" adjustColumnWidth="0" connectionId="1" autoFormatId="16" applyNumberFormats="0" applyBorderFormats="0" applyFontFormats="1" applyPatternFormats="1" applyAlignmentFormats="0" applyWidthHeightFormats="0"/>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specto">
  <a:themeElements>
    <a:clrScheme name="Aspecto">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Aspecto">
      <a:fillStyleLst>
        <a:solidFill>
          <a:schemeClr val="phClr"/>
        </a:solidFill>
        <a:gradFill rotWithShape="1">
          <a:gsLst>
            <a:gs pos="0">
              <a:schemeClr val="phClr">
                <a:tint val="65000"/>
                <a:satMod val="270000"/>
              </a:schemeClr>
            </a:gs>
            <a:gs pos="25000">
              <a:schemeClr val="phClr">
                <a:tint val="60000"/>
                <a:satMod val="300000"/>
              </a:schemeClr>
            </a:gs>
            <a:gs pos="100000">
              <a:schemeClr val="phClr">
                <a:tint val="29000"/>
                <a:satMod val="400000"/>
              </a:schemeClr>
            </a:gs>
          </a:gsLst>
          <a:lin ang="16200000" scaled="1"/>
        </a:gradFill>
        <a:gradFill rotWithShape="1">
          <a:gsLst>
            <a:gs pos="0">
              <a:schemeClr val="phClr">
                <a:shade val="45000"/>
                <a:satMod val="155000"/>
              </a:schemeClr>
            </a:gs>
            <a:gs pos="60000">
              <a:schemeClr val="phClr">
                <a:shade val="95000"/>
                <a:satMod val="150000"/>
              </a:schemeClr>
            </a:gs>
            <a:gs pos="100000">
              <a:schemeClr val="phClr">
                <a:tint val="87000"/>
                <a:satMod val="250000"/>
              </a:schemeClr>
            </a:gs>
          </a:gsLst>
          <a:lin ang="16200000" scaled="0"/>
        </a:gradFill>
      </a:fillStyleLst>
      <a:lnStyleLst>
        <a:ln w="9525" cap="flat" cmpd="sng" algn="ctr">
          <a:solidFill>
            <a:schemeClr val="phClr">
              <a:satMod val="150000"/>
            </a:schemeClr>
          </a:solidFill>
          <a:prstDash val="solid"/>
        </a:ln>
        <a:ln w="42500" cap="flat" cmpd="sng" algn="ctr">
          <a:solidFill>
            <a:schemeClr val="phClr"/>
          </a:solidFill>
          <a:prstDash val="solid"/>
        </a:ln>
        <a:ln w="38100" cap="flat" cmpd="sng" algn="ctr">
          <a:solidFill>
            <a:schemeClr val="phClr"/>
          </a:solidFill>
          <a:prstDash val="solid"/>
        </a:ln>
      </a:lnStyleLst>
      <a:effectStyleLst>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scene3d>
            <a:camera prst="orthographicFront" fov="0">
              <a:rot lat="0" lon="0" rev="0"/>
            </a:camera>
            <a:lightRig rig="contrasting" dir="t">
              <a:rot lat="0" lon="0" rev="12000000"/>
            </a:lightRig>
          </a:scene3d>
          <a:sp3d prstMaterial="powder">
            <a:bevelT h="50800"/>
          </a:sp3d>
        </a:effectStyle>
      </a:effectStyleLst>
      <a:bgFillStyleLst>
        <a:solidFill>
          <a:schemeClr val="phClr"/>
        </a:solidFill>
        <a:gradFill rotWithShape="1">
          <a:gsLst>
            <a:gs pos="0">
              <a:schemeClr val="phClr">
                <a:shade val="35000"/>
                <a:satMod val="150000"/>
              </a:schemeClr>
            </a:gs>
            <a:gs pos="45000">
              <a:schemeClr val="phClr">
                <a:shade val="68000"/>
                <a:satMod val="155000"/>
              </a:schemeClr>
            </a:gs>
            <a:gs pos="100000">
              <a:schemeClr val="phClr">
                <a:tint val="70000"/>
                <a:satMod val="175000"/>
              </a:schemeClr>
            </a:gs>
          </a:gsLst>
          <a:lin ang="16200000" scaled="0"/>
        </a:gradFill>
        <a:blipFill>
          <a:blip xmlns:r="http://schemas.openxmlformats.org/officeDocument/2006/relationships" r:embed="rId1">
            <a:duotone>
              <a:schemeClr val="phClr">
                <a:shade val="800"/>
                <a:satMod val="150000"/>
              </a:schemeClr>
              <a:schemeClr val="phClr">
                <a:tint val="80000"/>
                <a:satMod val="150000"/>
              </a:schemeClr>
            </a:duotone>
          </a:blip>
          <a:tile tx="0" ty="0" sx="75000" sy="75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I62"/>
  <sheetViews>
    <sheetView zoomScale="80" zoomScaleNormal="80" workbookViewId="0">
      <selection activeCell="D23" sqref="D23:F23"/>
    </sheetView>
  </sheetViews>
  <sheetFormatPr baseColWidth="10" defaultColWidth="11.42578125" defaultRowHeight="12.75"/>
  <cols>
    <col min="1" max="3" width="3.7109375" style="24" customWidth="1"/>
    <col min="4" max="4" width="36.85546875" style="16" customWidth="1"/>
    <col min="5" max="5" width="39" style="16" customWidth="1"/>
    <col min="6" max="6" width="79" style="16" customWidth="1"/>
    <col min="7" max="9" width="3.7109375" style="24" customWidth="1"/>
    <col min="10" max="16384" width="11.42578125" style="12"/>
  </cols>
  <sheetData>
    <row r="1" spans="1:9" s="24" customFormat="1" ht="6.95" customHeight="1">
      <c r="A1" s="604"/>
      <c r="B1" s="604"/>
      <c r="C1" s="604"/>
      <c r="D1" s="604"/>
      <c r="E1" s="604"/>
      <c r="F1" s="604"/>
      <c r="G1" s="604"/>
      <c r="H1" s="604"/>
      <c r="I1" s="604"/>
    </row>
    <row r="2" spans="1:9" s="24" customFormat="1" ht="6.95" customHeight="1">
      <c r="A2" s="604"/>
      <c r="B2" s="605"/>
      <c r="C2" s="605"/>
      <c r="D2" s="605"/>
      <c r="E2" s="605"/>
      <c r="F2" s="605"/>
      <c r="G2" s="605"/>
      <c r="H2" s="605"/>
      <c r="I2" s="604"/>
    </row>
    <row r="3" spans="1:9" s="24" customFormat="1" ht="6.95" customHeight="1">
      <c r="A3" s="604"/>
      <c r="B3" s="605"/>
      <c r="C3" s="101"/>
      <c r="D3" s="1780"/>
      <c r="E3" s="1780"/>
      <c r="F3" s="1780"/>
      <c r="G3" s="1780"/>
      <c r="H3" s="605"/>
      <c r="I3" s="604"/>
    </row>
    <row r="4" spans="1:9" s="15" customFormat="1" ht="15" customHeight="1">
      <c r="A4" s="604"/>
      <c r="B4" s="605"/>
      <c r="C4" s="101"/>
      <c r="D4" s="1781"/>
      <c r="E4" s="1782" t="s">
        <v>3326</v>
      </c>
      <c r="F4" s="1781"/>
      <c r="G4" s="101"/>
      <c r="H4" s="605"/>
      <c r="I4" s="604"/>
    </row>
    <row r="5" spans="1:9" s="15" customFormat="1" ht="15" customHeight="1">
      <c r="A5" s="604"/>
      <c r="B5" s="605"/>
      <c r="C5" s="101"/>
      <c r="D5" s="1781"/>
      <c r="E5" s="1782"/>
      <c r="F5" s="1781"/>
      <c r="G5" s="101"/>
      <c r="H5" s="605"/>
      <c r="I5" s="604"/>
    </row>
    <row r="6" spans="1:9" s="15" customFormat="1" ht="15" customHeight="1">
      <c r="A6" s="604"/>
      <c r="B6" s="605"/>
      <c r="C6" s="101"/>
      <c r="D6" s="1781"/>
      <c r="E6" s="1783" t="s">
        <v>1723</v>
      </c>
      <c r="F6" s="1784"/>
      <c r="G6" s="101"/>
      <c r="H6" s="605"/>
      <c r="I6" s="604"/>
    </row>
    <row r="7" spans="1:9" s="15" customFormat="1" ht="18.75" customHeight="1">
      <c r="A7" s="604"/>
      <c r="B7" s="605"/>
      <c r="C7" s="101"/>
      <c r="D7" s="1781"/>
      <c r="E7" s="1785" t="s">
        <v>90</v>
      </c>
      <c r="F7" s="1786"/>
      <c r="G7" s="101"/>
      <c r="H7" s="605"/>
      <c r="I7" s="604"/>
    </row>
    <row r="8" spans="1:9" s="15" customFormat="1" ht="18.75" customHeight="1">
      <c r="A8" s="604"/>
      <c r="B8" s="605"/>
      <c r="C8" s="607"/>
      <c r="D8" s="1781"/>
      <c r="E8" s="1787" t="s">
        <v>88</v>
      </c>
      <c r="F8" s="1788"/>
      <c r="G8" s="101"/>
      <c r="H8" s="605"/>
      <c r="I8" s="604"/>
    </row>
    <row r="9" spans="1:9" s="625" customFormat="1" ht="30" customHeight="1" thickBot="1">
      <c r="A9" s="621"/>
      <c r="B9" s="622"/>
      <c r="C9" s="623"/>
      <c r="D9" s="1781"/>
      <c r="E9" s="1789"/>
      <c r="F9" s="1790"/>
      <c r="G9" s="624"/>
      <c r="H9" s="622"/>
      <c r="I9" s="621"/>
    </row>
    <row r="10" spans="1:9" s="15" customFormat="1" ht="25.5" thickBot="1">
      <c r="A10" s="604"/>
      <c r="B10" s="605"/>
      <c r="C10" s="607"/>
      <c r="D10" s="634"/>
      <c r="E10" s="1791" t="s">
        <v>2718</v>
      </c>
      <c r="F10" s="1170">
        <v>1520</v>
      </c>
      <c r="G10" s="101"/>
      <c r="H10" s="605"/>
      <c r="I10" s="604"/>
    </row>
    <row r="11" spans="1:9" s="9" customFormat="1" ht="15" customHeight="1" thickBot="1">
      <c r="A11" s="604"/>
      <c r="B11" s="605"/>
      <c r="C11" s="607"/>
      <c r="D11" s="635"/>
      <c r="E11" s="1792"/>
      <c r="F11" s="1171"/>
      <c r="G11" s="101"/>
      <c r="H11" s="605"/>
      <c r="I11" s="604"/>
    </row>
    <row r="12" spans="1:9" s="9" customFormat="1" ht="15" customHeight="1">
      <c r="A12" s="604"/>
      <c r="B12" s="605"/>
      <c r="C12" s="607"/>
      <c r="D12" s="1793" t="s">
        <v>3327</v>
      </c>
      <c r="E12" s="1793"/>
      <c r="F12" s="1793"/>
      <c r="G12" s="101"/>
      <c r="H12" s="605"/>
      <c r="I12" s="604"/>
    </row>
    <row r="13" spans="1:9" s="9" customFormat="1" ht="15" customHeight="1">
      <c r="A13" s="604"/>
      <c r="B13" s="605"/>
      <c r="C13" s="607"/>
      <c r="D13" s="1793" t="s">
        <v>3355</v>
      </c>
      <c r="E13" s="1793"/>
      <c r="F13" s="1793"/>
      <c r="G13" s="101"/>
      <c r="H13" s="605"/>
      <c r="I13" s="604"/>
    </row>
    <row r="14" spans="1:9" s="9" customFormat="1" ht="15" customHeight="1">
      <c r="A14" s="604"/>
      <c r="B14" s="605"/>
      <c r="C14" s="607"/>
      <c r="D14" s="1793" t="s">
        <v>3356</v>
      </c>
      <c r="E14" s="1793"/>
      <c r="F14" s="1793"/>
      <c r="G14" s="101"/>
      <c r="H14" s="605"/>
      <c r="I14" s="604"/>
    </row>
    <row r="15" spans="1:9" s="9" customFormat="1" ht="15" customHeight="1">
      <c r="A15" s="604"/>
      <c r="B15" s="605"/>
      <c r="C15" s="607"/>
      <c r="D15" s="1793" t="s">
        <v>3357</v>
      </c>
      <c r="E15" s="1793"/>
      <c r="F15" s="1793"/>
      <c r="G15" s="101"/>
      <c r="H15" s="605"/>
      <c r="I15" s="604"/>
    </row>
    <row r="16" spans="1:9" s="9" customFormat="1" ht="15" customHeight="1" thickBot="1">
      <c r="A16" s="604"/>
      <c r="B16" s="605"/>
      <c r="C16" s="607"/>
      <c r="D16" s="1779" t="s">
        <v>3358</v>
      </c>
      <c r="E16" s="1779"/>
      <c r="F16" s="1779"/>
      <c r="G16" s="101"/>
      <c r="H16" s="605"/>
      <c r="I16" s="604"/>
    </row>
    <row r="17" spans="1:9" s="9" customFormat="1" ht="20.100000000000001" customHeight="1">
      <c r="A17" s="604"/>
      <c r="B17" s="605"/>
      <c r="C17" s="607"/>
      <c r="D17" s="1795" t="s">
        <v>91</v>
      </c>
      <c r="E17" s="1795"/>
      <c r="F17" s="1795"/>
      <c r="G17" s="101"/>
      <c r="H17" s="605"/>
      <c r="I17" s="604"/>
    </row>
    <row r="18" spans="1:9" s="9" customFormat="1" ht="20.100000000000001" customHeight="1">
      <c r="A18" s="604"/>
      <c r="B18" s="605"/>
      <c r="C18" s="607"/>
      <c r="D18" s="1796" t="s">
        <v>100</v>
      </c>
      <c r="E18" s="1796"/>
      <c r="F18" s="1796"/>
      <c r="G18" s="101"/>
      <c r="H18" s="605"/>
      <c r="I18" s="604"/>
    </row>
    <row r="19" spans="1:9" s="9" customFormat="1" ht="20.100000000000001" customHeight="1">
      <c r="A19" s="604"/>
      <c r="B19" s="605"/>
      <c r="C19" s="607"/>
      <c r="D19" s="1796" t="s">
        <v>109</v>
      </c>
      <c r="E19" s="1796"/>
      <c r="F19" s="1796"/>
      <c r="G19" s="101"/>
      <c r="H19" s="605"/>
      <c r="I19" s="604"/>
    </row>
    <row r="20" spans="1:9" s="9" customFormat="1" ht="20.100000000000001" customHeight="1">
      <c r="A20" s="604"/>
      <c r="B20" s="605"/>
      <c r="C20" s="607"/>
      <c r="D20" s="1796" t="s">
        <v>75</v>
      </c>
      <c r="E20" s="1796"/>
      <c r="F20" s="1796"/>
      <c r="G20" s="101"/>
      <c r="H20" s="605"/>
      <c r="I20" s="604"/>
    </row>
    <row r="21" spans="1:9" s="9" customFormat="1" ht="20.100000000000001" customHeight="1" thickBot="1">
      <c r="A21" s="604"/>
      <c r="B21" s="605"/>
      <c r="C21" s="607"/>
      <c r="D21" s="1797" t="s">
        <v>89</v>
      </c>
      <c r="E21" s="1797"/>
      <c r="F21" s="1797"/>
      <c r="G21" s="101"/>
      <c r="H21" s="605"/>
      <c r="I21" s="604"/>
    </row>
    <row r="22" spans="1:9" s="15" customFormat="1" ht="29.25" customHeight="1">
      <c r="A22" s="604"/>
      <c r="B22" s="605"/>
      <c r="C22" s="607"/>
      <c r="D22" s="1798" t="s">
        <v>113</v>
      </c>
      <c r="E22" s="1798"/>
      <c r="F22" s="630">
        <v>282</v>
      </c>
      <c r="G22" s="101"/>
      <c r="H22" s="605"/>
      <c r="I22" s="604"/>
    </row>
    <row r="23" spans="1:9" s="9" customFormat="1" ht="25.5" customHeight="1">
      <c r="A23" s="604"/>
      <c r="B23" s="605"/>
      <c r="C23" s="607"/>
      <c r="D23" s="1794" t="s">
        <v>13</v>
      </c>
      <c r="E23" s="1794"/>
      <c r="F23" s="1794"/>
      <c r="G23" s="101"/>
      <c r="H23" s="605"/>
      <c r="I23" s="604"/>
    </row>
    <row r="24" spans="1:9" s="15" customFormat="1" ht="15" customHeight="1" thickBot="1">
      <c r="A24" s="604"/>
      <c r="B24" s="605"/>
      <c r="C24" s="607"/>
      <c r="D24" s="631" t="s">
        <v>78</v>
      </c>
      <c r="E24" s="632" t="s">
        <v>77</v>
      </c>
      <c r="F24" s="633" t="s">
        <v>116</v>
      </c>
      <c r="G24" s="101"/>
      <c r="H24" s="605"/>
      <c r="I24" s="604"/>
    </row>
    <row r="25" spans="1:9" s="10" customFormat="1" ht="24.75" customHeight="1">
      <c r="A25" s="604"/>
      <c r="B25" s="605"/>
      <c r="C25" s="607"/>
      <c r="D25" s="626" t="s">
        <v>3</v>
      </c>
      <c r="E25" s="268" t="s">
        <v>2</v>
      </c>
      <c r="F25" s="627" t="s">
        <v>4</v>
      </c>
      <c r="G25" s="101"/>
      <c r="H25" s="605"/>
      <c r="I25" s="604"/>
    </row>
    <row r="26" spans="1:9" s="10" customFormat="1" ht="23.25" customHeight="1">
      <c r="A26" s="604"/>
      <c r="B26" s="605"/>
      <c r="C26" s="607"/>
      <c r="D26" s="628" t="s">
        <v>716</v>
      </c>
      <c r="E26" s="629" t="s">
        <v>718</v>
      </c>
      <c r="F26" s="627" t="s">
        <v>717</v>
      </c>
      <c r="G26" s="101"/>
      <c r="H26" s="605"/>
      <c r="I26" s="604"/>
    </row>
    <row r="27" spans="1:9" s="10" customFormat="1" ht="23.25" customHeight="1">
      <c r="A27" s="604"/>
      <c r="B27" s="605"/>
      <c r="C27" s="607"/>
      <c r="D27" s="628" t="s">
        <v>1954</v>
      </c>
      <c r="E27" s="629" t="s">
        <v>1953</v>
      </c>
      <c r="F27" s="627" t="s">
        <v>1955</v>
      </c>
      <c r="G27" s="101"/>
      <c r="H27" s="605"/>
      <c r="I27" s="604"/>
    </row>
    <row r="28" spans="1:9" s="10" customFormat="1" ht="23.25" customHeight="1">
      <c r="A28" s="604"/>
      <c r="B28" s="605"/>
      <c r="C28" s="607"/>
      <c r="D28" s="628" t="s">
        <v>7</v>
      </c>
      <c r="E28" s="629" t="s">
        <v>12</v>
      </c>
      <c r="F28" s="627" t="s">
        <v>8</v>
      </c>
      <c r="G28" s="101"/>
      <c r="H28" s="605"/>
      <c r="I28" s="604"/>
    </row>
    <row r="29" spans="1:9" s="10" customFormat="1" ht="23.25" customHeight="1">
      <c r="A29" s="604"/>
      <c r="B29" s="605"/>
      <c r="C29" s="607"/>
      <c r="D29" s="628" t="s">
        <v>531</v>
      </c>
      <c r="E29" s="629" t="s">
        <v>533</v>
      </c>
      <c r="F29" s="627" t="s">
        <v>532</v>
      </c>
      <c r="G29" s="101"/>
      <c r="H29" s="605"/>
      <c r="I29" s="604"/>
    </row>
    <row r="30" spans="1:9" s="24" customFormat="1" ht="6.95" customHeight="1">
      <c r="A30" s="604"/>
      <c r="B30" s="605"/>
      <c r="C30" s="101"/>
      <c r="D30" s="101"/>
      <c r="E30" s="101"/>
      <c r="F30" s="101"/>
      <c r="G30" s="101"/>
      <c r="H30" s="605"/>
      <c r="I30" s="604"/>
    </row>
    <row r="31" spans="1:9" s="24" customFormat="1" ht="6.95" customHeight="1">
      <c r="A31" s="610"/>
      <c r="B31" s="605"/>
      <c r="C31" s="101"/>
      <c r="D31" s="611"/>
      <c r="E31" s="611"/>
      <c r="F31" s="611"/>
      <c r="G31" s="101"/>
      <c r="H31" s="605"/>
      <c r="I31" s="604"/>
    </row>
    <row r="32" spans="1:9" s="24" customFormat="1" ht="6.95" customHeight="1">
      <c r="A32" s="610"/>
      <c r="B32" s="605"/>
      <c r="C32" s="101"/>
      <c r="D32" s="610"/>
      <c r="E32" s="610"/>
      <c r="F32" s="610"/>
      <c r="G32" s="101"/>
      <c r="H32" s="605"/>
      <c r="I32" s="604"/>
    </row>
    <row r="33" spans="1:9" s="11" customFormat="1" ht="24.75">
      <c r="A33" s="604"/>
      <c r="B33" s="605"/>
      <c r="C33" s="101"/>
      <c r="D33" s="1145" t="s">
        <v>555</v>
      </c>
      <c r="E33" s="1145"/>
      <c r="F33" s="1145"/>
      <c r="G33" s="101"/>
      <c r="H33" s="605"/>
      <c r="I33" s="604"/>
    </row>
    <row r="34" spans="1:9" s="11" customFormat="1" ht="14.25" customHeight="1">
      <c r="A34" s="604"/>
      <c r="B34" s="605"/>
      <c r="C34" s="101"/>
      <c r="D34" s="1145"/>
      <c r="E34" s="1145"/>
      <c r="F34" s="1145"/>
      <c r="G34" s="101"/>
      <c r="H34" s="605"/>
      <c r="I34" s="604"/>
    </row>
    <row r="35" spans="1:9" s="11" customFormat="1" ht="25.5" customHeight="1">
      <c r="A35" s="604"/>
      <c r="B35" s="605"/>
      <c r="C35" s="101"/>
      <c r="D35" s="1146" t="s">
        <v>556</v>
      </c>
      <c r="E35" s="1146"/>
      <c r="F35" s="1146"/>
      <c r="G35" s="101"/>
      <c r="H35" s="605"/>
      <c r="I35" s="604"/>
    </row>
    <row r="36" spans="1:9" s="11" customFormat="1" ht="16.5" customHeight="1">
      <c r="A36" s="604"/>
      <c r="B36" s="605"/>
      <c r="C36" s="101"/>
      <c r="D36" s="1146"/>
      <c r="E36" s="1146"/>
      <c r="F36" s="1146"/>
      <c r="G36" s="101"/>
      <c r="H36" s="605"/>
      <c r="I36" s="604"/>
    </row>
    <row r="37" spans="1:9" s="11" customFormat="1" ht="18" customHeight="1">
      <c r="A37" s="604"/>
      <c r="B37" s="605"/>
      <c r="C37" s="101"/>
      <c r="D37" s="1147" t="s">
        <v>4743</v>
      </c>
      <c r="E37" s="1148"/>
      <c r="F37" s="1148"/>
      <c r="G37" s="101"/>
      <c r="H37" s="605"/>
      <c r="I37" s="604"/>
    </row>
    <row r="38" spans="1:9" s="11" customFormat="1" ht="18" customHeight="1">
      <c r="A38" s="604"/>
      <c r="B38" s="605"/>
      <c r="C38" s="101"/>
      <c r="D38" s="1147" t="s">
        <v>4744</v>
      </c>
      <c r="E38" s="1148"/>
      <c r="F38" s="1148"/>
      <c r="G38" s="101"/>
      <c r="H38" s="605"/>
      <c r="I38" s="604"/>
    </row>
    <row r="39" spans="1:9" s="11" customFormat="1" ht="18" customHeight="1">
      <c r="A39" s="604"/>
      <c r="B39" s="605"/>
      <c r="C39" s="101"/>
      <c r="D39" s="1147" t="s">
        <v>4745</v>
      </c>
      <c r="E39" s="1148"/>
      <c r="F39" s="1148"/>
      <c r="G39" s="101"/>
      <c r="H39" s="605"/>
      <c r="I39" s="604"/>
    </row>
    <row r="40" spans="1:9" s="11" customFormat="1" ht="18" customHeight="1">
      <c r="A40" s="604"/>
      <c r="B40" s="605"/>
      <c r="C40" s="101"/>
      <c r="D40" s="1147" t="s">
        <v>4746</v>
      </c>
      <c r="E40" s="1148"/>
      <c r="F40" s="1148"/>
      <c r="G40" s="101"/>
      <c r="H40" s="605"/>
      <c r="I40" s="604"/>
    </row>
    <row r="41" spans="1:9" s="11" customFormat="1" ht="18" customHeight="1">
      <c r="A41" s="604"/>
      <c r="B41" s="605"/>
      <c r="C41" s="101"/>
      <c r="D41" s="1147" t="s">
        <v>4747</v>
      </c>
      <c r="E41" s="1148"/>
      <c r="F41" s="1148"/>
      <c r="G41" s="101"/>
      <c r="H41" s="605"/>
      <c r="I41" s="604"/>
    </row>
    <row r="42" spans="1:9" s="11" customFormat="1" ht="18" customHeight="1">
      <c r="A42" s="604"/>
      <c r="B42" s="605"/>
      <c r="C42" s="101"/>
      <c r="D42" s="1149"/>
      <c r="E42" s="1148"/>
      <c r="F42" s="1148"/>
      <c r="G42" s="101"/>
      <c r="H42" s="605"/>
      <c r="I42" s="604"/>
    </row>
    <row r="43" spans="1:9" s="11" customFormat="1" ht="25.5" customHeight="1">
      <c r="A43" s="604"/>
      <c r="B43" s="605"/>
      <c r="C43" s="101"/>
      <c r="D43" s="1146" t="s">
        <v>557</v>
      </c>
      <c r="E43" s="1146"/>
      <c r="F43" s="1146"/>
      <c r="G43" s="101"/>
      <c r="H43" s="605"/>
      <c r="I43" s="604"/>
    </row>
    <row r="44" spans="1:9" s="11" customFormat="1" ht="11.25" customHeight="1">
      <c r="A44" s="604"/>
      <c r="B44" s="605"/>
      <c r="C44" s="101"/>
      <c r="D44" s="1146" t="s">
        <v>1</v>
      </c>
      <c r="E44" s="1146"/>
      <c r="F44" s="1146"/>
      <c r="G44" s="101"/>
      <c r="H44" s="605"/>
      <c r="I44" s="604"/>
    </row>
    <row r="45" spans="1:9" s="11" customFormat="1" ht="16.5" customHeight="1">
      <c r="A45" s="604"/>
      <c r="B45" s="605"/>
      <c r="C45" s="101"/>
      <c r="D45" s="1147" t="s">
        <v>1618</v>
      </c>
      <c r="E45" s="1146"/>
      <c r="F45" s="1146"/>
      <c r="G45" s="101"/>
      <c r="H45" s="605"/>
      <c r="I45" s="604"/>
    </row>
    <row r="46" spans="1:9" s="11" customFormat="1" ht="15" customHeight="1">
      <c r="A46" s="604"/>
      <c r="B46" s="605"/>
      <c r="C46" s="101"/>
      <c r="D46" s="1147" t="s">
        <v>558</v>
      </c>
      <c r="E46" s="1150"/>
      <c r="F46" s="1150"/>
      <c r="G46" s="101"/>
      <c r="H46" s="605"/>
      <c r="I46" s="604"/>
    </row>
    <row r="47" spans="1:9" s="11" customFormat="1" ht="15" customHeight="1">
      <c r="A47" s="604"/>
      <c r="B47" s="605"/>
      <c r="C47" s="101"/>
      <c r="D47" s="1147" t="s">
        <v>559</v>
      </c>
      <c r="E47" s="1150"/>
      <c r="F47" s="1150"/>
      <c r="G47" s="101"/>
      <c r="H47" s="605"/>
      <c r="I47" s="604"/>
    </row>
    <row r="48" spans="1:9" s="11" customFormat="1" ht="15" customHeight="1">
      <c r="A48" s="604"/>
      <c r="B48" s="605"/>
      <c r="C48" s="101"/>
      <c r="D48" s="1147" t="s">
        <v>560</v>
      </c>
      <c r="E48" s="1150"/>
      <c r="F48" s="1150"/>
      <c r="G48" s="101"/>
      <c r="H48" s="605"/>
      <c r="I48" s="604"/>
    </row>
    <row r="49" spans="1:9" s="11" customFormat="1" ht="15" customHeight="1">
      <c r="A49" s="604"/>
      <c r="B49" s="605"/>
      <c r="C49" s="101"/>
      <c r="D49" s="1147" t="s">
        <v>561</v>
      </c>
      <c r="E49" s="1150"/>
      <c r="F49" s="1150"/>
      <c r="G49" s="101"/>
      <c r="H49" s="605"/>
      <c r="I49" s="604"/>
    </row>
    <row r="50" spans="1:9" s="11" customFormat="1" ht="15" customHeight="1">
      <c r="A50" s="604"/>
      <c r="B50" s="605"/>
      <c r="C50" s="101"/>
      <c r="D50" s="1149" t="s">
        <v>1</v>
      </c>
      <c r="E50" s="1150"/>
      <c r="F50" s="1150"/>
      <c r="G50" s="101"/>
      <c r="H50" s="605"/>
      <c r="I50" s="604"/>
    </row>
    <row r="51" spans="1:9" s="11" customFormat="1" ht="26.25" customHeight="1">
      <c r="A51" s="604"/>
      <c r="B51" s="605"/>
      <c r="C51" s="101"/>
      <c r="D51" s="1146" t="s">
        <v>562</v>
      </c>
      <c r="E51" s="1146"/>
      <c r="F51" s="1146"/>
      <c r="G51" s="101"/>
      <c r="H51" s="605"/>
      <c r="I51" s="604"/>
    </row>
    <row r="52" spans="1:9" s="11" customFormat="1" ht="8.25" customHeight="1">
      <c r="A52" s="604"/>
      <c r="B52" s="605"/>
      <c r="C52" s="101"/>
      <c r="D52" s="1149" t="s">
        <v>1</v>
      </c>
      <c r="E52" s="1148"/>
      <c r="F52" s="1148"/>
      <c r="G52" s="101"/>
      <c r="H52" s="605"/>
      <c r="I52" s="604"/>
    </row>
    <row r="53" spans="1:9" s="11" customFormat="1" ht="15" customHeight="1">
      <c r="A53" s="604"/>
      <c r="B53" s="605"/>
      <c r="C53" s="101"/>
      <c r="D53" s="1147" t="s">
        <v>563</v>
      </c>
      <c r="E53" s="1148"/>
      <c r="F53" s="1148"/>
      <c r="G53" s="101"/>
      <c r="H53" s="605"/>
      <c r="I53" s="604"/>
    </row>
    <row r="54" spans="1:9" s="11" customFormat="1" ht="11.25" customHeight="1">
      <c r="A54" s="604"/>
      <c r="B54" s="605"/>
      <c r="C54" s="101"/>
      <c r="D54" s="1149" t="s">
        <v>1</v>
      </c>
      <c r="E54" s="1148"/>
      <c r="F54" s="1148"/>
      <c r="G54" s="101"/>
      <c r="H54" s="605"/>
      <c r="I54" s="604"/>
    </row>
    <row r="55" spans="1:9" s="11" customFormat="1" ht="27" customHeight="1">
      <c r="A55" s="604"/>
      <c r="B55" s="605"/>
      <c r="C55" s="101"/>
      <c r="D55" s="1146" t="s">
        <v>544</v>
      </c>
      <c r="E55" s="1146"/>
      <c r="F55" s="1146"/>
      <c r="G55" s="101"/>
      <c r="H55" s="605"/>
      <c r="I55" s="604"/>
    </row>
    <row r="56" spans="1:9" s="11" customFormat="1" ht="9.75" customHeight="1">
      <c r="A56" s="604"/>
      <c r="B56" s="605"/>
      <c r="C56" s="101"/>
      <c r="D56" s="1146"/>
      <c r="E56" s="1146"/>
      <c r="F56" s="1146"/>
      <c r="G56" s="101"/>
      <c r="H56" s="605"/>
      <c r="I56" s="604"/>
    </row>
    <row r="57" spans="1:9" s="13" customFormat="1" ht="17.25" customHeight="1">
      <c r="A57" s="604"/>
      <c r="B57" s="605"/>
      <c r="C57" s="101"/>
      <c r="D57" s="1151" t="s">
        <v>564</v>
      </c>
      <c r="E57" s="1152"/>
      <c r="F57" s="1152"/>
      <c r="G57" s="101"/>
      <c r="H57" s="605"/>
      <c r="I57" s="604"/>
    </row>
    <row r="58" spans="1:9" s="13" customFormat="1" ht="17.25" customHeight="1">
      <c r="A58" s="604"/>
      <c r="B58" s="605"/>
      <c r="C58" s="101"/>
      <c r="D58" s="1151" t="s">
        <v>565</v>
      </c>
      <c r="E58" s="1152"/>
      <c r="F58" s="1152"/>
      <c r="G58" s="101"/>
      <c r="H58" s="605"/>
      <c r="I58" s="604"/>
    </row>
    <row r="59" spans="1:9" s="24" customFormat="1" ht="6.95" customHeight="1">
      <c r="A59" s="604"/>
      <c r="B59" s="605"/>
      <c r="C59" s="101"/>
      <c r="D59" s="101"/>
      <c r="E59" s="101"/>
      <c r="F59" s="101"/>
      <c r="G59" s="101"/>
      <c r="H59" s="605"/>
      <c r="I59" s="604"/>
    </row>
    <row r="60" spans="1:9" s="24" customFormat="1" ht="6.95" customHeight="1">
      <c r="A60" s="610"/>
      <c r="B60" s="611"/>
      <c r="C60" s="611"/>
      <c r="D60" s="611"/>
      <c r="E60" s="611"/>
      <c r="F60" s="611"/>
      <c r="G60" s="611"/>
      <c r="H60" s="611"/>
      <c r="I60" s="604"/>
    </row>
    <row r="61" spans="1:9" s="24" customFormat="1" ht="6.95" customHeight="1">
      <c r="A61" s="610"/>
      <c r="B61" s="610"/>
      <c r="C61" s="610"/>
      <c r="D61" s="610"/>
      <c r="E61" s="610"/>
      <c r="F61" s="610"/>
      <c r="G61" s="610"/>
      <c r="H61" s="610"/>
      <c r="I61" s="610"/>
    </row>
    <row r="62" spans="1:9">
      <c r="A62" s="335"/>
      <c r="B62" s="335"/>
      <c r="C62" s="335"/>
      <c r="D62" s="11"/>
      <c r="E62" s="11"/>
      <c r="F62" s="11"/>
      <c r="G62" s="335"/>
      <c r="H62" s="335"/>
      <c r="I62" s="335"/>
    </row>
  </sheetData>
  <mergeCells count="19">
    <mergeCell ref="D23:F23"/>
    <mergeCell ref="D17:F17"/>
    <mergeCell ref="D18:F18"/>
    <mergeCell ref="D19:F19"/>
    <mergeCell ref="D20:F20"/>
    <mergeCell ref="D21:F21"/>
    <mergeCell ref="D22:E22"/>
    <mergeCell ref="D16:F16"/>
    <mergeCell ref="D3:G3"/>
    <mergeCell ref="D4:D9"/>
    <mergeCell ref="E4:F5"/>
    <mergeCell ref="E6:F6"/>
    <mergeCell ref="E7:F7"/>
    <mergeCell ref="E8:F9"/>
    <mergeCell ref="E10:E11"/>
    <mergeCell ref="D12:F12"/>
    <mergeCell ref="D13:F13"/>
    <mergeCell ref="D14:F14"/>
    <mergeCell ref="D15:F15"/>
  </mergeCell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P1608"/>
  <sheetViews>
    <sheetView zoomScale="90" zoomScaleNormal="90" workbookViewId="0">
      <selection activeCell="D4" sqref="D4:G4"/>
    </sheetView>
  </sheetViews>
  <sheetFormatPr baseColWidth="10" defaultColWidth="11.42578125" defaultRowHeight="12.75"/>
  <cols>
    <col min="1" max="3" width="3.7109375" style="24" customWidth="1"/>
    <col min="4" max="4" width="70.85546875" style="24" customWidth="1"/>
    <col min="5" max="5" width="30.5703125" style="24" customWidth="1"/>
    <col min="6" max="6" width="0.140625" style="181" customWidth="1"/>
    <col min="7" max="7" width="15.140625" style="400" customWidth="1"/>
    <col min="8" max="8" width="13.42578125" style="24" customWidth="1"/>
    <col min="9" max="9" width="10.85546875" style="400" customWidth="1"/>
    <col min="10" max="10" width="13.28515625" style="87" customWidth="1"/>
    <col min="11" max="11" width="0.140625" style="87" hidden="1" customWidth="1"/>
    <col min="12" max="12" width="7" style="87" customWidth="1"/>
    <col min="13" max="13" width="13.7109375" style="400" customWidth="1"/>
    <col min="14" max="16" width="3.7109375" style="24" customWidth="1"/>
    <col min="17" max="16384" width="11.42578125" style="24"/>
  </cols>
  <sheetData>
    <row r="1" spans="1:16" ht="6.95" customHeight="1">
      <c r="A1" s="604"/>
      <c r="B1" s="604"/>
      <c r="C1" s="604"/>
      <c r="D1" s="604"/>
      <c r="E1" s="604"/>
      <c r="F1" s="604"/>
      <c r="G1" s="604"/>
      <c r="H1" s="604"/>
      <c r="I1" s="604"/>
      <c r="J1" s="604"/>
      <c r="K1" s="604"/>
      <c r="L1" s="604"/>
      <c r="M1" s="604"/>
      <c r="N1" s="604"/>
      <c r="O1" s="604"/>
      <c r="P1" s="604"/>
    </row>
    <row r="2" spans="1:16" ht="6.95" customHeight="1">
      <c r="A2" s="604"/>
      <c r="B2" s="605"/>
      <c r="C2" s="605"/>
      <c r="D2" s="605"/>
      <c r="E2" s="605"/>
      <c r="F2" s="605"/>
      <c r="G2" s="605"/>
      <c r="H2" s="605"/>
      <c r="I2" s="605"/>
      <c r="J2" s="605"/>
      <c r="K2" s="605"/>
      <c r="L2" s="605"/>
      <c r="M2" s="605"/>
      <c r="N2" s="605"/>
      <c r="O2" s="605"/>
      <c r="P2" s="604"/>
    </row>
    <row r="3" spans="1:16" s="2" customFormat="1" ht="25.5" thickBot="1">
      <c r="A3" s="604"/>
      <c r="B3" s="605"/>
      <c r="C3" s="101"/>
      <c r="D3" s="1877" t="s">
        <v>4842</v>
      </c>
      <c r="E3" s="1877"/>
      <c r="F3" s="1877"/>
      <c r="G3" s="1877"/>
      <c r="H3" s="1877"/>
      <c r="I3" s="1877"/>
      <c r="J3" s="1877"/>
      <c r="K3" s="1877"/>
      <c r="L3" s="1877"/>
      <c r="M3" s="1877"/>
      <c r="N3" s="101"/>
      <c r="O3" s="605"/>
      <c r="P3" s="604"/>
    </row>
    <row r="4" spans="1:16" s="2" customFormat="1" ht="25.5" thickTop="1">
      <c r="A4" s="604"/>
      <c r="B4" s="605"/>
      <c r="C4" s="101"/>
      <c r="D4" s="2000" t="s">
        <v>1857</v>
      </c>
      <c r="E4" s="2001"/>
      <c r="F4" s="2001"/>
      <c r="G4" s="2002"/>
      <c r="H4" s="2003">
        <f>SUM(I5:I1606)</f>
        <v>0</v>
      </c>
      <c r="I4" s="2004"/>
      <c r="J4" s="2005"/>
      <c r="K4" s="2006"/>
      <c r="L4" s="2007"/>
      <c r="M4" s="2008"/>
      <c r="N4" s="101"/>
      <c r="O4" s="605"/>
      <c r="P4" s="604"/>
    </row>
    <row r="5" spans="1:16" s="2" customFormat="1" ht="30" customHeight="1">
      <c r="A5" s="604"/>
      <c r="B5" s="605"/>
      <c r="C5" s="101"/>
      <c r="D5" s="1875" t="s">
        <v>4901</v>
      </c>
      <c r="E5" s="1875"/>
      <c r="F5" s="1875"/>
      <c r="G5" s="1875"/>
      <c r="H5" s="1875"/>
      <c r="I5" s="1875"/>
      <c r="J5" s="1875"/>
      <c r="K5" s="1875"/>
      <c r="L5" s="1875"/>
      <c r="M5" s="1875"/>
      <c r="N5" s="101"/>
      <c r="O5" s="605"/>
      <c r="P5" s="604"/>
    </row>
    <row r="6" spans="1:16">
      <c r="A6" s="604"/>
      <c r="B6" s="605"/>
      <c r="C6" s="101"/>
      <c r="D6" s="1883" t="s">
        <v>14</v>
      </c>
      <c r="E6" s="1884"/>
      <c r="F6" s="1885" t="s">
        <v>1859</v>
      </c>
      <c r="G6" s="1886" t="s">
        <v>2171</v>
      </c>
      <c r="H6" s="1887" t="s">
        <v>67</v>
      </c>
      <c r="I6" s="1886" t="s">
        <v>68</v>
      </c>
      <c r="J6" s="1868" t="s">
        <v>6</v>
      </c>
      <c r="K6" s="1889" t="s">
        <v>2172</v>
      </c>
      <c r="L6" s="1889" t="s">
        <v>2173</v>
      </c>
      <c r="M6" s="1890" t="s">
        <v>2170</v>
      </c>
      <c r="N6" s="101"/>
      <c r="O6" s="605"/>
      <c r="P6" s="604"/>
    </row>
    <row r="7" spans="1:16">
      <c r="A7" s="604"/>
      <c r="B7" s="605"/>
      <c r="C7" s="101"/>
      <c r="D7" s="1883"/>
      <c r="E7" s="1884"/>
      <c r="F7" s="1885"/>
      <c r="G7" s="1886"/>
      <c r="H7" s="1887"/>
      <c r="I7" s="1886"/>
      <c r="J7" s="1868"/>
      <c r="K7" s="1889"/>
      <c r="L7" s="1889"/>
      <c r="M7" s="1890"/>
      <c r="N7" s="101"/>
      <c r="O7" s="605"/>
      <c r="P7" s="604"/>
    </row>
    <row r="8" spans="1:16">
      <c r="A8" s="604"/>
      <c r="B8" s="605"/>
      <c r="C8" s="101"/>
      <c r="D8" s="1883"/>
      <c r="E8" s="1884"/>
      <c r="F8" s="1885"/>
      <c r="G8" s="1886"/>
      <c r="H8" s="1887"/>
      <c r="I8" s="1886"/>
      <c r="J8" s="1868"/>
      <c r="K8" s="1889"/>
      <c r="L8" s="1889"/>
      <c r="M8" s="1890"/>
      <c r="N8" s="101"/>
      <c r="O8" s="605"/>
      <c r="P8" s="604"/>
    </row>
    <row r="9" spans="1:16" ht="13.5" thickBot="1">
      <c r="A9" s="604"/>
      <c r="B9" s="605"/>
      <c r="C9" s="101"/>
      <c r="D9" s="1908"/>
      <c r="E9" s="1884"/>
      <c r="F9" s="1904"/>
      <c r="G9" s="1905"/>
      <c r="H9" s="1909"/>
      <c r="I9" s="1905"/>
      <c r="J9" s="1910"/>
      <c r="K9" s="1901"/>
      <c r="L9" s="1901"/>
      <c r="M9" s="1902"/>
      <c r="N9" s="101"/>
      <c r="O9" s="605"/>
      <c r="P9" s="604"/>
    </row>
    <row r="10" spans="1:16" s="67" customFormat="1" ht="15" customHeight="1" thickTop="1">
      <c r="A10" s="604"/>
      <c r="B10" s="605"/>
      <c r="C10" s="101"/>
      <c r="D10" s="1733" t="s">
        <v>4902</v>
      </c>
      <c r="E10" s="66"/>
      <c r="F10" s="470">
        <v>7.93</v>
      </c>
      <c r="G10" s="466">
        <f>F10*Cond!$F$10</f>
        <v>12053.6</v>
      </c>
      <c r="H10" s="27">
        <v>0</v>
      </c>
      <c r="I10" s="398">
        <f>G10*H10</f>
        <v>0</v>
      </c>
      <c r="J10" s="1735" t="s">
        <v>4905</v>
      </c>
      <c r="K10" s="286">
        <f>G10*L10</f>
        <v>24107.200000000001</v>
      </c>
      <c r="L10" s="290">
        <v>2</v>
      </c>
      <c r="M10" s="409">
        <f>ROUND(K10,-2)</f>
        <v>24100</v>
      </c>
      <c r="N10" s="101"/>
      <c r="O10" s="605"/>
      <c r="P10" s="604"/>
    </row>
    <row r="11" spans="1:16" s="67" customFormat="1" ht="15" customHeight="1">
      <c r="A11" s="604"/>
      <c r="B11" s="605"/>
      <c r="C11" s="101"/>
      <c r="D11" s="1734" t="s">
        <v>4903</v>
      </c>
      <c r="E11" s="66"/>
      <c r="F11" s="470">
        <v>7.93</v>
      </c>
      <c r="G11" s="466">
        <f>F11*Cond!$F$10</f>
        <v>12053.6</v>
      </c>
      <c r="H11" s="27">
        <v>0</v>
      </c>
      <c r="I11" s="398">
        <f>G11*H11</f>
        <v>0</v>
      </c>
      <c r="J11" s="1736" t="s">
        <v>4906</v>
      </c>
      <c r="K11" s="286">
        <f>G11*L11</f>
        <v>24107.200000000001</v>
      </c>
      <c r="L11" s="290">
        <v>2</v>
      </c>
      <c r="M11" s="409">
        <f>ROUND(K11,-2)</f>
        <v>24100</v>
      </c>
      <c r="N11" s="101"/>
      <c r="O11" s="605"/>
      <c r="P11" s="604"/>
    </row>
    <row r="12" spans="1:16" s="67" customFormat="1" ht="15" customHeight="1">
      <c r="A12" s="604"/>
      <c r="B12" s="605"/>
      <c r="C12" s="101"/>
      <c r="D12" s="1734" t="s">
        <v>4909</v>
      </c>
      <c r="E12" s="66"/>
      <c r="F12" s="470">
        <v>7.93</v>
      </c>
      <c r="G12" s="466">
        <f>F12*Cond!$F$10</f>
        <v>12053.6</v>
      </c>
      <c r="H12" s="27">
        <v>0</v>
      </c>
      <c r="I12" s="398">
        <f>G12*H12</f>
        <v>0</v>
      </c>
      <c r="J12" s="1736" t="s">
        <v>4907</v>
      </c>
      <c r="K12" s="286">
        <f>G12*L12</f>
        <v>24107.200000000001</v>
      </c>
      <c r="L12" s="290">
        <v>2</v>
      </c>
      <c r="M12" s="409">
        <f>ROUND(K12,-2)</f>
        <v>24100</v>
      </c>
      <c r="N12" s="101"/>
      <c r="O12" s="605"/>
      <c r="P12" s="604"/>
    </row>
    <row r="13" spans="1:16" s="67" customFormat="1" ht="15" customHeight="1">
      <c r="A13" s="604"/>
      <c r="B13" s="605"/>
      <c r="C13" s="101"/>
      <c r="D13" s="1734" t="s">
        <v>4904</v>
      </c>
      <c r="E13" s="66"/>
      <c r="F13" s="470">
        <v>7.93</v>
      </c>
      <c r="G13" s="466">
        <f>F13*Cond!$F$10</f>
        <v>12053.6</v>
      </c>
      <c r="H13" s="27">
        <v>0</v>
      </c>
      <c r="I13" s="398">
        <f>G13*H13</f>
        <v>0</v>
      </c>
      <c r="J13" s="1736" t="s">
        <v>4908</v>
      </c>
      <c r="K13" s="286">
        <f>G13*L13</f>
        <v>24107.200000000001</v>
      </c>
      <c r="L13" s="290">
        <v>2</v>
      </c>
      <c r="M13" s="409">
        <f>ROUND(K13,-2)</f>
        <v>24100</v>
      </c>
      <c r="N13" s="101"/>
      <c r="O13" s="605"/>
      <c r="P13" s="604"/>
    </row>
    <row r="14" spans="1:16" s="2" customFormat="1" ht="30" customHeight="1">
      <c r="A14" s="604"/>
      <c r="B14" s="605"/>
      <c r="C14" s="101"/>
      <c r="D14" s="1875" t="s">
        <v>3679</v>
      </c>
      <c r="E14" s="1875"/>
      <c r="F14" s="1875"/>
      <c r="G14" s="1875"/>
      <c r="H14" s="1875"/>
      <c r="I14" s="1875"/>
      <c r="J14" s="1875"/>
      <c r="K14" s="1875"/>
      <c r="L14" s="1875"/>
      <c r="M14" s="1875"/>
      <c r="N14" s="101"/>
      <c r="O14" s="605"/>
      <c r="P14" s="604"/>
    </row>
    <row r="15" spans="1:16">
      <c r="A15" s="604"/>
      <c r="B15" s="605"/>
      <c r="C15" s="101"/>
      <c r="D15" s="1883" t="s">
        <v>14</v>
      </c>
      <c r="E15" s="1884" t="s">
        <v>15</v>
      </c>
      <c r="F15" s="1885" t="s">
        <v>1859</v>
      </c>
      <c r="G15" s="1886" t="s">
        <v>2171</v>
      </c>
      <c r="H15" s="1887" t="s">
        <v>67</v>
      </c>
      <c r="I15" s="1886" t="s">
        <v>68</v>
      </c>
      <c r="J15" s="1868" t="s">
        <v>6</v>
      </c>
      <c r="K15" s="1889" t="s">
        <v>2172</v>
      </c>
      <c r="L15" s="1889" t="s">
        <v>2173</v>
      </c>
      <c r="M15" s="1890" t="s">
        <v>2170</v>
      </c>
      <c r="N15" s="101"/>
      <c r="O15" s="605"/>
      <c r="P15" s="604"/>
    </row>
    <row r="16" spans="1:16">
      <c r="A16" s="604"/>
      <c r="B16" s="605"/>
      <c r="C16" s="101"/>
      <c r="D16" s="1883"/>
      <c r="E16" s="1884"/>
      <c r="F16" s="1885"/>
      <c r="G16" s="1886"/>
      <c r="H16" s="1887"/>
      <c r="I16" s="1886"/>
      <c r="J16" s="1868"/>
      <c r="K16" s="1889"/>
      <c r="L16" s="1889"/>
      <c r="M16" s="1890"/>
      <c r="N16" s="101"/>
      <c r="O16" s="605"/>
      <c r="P16" s="604"/>
    </row>
    <row r="17" spans="1:16">
      <c r="A17" s="604"/>
      <c r="B17" s="605"/>
      <c r="C17" s="101"/>
      <c r="D17" s="1883"/>
      <c r="E17" s="1884"/>
      <c r="F17" s="1885"/>
      <c r="G17" s="1886"/>
      <c r="H17" s="1887"/>
      <c r="I17" s="1886"/>
      <c r="J17" s="1868"/>
      <c r="K17" s="1889"/>
      <c r="L17" s="1889"/>
      <c r="M17" s="1890"/>
      <c r="N17" s="101"/>
      <c r="O17" s="605"/>
      <c r="P17" s="604"/>
    </row>
    <row r="18" spans="1:16" ht="13.5" thickBot="1">
      <c r="A18" s="604"/>
      <c r="B18" s="605"/>
      <c r="C18" s="101"/>
      <c r="D18" s="1908"/>
      <c r="E18" s="1903"/>
      <c r="F18" s="1904"/>
      <c r="G18" s="1905"/>
      <c r="H18" s="1909"/>
      <c r="I18" s="1905"/>
      <c r="J18" s="1910"/>
      <c r="K18" s="1901"/>
      <c r="L18" s="1901"/>
      <c r="M18" s="1902"/>
      <c r="N18" s="101"/>
      <c r="O18" s="605"/>
      <c r="P18" s="604"/>
    </row>
    <row r="19" spans="1:16" s="67" customFormat="1" ht="15" customHeight="1" thickTop="1">
      <c r="A19" s="604"/>
      <c r="B19" s="605"/>
      <c r="C19" s="101"/>
      <c r="D19" s="1177" t="s">
        <v>4227</v>
      </c>
      <c r="E19" s="66"/>
      <c r="F19" s="470">
        <v>1.37</v>
      </c>
      <c r="G19" s="466">
        <f>F19*Cond!$F$10</f>
        <v>2082.4</v>
      </c>
      <c r="H19" s="27">
        <v>0</v>
      </c>
      <c r="I19" s="398">
        <f t="shared" ref="I19" si="0">G19*H19</f>
        <v>0</v>
      </c>
      <c r="J19" s="1178" t="s">
        <v>4228</v>
      </c>
      <c r="K19" s="286">
        <f t="shared" ref="K19" si="1">G19*L19</f>
        <v>5622.4800000000005</v>
      </c>
      <c r="L19" s="290">
        <v>2.7</v>
      </c>
      <c r="M19" s="409">
        <f t="shared" ref="M19" si="2">ROUND(K19,-2)</f>
        <v>5600</v>
      </c>
      <c r="N19" s="101"/>
      <c r="O19" s="605"/>
      <c r="P19" s="604"/>
    </row>
    <row r="20" spans="1:16" s="67" customFormat="1" ht="15" customHeight="1">
      <c r="A20" s="604"/>
      <c r="B20" s="605"/>
      <c r="C20" s="101"/>
      <c r="D20" s="1177" t="s">
        <v>3680</v>
      </c>
      <c r="E20" s="66"/>
      <c r="F20" s="470">
        <v>1.37</v>
      </c>
      <c r="G20" s="466">
        <f>F20*Cond!$F$10</f>
        <v>2082.4</v>
      </c>
      <c r="H20" s="27">
        <v>0</v>
      </c>
      <c r="I20" s="398">
        <f t="shared" ref="I20:I84" si="3">G20*H20</f>
        <v>0</v>
      </c>
      <c r="J20" s="1178" t="s">
        <v>815</v>
      </c>
      <c r="K20" s="286">
        <f t="shared" ref="K20:K84" si="4">G20*L20</f>
        <v>5622.4800000000005</v>
      </c>
      <c r="L20" s="290">
        <v>2.7</v>
      </c>
      <c r="M20" s="409">
        <f t="shared" ref="M20:M84" si="5">ROUND(K20,-2)</f>
        <v>5600</v>
      </c>
      <c r="N20" s="101"/>
      <c r="O20" s="605"/>
      <c r="P20" s="604"/>
    </row>
    <row r="21" spans="1:16" s="67" customFormat="1" ht="15" customHeight="1">
      <c r="A21" s="604"/>
      <c r="B21" s="605"/>
      <c r="C21" s="101"/>
      <c r="D21" s="1177" t="s">
        <v>4230</v>
      </c>
      <c r="E21" s="66"/>
      <c r="F21" s="470">
        <v>1.37</v>
      </c>
      <c r="G21" s="466">
        <f>F21*Cond!$F$10</f>
        <v>2082.4</v>
      </c>
      <c r="H21" s="27">
        <v>0</v>
      </c>
      <c r="I21" s="398">
        <f t="shared" ref="I21:I25" si="6">G21*H21</f>
        <v>0</v>
      </c>
      <c r="J21" s="1178" t="s">
        <v>4232</v>
      </c>
      <c r="K21" s="286">
        <f t="shared" ref="K21:K25" si="7">G21*L21</f>
        <v>5622.4800000000005</v>
      </c>
      <c r="L21" s="290">
        <v>2.7</v>
      </c>
      <c r="M21" s="409">
        <f t="shared" ref="M21:M25" si="8">ROUND(K21,-2)</f>
        <v>5600</v>
      </c>
      <c r="N21" s="101"/>
      <c r="O21" s="605"/>
      <c r="P21" s="604"/>
    </row>
    <row r="22" spans="1:16" s="67" customFormat="1" ht="15" customHeight="1">
      <c r="A22" s="604"/>
      <c r="B22" s="605"/>
      <c r="C22" s="101"/>
      <c r="D22" s="1177" t="s">
        <v>4229</v>
      </c>
      <c r="E22" s="66"/>
      <c r="F22" s="470">
        <v>1.37</v>
      </c>
      <c r="G22" s="466">
        <f>F22*Cond!$F$10</f>
        <v>2082.4</v>
      </c>
      <c r="H22" s="27">
        <v>0</v>
      </c>
      <c r="I22" s="398">
        <f t="shared" si="6"/>
        <v>0</v>
      </c>
      <c r="J22" s="1178" t="s">
        <v>4231</v>
      </c>
      <c r="K22" s="286">
        <f t="shared" si="7"/>
        <v>5622.4800000000005</v>
      </c>
      <c r="L22" s="290">
        <v>2.7</v>
      </c>
      <c r="M22" s="409">
        <f t="shared" si="8"/>
        <v>5600</v>
      </c>
      <c r="N22" s="101"/>
      <c r="O22" s="605"/>
      <c r="P22" s="604"/>
    </row>
    <row r="23" spans="1:16" s="67" customFormat="1" ht="15" customHeight="1">
      <c r="A23" s="604"/>
      <c r="B23" s="605"/>
      <c r="C23" s="101"/>
      <c r="D23" s="1177" t="s">
        <v>3681</v>
      </c>
      <c r="E23" s="66"/>
      <c r="F23" s="470">
        <v>1.37</v>
      </c>
      <c r="G23" s="466">
        <f>F23*Cond!$F$10</f>
        <v>2082.4</v>
      </c>
      <c r="H23" s="27">
        <v>0</v>
      </c>
      <c r="I23" s="398">
        <f t="shared" si="6"/>
        <v>0</v>
      </c>
      <c r="J23" s="1178" t="s">
        <v>816</v>
      </c>
      <c r="K23" s="286">
        <f t="shared" si="7"/>
        <v>5622.4800000000005</v>
      </c>
      <c r="L23" s="290">
        <v>2.7</v>
      </c>
      <c r="M23" s="409">
        <f t="shared" si="8"/>
        <v>5600</v>
      </c>
      <c r="N23" s="101"/>
      <c r="O23" s="605"/>
      <c r="P23" s="604"/>
    </row>
    <row r="24" spans="1:16" s="67" customFormat="1" ht="15" customHeight="1">
      <c r="A24" s="604"/>
      <c r="B24" s="605"/>
      <c r="C24" s="101"/>
      <c r="D24" s="1177" t="s">
        <v>3682</v>
      </c>
      <c r="E24" s="66"/>
      <c r="F24" s="470">
        <v>1.37</v>
      </c>
      <c r="G24" s="466">
        <f>F24*Cond!$F$10</f>
        <v>2082.4</v>
      </c>
      <c r="H24" s="27">
        <v>0</v>
      </c>
      <c r="I24" s="398">
        <f t="shared" si="6"/>
        <v>0</v>
      </c>
      <c r="J24" s="1178" t="s">
        <v>818</v>
      </c>
      <c r="K24" s="286">
        <f t="shared" si="7"/>
        <v>5622.4800000000005</v>
      </c>
      <c r="L24" s="290">
        <v>2.7</v>
      </c>
      <c r="M24" s="409">
        <f t="shared" si="8"/>
        <v>5600</v>
      </c>
      <c r="N24" s="101"/>
      <c r="O24" s="605"/>
      <c r="P24" s="604"/>
    </row>
    <row r="25" spans="1:16" s="67" customFormat="1" ht="15" customHeight="1">
      <c r="A25" s="604"/>
      <c r="B25" s="605"/>
      <c r="C25" s="101"/>
      <c r="D25" s="1177" t="s">
        <v>3683</v>
      </c>
      <c r="E25" s="66"/>
      <c r="F25" s="470">
        <v>1.37</v>
      </c>
      <c r="G25" s="466">
        <f>F25*Cond!$F$10</f>
        <v>2082.4</v>
      </c>
      <c r="H25" s="27">
        <v>0</v>
      </c>
      <c r="I25" s="398">
        <f t="shared" si="6"/>
        <v>0</v>
      </c>
      <c r="J25" s="1178" t="s">
        <v>817</v>
      </c>
      <c r="K25" s="286">
        <f t="shared" si="7"/>
        <v>5622.4800000000005</v>
      </c>
      <c r="L25" s="290">
        <v>2.7</v>
      </c>
      <c r="M25" s="409">
        <f t="shared" si="8"/>
        <v>5600</v>
      </c>
      <c r="N25" s="101"/>
      <c r="O25" s="605"/>
      <c r="P25" s="604"/>
    </row>
    <row r="26" spans="1:16" s="67" customFormat="1" ht="15" customHeight="1">
      <c r="A26" s="604"/>
      <c r="B26" s="605"/>
      <c r="C26" s="101"/>
      <c r="D26" s="1177" t="s">
        <v>3684</v>
      </c>
      <c r="E26" s="66"/>
      <c r="F26" s="470">
        <v>1.37</v>
      </c>
      <c r="G26" s="466">
        <f>F26*Cond!$F$10</f>
        <v>2082.4</v>
      </c>
      <c r="H26" s="27">
        <v>0</v>
      </c>
      <c r="I26" s="398">
        <f t="shared" si="3"/>
        <v>0</v>
      </c>
      <c r="J26" s="1178" t="s">
        <v>819</v>
      </c>
      <c r="K26" s="286">
        <f t="shared" si="4"/>
        <v>5622.4800000000005</v>
      </c>
      <c r="L26" s="290">
        <v>2.7</v>
      </c>
      <c r="M26" s="409">
        <f t="shared" si="5"/>
        <v>5600</v>
      </c>
      <c r="N26" s="101"/>
      <c r="O26" s="605"/>
      <c r="P26" s="604"/>
    </row>
    <row r="27" spans="1:16" s="67" customFormat="1" ht="15" customHeight="1">
      <c r="A27" s="604"/>
      <c r="B27" s="605"/>
      <c r="C27" s="101"/>
      <c r="D27" s="1177" t="s">
        <v>3685</v>
      </c>
      <c r="E27" s="66"/>
      <c r="F27" s="470">
        <v>1.37</v>
      </c>
      <c r="G27" s="466">
        <f>F27*Cond!$F$10</f>
        <v>2082.4</v>
      </c>
      <c r="H27" s="27">
        <v>0</v>
      </c>
      <c r="I27" s="398">
        <f t="shared" si="3"/>
        <v>0</v>
      </c>
      <c r="J27" s="1178" t="s">
        <v>1687</v>
      </c>
      <c r="K27" s="286">
        <f t="shared" si="4"/>
        <v>5622.4800000000005</v>
      </c>
      <c r="L27" s="290">
        <v>2.7</v>
      </c>
      <c r="M27" s="409">
        <f t="shared" si="5"/>
        <v>5600</v>
      </c>
      <c r="N27" s="101"/>
      <c r="O27" s="605"/>
      <c r="P27" s="604"/>
    </row>
    <row r="28" spans="1:16" s="67" customFormat="1" ht="15" customHeight="1">
      <c r="A28" s="604"/>
      <c r="B28" s="605"/>
      <c r="C28" s="101"/>
      <c r="D28" s="1177" t="s">
        <v>3686</v>
      </c>
      <c r="E28" s="66"/>
      <c r="F28" s="470">
        <v>1.37</v>
      </c>
      <c r="G28" s="466">
        <f>F28*Cond!$F$10</f>
        <v>2082.4</v>
      </c>
      <c r="H28" s="27">
        <v>0</v>
      </c>
      <c r="I28" s="398">
        <f t="shared" si="3"/>
        <v>0</v>
      </c>
      <c r="J28" s="1178" t="s">
        <v>1688</v>
      </c>
      <c r="K28" s="286">
        <f t="shared" si="4"/>
        <v>5622.4800000000005</v>
      </c>
      <c r="L28" s="290">
        <v>2.7</v>
      </c>
      <c r="M28" s="409">
        <f t="shared" si="5"/>
        <v>5600</v>
      </c>
      <c r="N28" s="101"/>
      <c r="O28" s="605"/>
      <c r="P28" s="604"/>
    </row>
    <row r="29" spans="1:16" s="67" customFormat="1" ht="15" customHeight="1">
      <c r="A29" s="604"/>
      <c r="B29" s="605"/>
      <c r="C29" s="101"/>
      <c r="D29" s="1177" t="s">
        <v>3687</v>
      </c>
      <c r="E29" s="66"/>
      <c r="F29" s="470">
        <v>1.37</v>
      </c>
      <c r="G29" s="466">
        <f>F29*Cond!$F$10</f>
        <v>2082.4</v>
      </c>
      <c r="H29" s="27">
        <v>0</v>
      </c>
      <c r="I29" s="398">
        <f t="shared" si="3"/>
        <v>0</v>
      </c>
      <c r="J29" s="1178" t="s">
        <v>1689</v>
      </c>
      <c r="K29" s="286">
        <f t="shared" si="4"/>
        <v>5622.4800000000005</v>
      </c>
      <c r="L29" s="290">
        <v>2.7</v>
      </c>
      <c r="M29" s="409">
        <f t="shared" si="5"/>
        <v>5600</v>
      </c>
      <c r="N29" s="101"/>
      <c r="O29" s="605"/>
      <c r="P29" s="604"/>
    </row>
    <row r="30" spans="1:16" s="67" customFormat="1" ht="15" customHeight="1">
      <c r="A30" s="604"/>
      <c r="B30" s="605"/>
      <c r="C30" s="101"/>
      <c r="D30" s="1177" t="s">
        <v>3688</v>
      </c>
      <c r="E30" s="66"/>
      <c r="F30" s="470">
        <v>1.37</v>
      </c>
      <c r="G30" s="466">
        <f>F30*Cond!$F$10</f>
        <v>2082.4</v>
      </c>
      <c r="H30" s="27">
        <v>0</v>
      </c>
      <c r="I30" s="398">
        <f t="shared" si="3"/>
        <v>0</v>
      </c>
      <c r="J30" s="1178" t="s">
        <v>821</v>
      </c>
      <c r="K30" s="286">
        <f t="shared" si="4"/>
        <v>5622.4800000000005</v>
      </c>
      <c r="L30" s="290">
        <v>2.7</v>
      </c>
      <c r="M30" s="409">
        <f t="shared" si="5"/>
        <v>5600</v>
      </c>
      <c r="N30" s="101"/>
      <c r="O30" s="605"/>
      <c r="P30" s="604"/>
    </row>
    <row r="31" spans="1:16" s="67" customFormat="1" ht="15" customHeight="1">
      <c r="A31" s="604"/>
      <c r="B31" s="605"/>
      <c r="C31" s="101"/>
      <c r="D31" s="1177" t="s">
        <v>3689</v>
      </c>
      <c r="E31" s="66"/>
      <c r="F31" s="470">
        <v>1.37</v>
      </c>
      <c r="G31" s="466">
        <f>F31*Cond!$F$10</f>
        <v>2082.4</v>
      </c>
      <c r="H31" s="27">
        <v>0</v>
      </c>
      <c r="I31" s="398">
        <f t="shared" si="3"/>
        <v>0</v>
      </c>
      <c r="J31" s="1178" t="s">
        <v>1690</v>
      </c>
      <c r="K31" s="286">
        <f t="shared" si="4"/>
        <v>5622.4800000000005</v>
      </c>
      <c r="L31" s="290">
        <v>2.7</v>
      </c>
      <c r="M31" s="409">
        <f t="shared" si="5"/>
        <v>5600</v>
      </c>
      <c r="N31" s="101"/>
      <c r="O31" s="605"/>
      <c r="P31" s="604"/>
    </row>
    <row r="32" spans="1:16" s="67" customFormat="1" ht="15" customHeight="1">
      <c r="A32" s="604"/>
      <c r="B32" s="605"/>
      <c r="C32" s="101"/>
      <c r="D32" s="1177" t="s">
        <v>3690</v>
      </c>
      <c r="E32" s="66"/>
      <c r="F32" s="470">
        <v>1.37</v>
      </c>
      <c r="G32" s="466">
        <f>F32*Cond!$F$10</f>
        <v>2082.4</v>
      </c>
      <c r="H32" s="27">
        <v>0</v>
      </c>
      <c r="I32" s="398">
        <f t="shared" si="3"/>
        <v>0</v>
      </c>
      <c r="J32" s="1178" t="s">
        <v>820</v>
      </c>
      <c r="K32" s="286">
        <f t="shared" si="4"/>
        <v>5622.4800000000005</v>
      </c>
      <c r="L32" s="290">
        <v>2.7</v>
      </c>
      <c r="M32" s="409">
        <f t="shared" si="5"/>
        <v>5600</v>
      </c>
      <c r="N32" s="101"/>
      <c r="O32" s="605"/>
      <c r="P32" s="604"/>
    </row>
    <row r="33" spans="1:16" s="67" customFormat="1" ht="15" customHeight="1">
      <c r="A33" s="604"/>
      <c r="B33" s="605"/>
      <c r="C33" s="101"/>
      <c r="D33" s="1177" t="s">
        <v>3691</v>
      </c>
      <c r="E33" s="66"/>
      <c r="F33" s="470">
        <v>1.37</v>
      </c>
      <c r="G33" s="466">
        <f>F33*Cond!$F$10</f>
        <v>2082.4</v>
      </c>
      <c r="H33" s="27">
        <v>0</v>
      </c>
      <c r="I33" s="398">
        <f t="shared" si="3"/>
        <v>0</v>
      </c>
      <c r="J33" s="1178" t="s">
        <v>823</v>
      </c>
      <c r="K33" s="286">
        <f t="shared" si="4"/>
        <v>5622.4800000000005</v>
      </c>
      <c r="L33" s="290">
        <v>2.7</v>
      </c>
      <c r="M33" s="409">
        <f t="shared" si="5"/>
        <v>5600</v>
      </c>
      <c r="N33" s="101"/>
      <c r="O33" s="605"/>
      <c r="P33" s="604"/>
    </row>
    <row r="34" spans="1:16" s="67" customFormat="1" ht="15" customHeight="1">
      <c r="A34" s="604"/>
      <c r="B34" s="605"/>
      <c r="C34" s="101"/>
      <c r="D34" s="1381" t="s">
        <v>3692</v>
      </c>
      <c r="E34" s="66"/>
      <c r="F34" s="470">
        <v>1.37</v>
      </c>
      <c r="G34" s="466">
        <f>F34*Cond!$F$10</f>
        <v>2082.4</v>
      </c>
      <c r="H34" s="561">
        <v>0</v>
      </c>
      <c r="I34" s="560">
        <f t="shared" si="3"/>
        <v>0</v>
      </c>
      <c r="J34" s="1382" t="s">
        <v>822</v>
      </c>
      <c r="K34" s="380">
        <f t="shared" si="4"/>
        <v>5622.4800000000005</v>
      </c>
      <c r="L34" s="381">
        <v>2.7</v>
      </c>
      <c r="M34" s="762">
        <f t="shared" si="5"/>
        <v>5600</v>
      </c>
      <c r="N34" s="101"/>
      <c r="O34" s="605"/>
      <c r="P34" s="604"/>
    </row>
    <row r="35" spans="1:16" s="67" customFormat="1" ht="15" customHeight="1">
      <c r="A35" s="604"/>
      <c r="B35" s="605"/>
      <c r="C35" s="101"/>
      <c r="D35" s="1016" t="s">
        <v>4088</v>
      </c>
      <c r="E35" s="66"/>
      <c r="F35" s="470">
        <v>1.37</v>
      </c>
      <c r="G35" s="466">
        <f>F35*Cond!$F$10</f>
        <v>2082.4</v>
      </c>
      <c r="H35" s="27">
        <v>0</v>
      </c>
      <c r="I35" s="398">
        <f t="shared" si="3"/>
        <v>0</v>
      </c>
      <c r="J35" s="241" t="s">
        <v>1449</v>
      </c>
      <c r="K35" s="286">
        <f t="shared" si="4"/>
        <v>5622.4800000000005</v>
      </c>
      <c r="L35" s="290">
        <v>2.7</v>
      </c>
      <c r="M35" s="409">
        <f t="shared" si="5"/>
        <v>5600</v>
      </c>
      <c r="N35" s="101"/>
      <c r="O35" s="605"/>
      <c r="P35" s="604"/>
    </row>
    <row r="36" spans="1:16" s="67" customFormat="1" ht="15" customHeight="1">
      <c r="A36" s="604"/>
      <c r="B36" s="605"/>
      <c r="C36" s="101"/>
      <c r="D36" s="1016" t="s">
        <v>4089</v>
      </c>
      <c r="E36" s="66"/>
      <c r="F36" s="470">
        <v>1.37</v>
      </c>
      <c r="G36" s="466">
        <f>F36*Cond!$F$10</f>
        <v>2082.4</v>
      </c>
      <c r="H36" s="27">
        <v>0</v>
      </c>
      <c r="I36" s="398">
        <f t="shared" si="3"/>
        <v>0</v>
      </c>
      <c r="J36" s="241" t="s">
        <v>1448</v>
      </c>
      <c r="K36" s="286">
        <f t="shared" si="4"/>
        <v>5622.4800000000005</v>
      </c>
      <c r="L36" s="290">
        <v>2.7</v>
      </c>
      <c r="M36" s="409">
        <f t="shared" si="5"/>
        <v>5600</v>
      </c>
      <c r="N36" s="101"/>
      <c r="O36" s="605"/>
      <c r="P36" s="604"/>
    </row>
    <row r="37" spans="1:16" s="67" customFormat="1" ht="15" customHeight="1">
      <c r="A37" s="604"/>
      <c r="B37" s="605"/>
      <c r="C37" s="101"/>
      <c r="D37" s="1016" t="s">
        <v>4090</v>
      </c>
      <c r="E37" s="66"/>
      <c r="F37" s="470">
        <v>1.37</v>
      </c>
      <c r="G37" s="466">
        <f>F37*Cond!$F$10</f>
        <v>2082.4</v>
      </c>
      <c r="H37" s="27">
        <v>0</v>
      </c>
      <c r="I37" s="398">
        <f t="shared" si="3"/>
        <v>0</v>
      </c>
      <c r="J37" s="241" t="s">
        <v>1446</v>
      </c>
      <c r="K37" s="286">
        <f t="shared" si="4"/>
        <v>5622.4800000000005</v>
      </c>
      <c r="L37" s="290">
        <v>2.7</v>
      </c>
      <c r="M37" s="409">
        <f t="shared" si="5"/>
        <v>5600</v>
      </c>
      <c r="N37" s="101"/>
      <c r="O37" s="605"/>
      <c r="P37" s="604"/>
    </row>
    <row r="38" spans="1:16" s="67" customFormat="1" ht="15" customHeight="1">
      <c r="A38" s="604"/>
      <c r="B38" s="605"/>
      <c r="C38" s="101"/>
      <c r="D38" s="1016" t="s">
        <v>4091</v>
      </c>
      <c r="E38" s="66"/>
      <c r="F38" s="470">
        <v>1.37</v>
      </c>
      <c r="G38" s="466">
        <f>F38*Cond!$F$10</f>
        <v>2082.4</v>
      </c>
      <c r="H38" s="27">
        <v>0</v>
      </c>
      <c r="I38" s="398">
        <f t="shared" si="3"/>
        <v>0</v>
      </c>
      <c r="J38" s="241" t="s">
        <v>1447</v>
      </c>
      <c r="K38" s="286">
        <f t="shared" si="4"/>
        <v>5622.4800000000005</v>
      </c>
      <c r="L38" s="290">
        <v>2.7</v>
      </c>
      <c r="M38" s="409">
        <f t="shared" si="5"/>
        <v>5600</v>
      </c>
      <c r="N38" s="101"/>
      <c r="O38" s="605"/>
      <c r="P38" s="604"/>
    </row>
    <row r="39" spans="1:16" s="67" customFormat="1" ht="15" customHeight="1">
      <c r="A39" s="604"/>
      <c r="B39" s="605"/>
      <c r="C39" s="101"/>
      <c r="D39" s="1016" t="s">
        <v>4092</v>
      </c>
      <c r="E39" s="66"/>
      <c r="F39" s="470">
        <v>1.37</v>
      </c>
      <c r="G39" s="466">
        <f>F39*Cond!$F$10</f>
        <v>2082.4</v>
      </c>
      <c r="H39" s="27">
        <v>0</v>
      </c>
      <c r="I39" s="398">
        <f t="shared" si="3"/>
        <v>0</v>
      </c>
      <c r="J39" s="241" t="s">
        <v>1455</v>
      </c>
      <c r="K39" s="286">
        <f t="shared" si="4"/>
        <v>5622.4800000000005</v>
      </c>
      <c r="L39" s="290">
        <v>2.7</v>
      </c>
      <c r="M39" s="409">
        <f t="shared" si="5"/>
        <v>5600</v>
      </c>
      <c r="N39" s="101"/>
      <c r="O39" s="605"/>
      <c r="P39" s="604"/>
    </row>
    <row r="40" spans="1:16" s="67" customFormat="1" ht="15" customHeight="1">
      <c r="A40" s="604"/>
      <c r="B40" s="605"/>
      <c r="C40" s="101"/>
      <c r="D40" s="1016" t="s">
        <v>4093</v>
      </c>
      <c r="E40" s="66"/>
      <c r="F40" s="470">
        <v>1.37</v>
      </c>
      <c r="G40" s="466">
        <f>F40*Cond!$F$10</f>
        <v>2082.4</v>
      </c>
      <c r="H40" s="27">
        <v>0</v>
      </c>
      <c r="I40" s="398">
        <f t="shared" si="3"/>
        <v>0</v>
      </c>
      <c r="J40" s="241" t="s">
        <v>1452</v>
      </c>
      <c r="K40" s="286">
        <f t="shared" si="4"/>
        <v>5622.4800000000005</v>
      </c>
      <c r="L40" s="290">
        <v>2.7</v>
      </c>
      <c r="M40" s="409">
        <f t="shared" si="5"/>
        <v>5600</v>
      </c>
      <c r="N40" s="101"/>
      <c r="O40" s="605"/>
      <c r="P40" s="604"/>
    </row>
    <row r="41" spans="1:16" s="67" customFormat="1" ht="15" customHeight="1">
      <c r="A41" s="604"/>
      <c r="B41" s="605"/>
      <c r="C41" s="101"/>
      <c r="D41" s="1016" t="s">
        <v>4094</v>
      </c>
      <c r="E41" s="66"/>
      <c r="F41" s="470">
        <v>1.37</v>
      </c>
      <c r="G41" s="466">
        <f>F41*Cond!$F$10</f>
        <v>2082.4</v>
      </c>
      <c r="H41" s="27">
        <v>0</v>
      </c>
      <c r="I41" s="398">
        <f t="shared" si="3"/>
        <v>0</v>
      </c>
      <c r="J41" s="241" t="s">
        <v>1454</v>
      </c>
      <c r="K41" s="286">
        <f t="shared" si="4"/>
        <v>5622.4800000000005</v>
      </c>
      <c r="L41" s="290">
        <v>2.7</v>
      </c>
      <c r="M41" s="409">
        <f t="shared" si="5"/>
        <v>5600</v>
      </c>
      <c r="N41" s="101"/>
      <c r="O41" s="605"/>
      <c r="P41" s="604"/>
    </row>
    <row r="42" spans="1:16" s="67" customFormat="1" ht="15" customHeight="1">
      <c r="A42" s="604"/>
      <c r="B42" s="605"/>
      <c r="C42" s="101"/>
      <c r="D42" s="1016" t="s">
        <v>4095</v>
      </c>
      <c r="E42" s="66"/>
      <c r="F42" s="470">
        <v>1.37</v>
      </c>
      <c r="G42" s="466">
        <f>F42*Cond!$F$10</f>
        <v>2082.4</v>
      </c>
      <c r="H42" s="27">
        <v>0</v>
      </c>
      <c r="I42" s="398">
        <f t="shared" si="3"/>
        <v>0</v>
      </c>
      <c r="J42" s="241" t="s">
        <v>1450</v>
      </c>
      <c r="K42" s="286">
        <f t="shared" si="4"/>
        <v>5622.4800000000005</v>
      </c>
      <c r="L42" s="290">
        <v>2.7</v>
      </c>
      <c r="M42" s="409">
        <f t="shared" si="5"/>
        <v>5600</v>
      </c>
      <c r="N42" s="101"/>
      <c r="O42" s="605"/>
      <c r="P42" s="604"/>
    </row>
    <row r="43" spans="1:16" s="67" customFormat="1" ht="15" customHeight="1">
      <c r="A43" s="604"/>
      <c r="B43" s="605"/>
      <c r="C43" s="101"/>
      <c r="D43" s="1016" t="s">
        <v>4096</v>
      </c>
      <c r="E43" s="66"/>
      <c r="F43" s="470">
        <v>1.37</v>
      </c>
      <c r="G43" s="466">
        <f>F43*Cond!$F$10</f>
        <v>2082.4</v>
      </c>
      <c r="H43" s="27">
        <v>0</v>
      </c>
      <c r="I43" s="398">
        <f t="shared" si="3"/>
        <v>0</v>
      </c>
      <c r="J43" s="241" t="s">
        <v>1451</v>
      </c>
      <c r="K43" s="286">
        <f t="shared" si="4"/>
        <v>5622.4800000000005</v>
      </c>
      <c r="L43" s="290">
        <v>2.7</v>
      </c>
      <c r="M43" s="409">
        <f t="shared" si="5"/>
        <v>5600</v>
      </c>
      <c r="N43" s="101"/>
      <c r="O43" s="605"/>
      <c r="P43" s="604"/>
    </row>
    <row r="44" spans="1:16" s="67" customFormat="1" ht="15" customHeight="1">
      <c r="A44" s="604"/>
      <c r="B44" s="605"/>
      <c r="C44" s="101"/>
      <c r="D44" s="1016" t="s">
        <v>4097</v>
      </c>
      <c r="E44" s="66"/>
      <c r="F44" s="470">
        <v>1.37</v>
      </c>
      <c r="G44" s="466">
        <f>F44*Cond!$F$10</f>
        <v>2082.4</v>
      </c>
      <c r="H44" s="27">
        <v>0</v>
      </c>
      <c r="I44" s="398">
        <f t="shared" si="3"/>
        <v>0</v>
      </c>
      <c r="J44" s="241" t="s">
        <v>1453</v>
      </c>
      <c r="K44" s="286">
        <f t="shared" si="4"/>
        <v>5622.4800000000005</v>
      </c>
      <c r="L44" s="290">
        <v>2.7</v>
      </c>
      <c r="M44" s="409">
        <f t="shared" si="5"/>
        <v>5600</v>
      </c>
      <c r="N44" s="101"/>
      <c r="O44" s="605"/>
      <c r="P44" s="604"/>
    </row>
    <row r="45" spans="1:16" s="67" customFormat="1" ht="15" customHeight="1">
      <c r="A45" s="604"/>
      <c r="B45" s="605"/>
      <c r="C45" s="101"/>
      <c r="D45" s="1177" t="s">
        <v>3693</v>
      </c>
      <c r="E45" s="66"/>
      <c r="F45" s="470">
        <v>1.37</v>
      </c>
      <c r="G45" s="466">
        <f>F45*Cond!$F$10</f>
        <v>2082.4</v>
      </c>
      <c r="H45" s="27">
        <v>0</v>
      </c>
      <c r="I45" s="398">
        <f t="shared" si="3"/>
        <v>0</v>
      </c>
      <c r="J45" s="1178" t="s">
        <v>3664</v>
      </c>
      <c r="K45" s="286">
        <f t="shared" si="4"/>
        <v>5622.4800000000005</v>
      </c>
      <c r="L45" s="290">
        <v>2.7</v>
      </c>
      <c r="M45" s="409">
        <f t="shared" si="5"/>
        <v>5600</v>
      </c>
      <c r="N45" s="101"/>
      <c r="O45" s="605"/>
      <c r="P45" s="604"/>
    </row>
    <row r="46" spans="1:16" s="67" customFormat="1" ht="15" customHeight="1">
      <c r="A46" s="604"/>
      <c r="B46" s="605"/>
      <c r="C46" s="101"/>
      <c r="D46" s="1177" t="s">
        <v>3694</v>
      </c>
      <c r="E46" s="66"/>
      <c r="F46" s="470">
        <v>1.37</v>
      </c>
      <c r="G46" s="466">
        <f>F46*Cond!$F$10</f>
        <v>2082.4</v>
      </c>
      <c r="H46" s="27">
        <v>0</v>
      </c>
      <c r="I46" s="398">
        <f t="shared" si="3"/>
        <v>0</v>
      </c>
      <c r="J46" s="1178" t="s">
        <v>3662</v>
      </c>
      <c r="K46" s="286">
        <f t="shared" si="4"/>
        <v>5622.4800000000005</v>
      </c>
      <c r="L46" s="290">
        <v>2.7</v>
      </c>
      <c r="M46" s="409">
        <f t="shared" si="5"/>
        <v>5600</v>
      </c>
      <c r="N46" s="101"/>
      <c r="O46" s="605"/>
      <c r="P46" s="604"/>
    </row>
    <row r="47" spans="1:16" s="67" customFormat="1" ht="15" customHeight="1">
      <c r="A47" s="604"/>
      <c r="B47" s="605"/>
      <c r="C47" s="101"/>
      <c r="D47" s="1177" t="s">
        <v>3695</v>
      </c>
      <c r="E47" s="66"/>
      <c r="F47" s="470">
        <v>1.37</v>
      </c>
      <c r="G47" s="466">
        <f>F47*Cond!$F$10</f>
        <v>2082.4</v>
      </c>
      <c r="H47" s="27">
        <v>0</v>
      </c>
      <c r="I47" s="398">
        <f t="shared" si="3"/>
        <v>0</v>
      </c>
      <c r="J47" s="1178" t="s">
        <v>3665</v>
      </c>
      <c r="K47" s="286">
        <f t="shared" si="4"/>
        <v>5622.4800000000005</v>
      </c>
      <c r="L47" s="290">
        <v>2.7</v>
      </c>
      <c r="M47" s="409">
        <f t="shared" si="5"/>
        <v>5600</v>
      </c>
      <c r="N47" s="101"/>
      <c r="O47" s="605"/>
      <c r="P47" s="604"/>
    </row>
    <row r="48" spans="1:16" s="67" customFormat="1" ht="15" customHeight="1">
      <c r="A48" s="604"/>
      <c r="B48" s="605"/>
      <c r="C48" s="101"/>
      <c r="D48" s="1177" t="s">
        <v>3696</v>
      </c>
      <c r="E48" s="66"/>
      <c r="F48" s="470">
        <v>1.37</v>
      </c>
      <c r="G48" s="466">
        <f>F48*Cond!$F$10</f>
        <v>2082.4</v>
      </c>
      <c r="H48" s="27">
        <v>0</v>
      </c>
      <c r="I48" s="398">
        <f t="shared" si="3"/>
        <v>0</v>
      </c>
      <c r="J48" s="1178" t="s">
        <v>3661</v>
      </c>
      <c r="K48" s="286">
        <f t="shared" si="4"/>
        <v>5622.4800000000005</v>
      </c>
      <c r="L48" s="290">
        <v>2.7</v>
      </c>
      <c r="M48" s="409">
        <f t="shared" si="5"/>
        <v>5600</v>
      </c>
      <c r="N48" s="101"/>
      <c r="O48" s="605"/>
      <c r="P48" s="604"/>
    </row>
    <row r="49" spans="1:16" s="67" customFormat="1" ht="15" customHeight="1">
      <c r="A49" s="604"/>
      <c r="B49" s="605"/>
      <c r="C49" s="101"/>
      <c r="D49" s="1177" t="s">
        <v>3697</v>
      </c>
      <c r="E49" s="66"/>
      <c r="F49" s="470">
        <v>1.37</v>
      </c>
      <c r="G49" s="466">
        <f>F49*Cond!$F$10</f>
        <v>2082.4</v>
      </c>
      <c r="H49" s="27">
        <v>0</v>
      </c>
      <c r="I49" s="398">
        <f t="shared" si="3"/>
        <v>0</v>
      </c>
      <c r="J49" s="1178" t="s">
        <v>3663</v>
      </c>
      <c r="K49" s="286">
        <f t="shared" si="4"/>
        <v>5622.4800000000005</v>
      </c>
      <c r="L49" s="290">
        <v>2.7</v>
      </c>
      <c r="M49" s="409">
        <f t="shared" si="5"/>
        <v>5600</v>
      </c>
      <c r="N49" s="101"/>
      <c r="O49" s="605"/>
      <c r="P49" s="604"/>
    </row>
    <row r="50" spans="1:16" s="67" customFormat="1" ht="15" customHeight="1">
      <c r="A50" s="604"/>
      <c r="B50" s="605"/>
      <c r="C50" s="101"/>
      <c r="D50" s="1177" t="s">
        <v>3698</v>
      </c>
      <c r="E50" s="66"/>
      <c r="F50" s="470">
        <v>1.37</v>
      </c>
      <c r="G50" s="466">
        <f>F50*Cond!$F$10</f>
        <v>2082.4</v>
      </c>
      <c r="H50" s="27">
        <v>0</v>
      </c>
      <c r="I50" s="398">
        <f t="shared" si="3"/>
        <v>0</v>
      </c>
      <c r="J50" s="1178" t="s">
        <v>3666</v>
      </c>
      <c r="K50" s="286">
        <f t="shared" si="4"/>
        <v>5622.4800000000005</v>
      </c>
      <c r="L50" s="290">
        <v>2.7</v>
      </c>
      <c r="M50" s="409">
        <f t="shared" si="5"/>
        <v>5600</v>
      </c>
      <c r="N50" s="101"/>
      <c r="O50" s="605"/>
      <c r="P50" s="604"/>
    </row>
    <row r="51" spans="1:16" s="67" customFormat="1" ht="15" customHeight="1">
      <c r="A51" s="604"/>
      <c r="B51" s="605"/>
      <c r="C51" s="101"/>
      <c r="D51" s="1177" t="s">
        <v>3699</v>
      </c>
      <c r="E51" s="66"/>
      <c r="F51" s="470">
        <v>1.37</v>
      </c>
      <c r="G51" s="466">
        <f>F51*Cond!$F$10</f>
        <v>2082.4</v>
      </c>
      <c r="H51" s="27">
        <v>0</v>
      </c>
      <c r="I51" s="398">
        <f t="shared" si="3"/>
        <v>0</v>
      </c>
      <c r="J51" s="1178" t="s">
        <v>3670</v>
      </c>
      <c r="K51" s="286">
        <f t="shared" si="4"/>
        <v>5622.4800000000005</v>
      </c>
      <c r="L51" s="290">
        <v>2.7</v>
      </c>
      <c r="M51" s="409">
        <f t="shared" si="5"/>
        <v>5600</v>
      </c>
      <c r="N51" s="101"/>
      <c r="O51" s="605"/>
      <c r="P51" s="604"/>
    </row>
    <row r="52" spans="1:16" s="67" customFormat="1" ht="15" customHeight="1">
      <c r="A52" s="604"/>
      <c r="B52" s="605"/>
      <c r="C52" s="101"/>
      <c r="D52" s="1177" t="s">
        <v>3700</v>
      </c>
      <c r="E52" s="66"/>
      <c r="F52" s="470">
        <v>1.37</v>
      </c>
      <c r="G52" s="466">
        <f>F52*Cond!$F$10</f>
        <v>2082.4</v>
      </c>
      <c r="H52" s="27">
        <v>0</v>
      </c>
      <c r="I52" s="398">
        <f t="shared" si="3"/>
        <v>0</v>
      </c>
      <c r="J52" s="1178" t="s">
        <v>3668</v>
      </c>
      <c r="K52" s="286">
        <f t="shared" si="4"/>
        <v>5622.4800000000005</v>
      </c>
      <c r="L52" s="290">
        <v>2.7</v>
      </c>
      <c r="M52" s="409">
        <f t="shared" si="5"/>
        <v>5600</v>
      </c>
      <c r="N52" s="101"/>
      <c r="O52" s="605"/>
      <c r="P52" s="604"/>
    </row>
    <row r="53" spans="1:16" s="67" customFormat="1" ht="15" customHeight="1">
      <c r="A53" s="604"/>
      <c r="B53" s="605"/>
      <c r="C53" s="101"/>
      <c r="D53" s="1177" t="s">
        <v>3701</v>
      </c>
      <c r="E53" s="66"/>
      <c r="F53" s="470">
        <v>1.37</v>
      </c>
      <c r="G53" s="466">
        <f>F53*Cond!$F$10</f>
        <v>2082.4</v>
      </c>
      <c r="H53" s="27">
        <v>0</v>
      </c>
      <c r="I53" s="398">
        <f t="shared" si="3"/>
        <v>0</v>
      </c>
      <c r="J53" s="1178" t="s">
        <v>3672</v>
      </c>
      <c r="K53" s="286">
        <f t="shared" si="4"/>
        <v>5622.4800000000005</v>
      </c>
      <c r="L53" s="290">
        <v>2.7</v>
      </c>
      <c r="M53" s="409">
        <f t="shared" si="5"/>
        <v>5600</v>
      </c>
      <c r="N53" s="101"/>
      <c r="O53" s="605"/>
      <c r="P53" s="604"/>
    </row>
    <row r="54" spans="1:16" s="67" customFormat="1" ht="15" customHeight="1">
      <c r="A54" s="604"/>
      <c r="B54" s="605"/>
      <c r="C54" s="101"/>
      <c r="D54" s="1177" t="s">
        <v>3702</v>
      </c>
      <c r="E54" s="66"/>
      <c r="F54" s="470">
        <v>1.37</v>
      </c>
      <c r="G54" s="466">
        <f>F54*Cond!$F$10</f>
        <v>2082.4</v>
      </c>
      <c r="H54" s="27">
        <v>0</v>
      </c>
      <c r="I54" s="398">
        <f t="shared" si="3"/>
        <v>0</v>
      </c>
      <c r="J54" s="1178" t="s">
        <v>3667</v>
      </c>
      <c r="K54" s="286">
        <f t="shared" si="4"/>
        <v>5622.4800000000005</v>
      </c>
      <c r="L54" s="290">
        <v>2.7</v>
      </c>
      <c r="M54" s="409">
        <f t="shared" si="5"/>
        <v>5600</v>
      </c>
      <c r="N54" s="101"/>
      <c r="O54" s="605"/>
      <c r="P54" s="604"/>
    </row>
    <row r="55" spans="1:16" s="67" customFormat="1" ht="15" customHeight="1">
      <c r="A55" s="604"/>
      <c r="B55" s="605"/>
      <c r="C55" s="101"/>
      <c r="D55" s="1177" t="s">
        <v>3703</v>
      </c>
      <c r="E55" s="66"/>
      <c r="F55" s="470">
        <v>1.37</v>
      </c>
      <c r="G55" s="466">
        <f>F55*Cond!$F$10</f>
        <v>2082.4</v>
      </c>
      <c r="H55" s="27">
        <v>0</v>
      </c>
      <c r="I55" s="398">
        <f t="shared" si="3"/>
        <v>0</v>
      </c>
      <c r="J55" s="1178" t="s">
        <v>3669</v>
      </c>
      <c r="K55" s="286">
        <f t="shared" si="4"/>
        <v>5622.4800000000005</v>
      </c>
      <c r="L55" s="290">
        <v>2.7</v>
      </c>
      <c r="M55" s="409">
        <f t="shared" si="5"/>
        <v>5600</v>
      </c>
      <c r="N55" s="101"/>
      <c r="O55" s="605"/>
      <c r="P55" s="604"/>
    </row>
    <row r="56" spans="1:16" s="67" customFormat="1" ht="15" customHeight="1">
      <c r="A56" s="604"/>
      <c r="B56" s="605"/>
      <c r="C56" s="101"/>
      <c r="D56" s="1177" t="s">
        <v>3704</v>
      </c>
      <c r="E56" s="66"/>
      <c r="F56" s="470">
        <v>1.37</v>
      </c>
      <c r="G56" s="466">
        <f>F56*Cond!$F$10</f>
        <v>2082.4</v>
      </c>
      <c r="H56" s="27">
        <v>0</v>
      </c>
      <c r="I56" s="398">
        <f t="shared" si="3"/>
        <v>0</v>
      </c>
      <c r="J56" s="1178" t="s">
        <v>3671</v>
      </c>
      <c r="K56" s="286">
        <f t="shared" si="4"/>
        <v>5622.4800000000005</v>
      </c>
      <c r="L56" s="290">
        <v>2.7</v>
      </c>
      <c r="M56" s="409">
        <f t="shared" si="5"/>
        <v>5600</v>
      </c>
      <c r="N56" s="101"/>
      <c r="O56" s="605"/>
      <c r="P56" s="604"/>
    </row>
    <row r="57" spans="1:16" s="67" customFormat="1" ht="15" customHeight="1">
      <c r="A57" s="604"/>
      <c r="B57" s="605"/>
      <c r="C57" s="101"/>
      <c r="D57" s="1177" t="s">
        <v>3705</v>
      </c>
      <c r="E57" s="66"/>
      <c r="F57" s="470">
        <v>1.37</v>
      </c>
      <c r="G57" s="466">
        <f>F57*Cond!$F$10</f>
        <v>2082.4</v>
      </c>
      <c r="H57" s="27">
        <v>0</v>
      </c>
      <c r="I57" s="398">
        <f t="shared" si="3"/>
        <v>0</v>
      </c>
      <c r="J57" s="1178" t="s">
        <v>3673</v>
      </c>
      <c r="K57" s="286">
        <f t="shared" si="4"/>
        <v>5622.4800000000005</v>
      </c>
      <c r="L57" s="290">
        <v>2.7</v>
      </c>
      <c r="M57" s="409">
        <f t="shared" si="5"/>
        <v>5600</v>
      </c>
      <c r="N57" s="101"/>
      <c r="O57" s="605"/>
      <c r="P57" s="604"/>
    </row>
    <row r="58" spans="1:16" s="67" customFormat="1" ht="15" customHeight="1">
      <c r="A58" s="604"/>
      <c r="B58" s="605"/>
      <c r="C58" s="101"/>
      <c r="D58" s="1177" t="s">
        <v>3706</v>
      </c>
      <c r="E58" s="66"/>
      <c r="F58" s="470">
        <v>1.37</v>
      </c>
      <c r="G58" s="466">
        <f>F58*Cond!$F$10</f>
        <v>2082.4</v>
      </c>
      <c r="H58" s="27">
        <v>0</v>
      </c>
      <c r="I58" s="398">
        <f t="shared" si="3"/>
        <v>0</v>
      </c>
      <c r="J58" s="1178" t="s">
        <v>3675</v>
      </c>
      <c r="K58" s="286">
        <f t="shared" si="4"/>
        <v>5622.4800000000005</v>
      </c>
      <c r="L58" s="290">
        <v>2.7</v>
      </c>
      <c r="M58" s="409">
        <f t="shared" si="5"/>
        <v>5600</v>
      </c>
      <c r="N58" s="101"/>
      <c r="O58" s="605"/>
      <c r="P58" s="604"/>
    </row>
    <row r="59" spans="1:16" s="67" customFormat="1" ht="15" customHeight="1">
      <c r="A59" s="604"/>
      <c r="B59" s="605"/>
      <c r="C59" s="101"/>
      <c r="D59" s="1177" t="s">
        <v>4874</v>
      </c>
      <c r="E59" s="66"/>
      <c r="F59" s="470">
        <v>1.37</v>
      </c>
      <c r="G59" s="466">
        <f>F59*Cond!$F$10</f>
        <v>2082.4</v>
      </c>
      <c r="H59" s="27">
        <v>0</v>
      </c>
      <c r="I59" s="398">
        <f t="shared" ref="I59" si="9">G59*H59</f>
        <v>0</v>
      </c>
      <c r="J59" s="1178" t="s">
        <v>4875</v>
      </c>
      <c r="K59" s="286">
        <f t="shared" ref="K59" si="10">G59*L59</f>
        <v>5622.4800000000005</v>
      </c>
      <c r="L59" s="290">
        <v>2.7</v>
      </c>
      <c r="M59" s="409">
        <f t="shared" ref="M59" si="11">ROUND(K59,-2)</f>
        <v>5600</v>
      </c>
      <c r="N59" s="101"/>
      <c r="O59" s="605"/>
      <c r="P59" s="604"/>
    </row>
    <row r="60" spans="1:16" s="67" customFormat="1" ht="15" customHeight="1">
      <c r="A60" s="604"/>
      <c r="B60" s="605"/>
      <c r="C60" s="101"/>
      <c r="D60" s="1177" t="s">
        <v>3707</v>
      </c>
      <c r="E60" s="66"/>
      <c r="F60" s="470">
        <v>1.37</v>
      </c>
      <c r="G60" s="466">
        <f>F60*Cond!$F$10</f>
        <v>2082.4</v>
      </c>
      <c r="H60" s="27">
        <v>0</v>
      </c>
      <c r="I60" s="398">
        <f t="shared" si="3"/>
        <v>0</v>
      </c>
      <c r="J60" s="1178" t="s">
        <v>3677</v>
      </c>
      <c r="K60" s="286">
        <f t="shared" si="4"/>
        <v>5622.4800000000005</v>
      </c>
      <c r="L60" s="290">
        <v>2.7</v>
      </c>
      <c r="M60" s="409">
        <f t="shared" si="5"/>
        <v>5600</v>
      </c>
      <c r="N60" s="101"/>
      <c r="O60" s="605"/>
      <c r="P60" s="604"/>
    </row>
    <row r="61" spans="1:16" s="67" customFormat="1" ht="15" customHeight="1">
      <c r="A61" s="604"/>
      <c r="B61" s="605"/>
      <c r="C61" s="101"/>
      <c r="D61" s="1177" t="s">
        <v>3708</v>
      </c>
      <c r="E61" s="66"/>
      <c r="F61" s="470">
        <v>1.37</v>
      </c>
      <c r="G61" s="466">
        <f>F61*Cond!$F$10</f>
        <v>2082.4</v>
      </c>
      <c r="H61" s="27">
        <v>0</v>
      </c>
      <c r="I61" s="398">
        <f t="shared" si="3"/>
        <v>0</v>
      </c>
      <c r="J61" s="1178" t="s">
        <v>3678</v>
      </c>
      <c r="K61" s="286">
        <f t="shared" si="4"/>
        <v>5622.4800000000005</v>
      </c>
      <c r="L61" s="290">
        <v>2.7</v>
      </c>
      <c r="M61" s="409">
        <f t="shared" si="5"/>
        <v>5600</v>
      </c>
      <c r="N61" s="101"/>
      <c r="O61" s="605"/>
      <c r="P61" s="604"/>
    </row>
    <row r="62" spans="1:16" s="67" customFormat="1" ht="15" customHeight="1">
      <c r="A62" s="604"/>
      <c r="B62" s="605"/>
      <c r="C62" s="101"/>
      <c r="D62" s="1177" t="s">
        <v>3709</v>
      </c>
      <c r="E62" s="66"/>
      <c r="F62" s="470">
        <v>1.37</v>
      </c>
      <c r="G62" s="466">
        <f>F62*Cond!$F$10</f>
        <v>2082.4</v>
      </c>
      <c r="H62" s="27">
        <v>0</v>
      </c>
      <c r="I62" s="398">
        <f t="shared" si="3"/>
        <v>0</v>
      </c>
      <c r="J62" s="1178" t="s">
        <v>3674</v>
      </c>
      <c r="K62" s="286">
        <f t="shared" si="4"/>
        <v>5622.4800000000005</v>
      </c>
      <c r="L62" s="290">
        <v>2.7</v>
      </c>
      <c r="M62" s="409">
        <f t="shared" si="5"/>
        <v>5600</v>
      </c>
      <c r="N62" s="101"/>
      <c r="O62" s="605"/>
      <c r="P62" s="604"/>
    </row>
    <row r="63" spans="1:16" s="67" customFormat="1" ht="15" customHeight="1">
      <c r="A63" s="604"/>
      <c r="B63" s="605"/>
      <c r="C63" s="101"/>
      <c r="D63" s="1177" t="s">
        <v>3710</v>
      </c>
      <c r="E63" s="66"/>
      <c r="F63" s="470">
        <v>1.37</v>
      </c>
      <c r="G63" s="466">
        <f>F63*Cond!$F$10</f>
        <v>2082.4</v>
      </c>
      <c r="H63" s="27">
        <v>0</v>
      </c>
      <c r="I63" s="398">
        <f t="shared" si="3"/>
        <v>0</v>
      </c>
      <c r="J63" s="1178" t="s">
        <v>3676</v>
      </c>
      <c r="K63" s="286">
        <f t="shared" si="4"/>
        <v>5622.4800000000005</v>
      </c>
      <c r="L63" s="290">
        <v>2.7</v>
      </c>
      <c r="M63" s="409">
        <f t="shared" si="5"/>
        <v>5600</v>
      </c>
      <c r="N63" s="101"/>
      <c r="O63" s="605"/>
      <c r="P63" s="604"/>
    </row>
    <row r="64" spans="1:16" s="67" customFormat="1" ht="15" customHeight="1">
      <c r="A64" s="604"/>
      <c r="B64" s="605"/>
      <c r="C64" s="101"/>
      <c r="D64" s="1177" t="s">
        <v>4876</v>
      </c>
      <c r="E64" s="66"/>
      <c r="F64" s="470">
        <v>1.37</v>
      </c>
      <c r="G64" s="466">
        <f>F64*Cond!$F$10</f>
        <v>2082.4</v>
      </c>
      <c r="H64" s="27">
        <v>0</v>
      </c>
      <c r="I64" s="398">
        <f t="shared" ref="I64" si="12">G64*H64</f>
        <v>0</v>
      </c>
      <c r="J64" s="1178" t="s">
        <v>4877</v>
      </c>
      <c r="K64" s="286">
        <f t="shared" ref="K64" si="13">G64*L64</f>
        <v>5622.4800000000005</v>
      </c>
      <c r="L64" s="290">
        <v>2.7</v>
      </c>
      <c r="M64" s="409">
        <f t="shared" ref="M64" si="14">ROUND(K64,-2)</f>
        <v>5600</v>
      </c>
      <c r="N64" s="101"/>
      <c r="O64" s="605"/>
      <c r="P64" s="604"/>
    </row>
    <row r="65" spans="1:16" s="67" customFormat="1" ht="15" customHeight="1">
      <c r="A65" s="604"/>
      <c r="B65" s="605"/>
      <c r="C65" s="101"/>
      <c r="D65" s="1739" t="s">
        <v>4934</v>
      </c>
      <c r="E65" s="66"/>
      <c r="F65" s="470">
        <v>1.37</v>
      </c>
      <c r="G65" s="466">
        <f>F65*Cond!$F$10</f>
        <v>2082.4</v>
      </c>
      <c r="H65" s="27">
        <v>0</v>
      </c>
      <c r="I65" s="398">
        <f t="shared" ref="I65:I70" si="15">G65*H65</f>
        <v>0</v>
      </c>
      <c r="J65" s="1740" t="s">
        <v>4936</v>
      </c>
      <c r="K65" s="286">
        <f t="shared" ref="K65:K70" si="16">G65*L65</f>
        <v>5622.4800000000005</v>
      </c>
      <c r="L65" s="290">
        <v>2.7</v>
      </c>
      <c r="M65" s="409">
        <f t="shared" ref="M65:M70" si="17">ROUND(K65,-2)</f>
        <v>5600</v>
      </c>
      <c r="N65" s="101"/>
      <c r="O65" s="605"/>
      <c r="P65" s="604"/>
    </row>
    <row r="66" spans="1:16" s="67" customFormat="1" ht="15" customHeight="1">
      <c r="A66" s="604"/>
      <c r="B66" s="605"/>
      <c r="C66" s="101"/>
      <c r="D66" s="1739" t="s">
        <v>4935</v>
      </c>
      <c r="E66" s="66"/>
      <c r="F66" s="470">
        <v>1.37</v>
      </c>
      <c r="G66" s="466">
        <f>F66*Cond!$F$10</f>
        <v>2082.4</v>
      </c>
      <c r="H66" s="27">
        <v>0</v>
      </c>
      <c r="I66" s="398">
        <f t="shared" si="15"/>
        <v>0</v>
      </c>
      <c r="J66" s="1740" t="s">
        <v>4937</v>
      </c>
      <c r="K66" s="286">
        <f t="shared" si="16"/>
        <v>5622.4800000000005</v>
      </c>
      <c r="L66" s="290">
        <v>2.7</v>
      </c>
      <c r="M66" s="409">
        <f t="shared" si="17"/>
        <v>5600</v>
      </c>
      <c r="N66" s="101"/>
      <c r="O66" s="605"/>
      <c r="P66" s="604"/>
    </row>
    <row r="67" spans="1:16" s="67" customFormat="1" ht="15" customHeight="1">
      <c r="A67" s="604"/>
      <c r="B67" s="605"/>
      <c r="C67" s="101"/>
      <c r="D67" s="1739" t="s">
        <v>4881</v>
      </c>
      <c r="E67" s="66"/>
      <c r="F67" s="470">
        <v>1.37</v>
      </c>
      <c r="G67" s="466">
        <f>F67*Cond!$F$10</f>
        <v>2082.4</v>
      </c>
      <c r="H67" s="27">
        <v>0</v>
      </c>
      <c r="I67" s="398">
        <f t="shared" si="15"/>
        <v>0</v>
      </c>
      <c r="J67" s="1740" t="s">
        <v>4884</v>
      </c>
      <c r="K67" s="286">
        <f t="shared" si="16"/>
        <v>5622.4800000000005</v>
      </c>
      <c r="L67" s="290">
        <v>2.7</v>
      </c>
      <c r="M67" s="409">
        <f t="shared" si="17"/>
        <v>5600</v>
      </c>
      <c r="N67" s="101"/>
      <c r="O67" s="605"/>
      <c r="P67" s="604"/>
    </row>
    <row r="68" spans="1:16" s="67" customFormat="1" ht="15" customHeight="1">
      <c r="A68" s="604"/>
      <c r="B68" s="605"/>
      <c r="C68" s="101"/>
      <c r="D68" s="1739" t="s">
        <v>4882</v>
      </c>
      <c r="E68" s="66"/>
      <c r="F68" s="470">
        <v>1.37</v>
      </c>
      <c r="G68" s="466">
        <f>F68*Cond!$F$10</f>
        <v>2082.4</v>
      </c>
      <c r="H68" s="27">
        <v>0</v>
      </c>
      <c r="I68" s="398">
        <f t="shared" si="15"/>
        <v>0</v>
      </c>
      <c r="J68" s="1740" t="s">
        <v>4885</v>
      </c>
      <c r="K68" s="286">
        <f t="shared" si="16"/>
        <v>5622.4800000000005</v>
      </c>
      <c r="L68" s="290">
        <v>2.7</v>
      </c>
      <c r="M68" s="409">
        <f t="shared" si="17"/>
        <v>5600</v>
      </c>
      <c r="N68" s="101"/>
      <c r="O68" s="605"/>
      <c r="P68" s="604"/>
    </row>
    <row r="69" spans="1:16" s="67" customFormat="1" ht="15" customHeight="1">
      <c r="A69" s="604"/>
      <c r="B69" s="605"/>
      <c r="C69" s="101"/>
      <c r="D69" s="1739" t="s">
        <v>4879</v>
      </c>
      <c r="E69" s="66"/>
      <c r="F69" s="470">
        <v>1.37</v>
      </c>
      <c r="G69" s="466">
        <f>F69*Cond!$F$10</f>
        <v>2082.4</v>
      </c>
      <c r="H69" s="27">
        <v>0</v>
      </c>
      <c r="I69" s="398">
        <f t="shared" si="15"/>
        <v>0</v>
      </c>
      <c r="J69" s="1740" t="s">
        <v>4878</v>
      </c>
      <c r="K69" s="286">
        <f t="shared" si="16"/>
        <v>5622.4800000000005</v>
      </c>
      <c r="L69" s="290">
        <v>2.7</v>
      </c>
      <c r="M69" s="409">
        <f t="shared" si="17"/>
        <v>5600</v>
      </c>
      <c r="N69" s="101"/>
      <c r="O69" s="605"/>
      <c r="P69" s="604"/>
    </row>
    <row r="70" spans="1:16" s="67" customFormat="1" ht="15" customHeight="1">
      <c r="A70" s="604"/>
      <c r="B70" s="605"/>
      <c r="C70" s="101"/>
      <c r="D70" s="1739" t="s">
        <v>4880</v>
      </c>
      <c r="E70" s="66"/>
      <c r="F70" s="470">
        <v>1.37</v>
      </c>
      <c r="G70" s="466">
        <f>F70*Cond!$F$10</f>
        <v>2082.4</v>
      </c>
      <c r="H70" s="27">
        <v>0</v>
      </c>
      <c r="I70" s="398">
        <f t="shared" si="15"/>
        <v>0</v>
      </c>
      <c r="J70" s="1740" t="s">
        <v>4883</v>
      </c>
      <c r="K70" s="286">
        <f t="shared" si="16"/>
        <v>5622.4800000000005</v>
      </c>
      <c r="L70" s="290">
        <v>2.7</v>
      </c>
      <c r="M70" s="409">
        <f t="shared" si="17"/>
        <v>5600</v>
      </c>
      <c r="N70" s="101"/>
      <c r="O70" s="605"/>
      <c r="P70" s="604"/>
    </row>
    <row r="71" spans="1:16" s="67" customFormat="1" ht="15" customHeight="1">
      <c r="A71" s="604"/>
      <c r="B71" s="605"/>
      <c r="C71" s="101"/>
      <c r="D71" s="1177" t="s">
        <v>3711</v>
      </c>
      <c r="E71" s="66"/>
      <c r="F71" s="470">
        <v>1.37</v>
      </c>
      <c r="G71" s="466">
        <f>F71*Cond!$F$10</f>
        <v>2082.4</v>
      </c>
      <c r="H71" s="27">
        <v>0</v>
      </c>
      <c r="I71" s="398">
        <f t="shared" si="3"/>
        <v>0</v>
      </c>
      <c r="J71" s="1178" t="s">
        <v>1391</v>
      </c>
      <c r="K71" s="286">
        <f t="shared" si="4"/>
        <v>5622.4800000000005</v>
      </c>
      <c r="L71" s="290">
        <v>2.7</v>
      </c>
      <c r="M71" s="409">
        <f t="shared" si="5"/>
        <v>5600</v>
      </c>
      <c r="N71" s="101"/>
      <c r="O71" s="605"/>
      <c r="P71" s="604"/>
    </row>
    <row r="72" spans="1:16" s="67" customFormat="1" ht="15" customHeight="1">
      <c r="A72" s="604"/>
      <c r="B72" s="605"/>
      <c r="C72" s="101"/>
      <c r="D72" s="1177" t="s">
        <v>3712</v>
      </c>
      <c r="E72" s="66"/>
      <c r="F72" s="470">
        <v>1.37</v>
      </c>
      <c r="G72" s="466">
        <f>F72*Cond!$F$10</f>
        <v>2082.4</v>
      </c>
      <c r="H72" s="27">
        <v>0</v>
      </c>
      <c r="I72" s="398">
        <f t="shared" si="3"/>
        <v>0</v>
      </c>
      <c r="J72" s="1178" t="s">
        <v>1386</v>
      </c>
      <c r="K72" s="286">
        <f t="shared" si="4"/>
        <v>5622.4800000000005</v>
      </c>
      <c r="L72" s="290">
        <v>2.7</v>
      </c>
      <c r="M72" s="409">
        <f t="shared" si="5"/>
        <v>5600</v>
      </c>
      <c r="N72" s="101"/>
      <c r="O72" s="605"/>
      <c r="P72" s="604"/>
    </row>
    <row r="73" spans="1:16" s="67" customFormat="1" ht="15" customHeight="1">
      <c r="A73" s="604"/>
      <c r="B73" s="605"/>
      <c r="C73" s="101"/>
      <c r="D73" s="1177" t="s">
        <v>3713</v>
      </c>
      <c r="E73" s="66"/>
      <c r="F73" s="470">
        <v>1.37</v>
      </c>
      <c r="G73" s="466">
        <f>F73*Cond!$F$10</f>
        <v>2082.4</v>
      </c>
      <c r="H73" s="27">
        <v>0</v>
      </c>
      <c r="I73" s="398">
        <f t="shared" si="3"/>
        <v>0</v>
      </c>
      <c r="J73" s="1178" t="s">
        <v>1388</v>
      </c>
      <c r="K73" s="286">
        <f t="shared" si="4"/>
        <v>5622.4800000000005</v>
      </c>
      <c r="L73" s="290">
        <v>2.7</v>
      </c>
      <c r="M73" s="409">
        <f t="shared" si="5"/>
        <v>5600</v>
      </c>
      <c r="N73" s="101"/>
      <c r="O73" s="605"/>
      <c r="P73" s="604"/>
    </row>
    <row r="74" spans="1:16" s="67" customFormat="1" ht="15" customHeight="1">
      <c r="A74" s="604"/>
      <c r="B74" s="605"/>
      <c r="C74" s="101"/>
      <c r="D74" s="1177" t="s">
        <v>3714</v>
      </c>
      <c r="E74" s="66"/>
      <c r="F74" s="470">
        <v>1.37</v>
      </c>
      <c r="G74" s="466">
        <f>F74*Cond!$F$10</f>
        <v>2082.4</v>
      </c>
      <c r="H74" s="27">
        <v>0</v>
      </c>
      <c r="I74" s="398">
        <f t="shared" si="3"/>
        <v>0</v>
      </c>
      <c r="J74" s="1178" t="s">
        <v>1382</v>
      </c>
      <c r="K74" s="286">
        <f t="shared" si="4"/>
        <v>5622.4800000000005</v>
      </c>
      <c r="L74" s="290">
        <v>2.7</v>
      </c>
      <c r="M74" s="409">
        <f t="shared" si="5"/>
        <v>5600</v>
      </c>
      <c r="N74" s="101"/>
      <c r="O74" s="605"/>
      <c r="P74" s="604"/>
    </row>
    <row r="75" spans="1:16" s="67" customFormat="1" ht="15" customHeight="1">
      <c r="A75" s="604"/>
      <c r="B75" s="605"/>
      <c r="C75" s="101"/>
      <c r="D75" s="1177" t="s">
        <v>3715</v>
      </c>
      <c r="E75" s="66"/>
      <c r="F75" s="470">
        <v>1.37</v>
      </c>
      <c r="G75" s="466">
        <f>F75*Cond!$F$10</f>
        <v>2082.4</v>
      </c>
      <c r="H75" s="27">
        <v>0</v>
      </c>
      <c r="I75" s="398">
        <f t="shared" si="3"/>
        <v>0</v>
      </c>
      <c r="J75" s="1178" t="s">
        <v>1384</v>
      </c>
      <c r="K75" s="286">
        <f t="shared" si="4"/>
        <v>5622.4800000000005</v>
      </c>
      <c r="L75" s="290">
        <v>2.7</v>
      </c>
      <c r="M75" s="409">
        <f t="shared" si="5"/>
        <v>5600</v>
      </c>
      <c r="N75" s="101"/>
      <c r="O75" s="605"/>
      <c r="P75" s="604"/>
    </row>
    <row r="76" spans="1:16" s="67" customFormat="1" ht="15" customHeight="1">
      <c r="A76" s="604"/>
      <c r="B76" s="605"/>
      <c r="C76" s="101"/>
      <c r="D76" s="1177" t="s">
        <v>3716</v>
      </c>
      <c r="E76" s="66"/>
      <c r="F76" s="470">
        <v>1.37</v>
      </c>
      <c r="G76" s="466">
        <f>F76*Cond!$F$10</f>
        <v>2082.4</v>
      </c>
      <c r="H76" s="27">
        <v>0</v>
      </c>
      <c r="I76" s="398">
        <f t="shared" si="3"/>
        <v>0</v>
      </c>
      <c r="J76" s="1178" t="s">
        <v>1383</v>
      </c>
      <c r="K76" s="286">
        <f t="shared" si="4"/>
        <v>5622.4800000000005</v>
      </c>
      <c r="L76" s="290">
        <v>2.7</v>
      </c>
      <c r="M76" s="409">
        <f t="shared" si="5"/>
        <v>5600</v>
      </c>
      <c r="N76" s="101"/>
      <c r="O76" s="605"/>
      <c r="P76" s="604"/>
    </row>
    <row r="77" spans="1:16" s="67" customFormat="1" ht="15" customHeight="1">
      <c r="A77" s="604"/>
      <c r="B77" s="605"/>
      <c r="C77" s="101"/>
      <c r="D77" s="1177" t="s">
        <v>3717</v>
      </c>
      <c r="E77" s="66"/>
      <c r="F77" s="470">
        <v>1.37</v>
      </c>
      <c r="G77" s="466">
        <f>F77*Cond!$F$10</f>
        <v>2082.4</v>
      </c>
      <c r="H77" s="27">
        <v>0</v>
      </c>
      <c r="I77" s="398">
        <f t="shared" si="3"/>
        <v>0</v>
      </c>
      <c r="J77" s="1178" t="s">
        <v>1385</v>
      </c>
      <c r="K77" s="286">
        <f t="shared" si="4"/>
        <v>5622.4800000000005</v>
      </c>
      <c r="L77" s="290">
        <v>2.7</v>
      </c>
      <c r="M77" s="409">
        <f t="shared" si="5"/>
        <v>5600</v>
      </c>
      <c r="N77" s="101"/>
      <c r="O77" s="605"/>
      <c r="P77" s="604"/>
    </row>
    <row r="78" spans="1:16" s="67" customFormat="1" ht="15" customHeight="1">
      <c r="A78" s="604"/>
      <c r="B78" s="605"/>
      <c r="C78" s="101"/>
      <c r="D78" s="1177" t="s">
        <v>3718</v>
      </c>
      <c r="E78" s="66"/>
      <c r="F78" s="470">
        <v>1.37</v>
      </c>
      <c r="G78" s="466">
        <f>F78*Cond!$F$10</f>
        <v>2082.4</v>
      </c>
      <c r="H78" s="27">
        <v>0</v>
      </c>
      <c r="I78" s="398">
        <f t="shared" si="3"/>
        <v>0</v>
      </c>
      <c r="J78" s="1178" t="s">
        <v>1387</v>
      </c>
      <c r="K78" s="286">
        <f t="shared" si="4"/>
        <v>5622.4800000000005</v>
      </c>
      <c r="L78" s="290">
        <v>2.7</v>
      </c>
      <c r="M78" s="409">
        <f t="shared" si="5"/>
        <v>5600</v>
      </c>
      <c r="N78" s="101"/>
      <c r="O78" s="605"/>
      <c r="P78" s="604"/>
    </row>
    <row r="79" spans="1:16" s="67" customFormat="1" ht="15" customHeight="1">
      <c r="A79" s="604"/>
      <c r="B79" s="605"/>
      <c r="C79" s="101"/>
      <c r="D79" s="1177" t="s">
        <v>3719</v>
      </c>
      <c r="E79" s="66"/>
      <c r="F79" s="470">
        <v>1.37</v>
      </c>
      <c r="G79" s="466">
        <f>F79*Cond!$F$10</f>
        <v>2082.4</v>
      </c>
      <c r="H79" s="27">
        <v>0</v>
      </c>
      <c r="I79" s="398">
        <f t="shared" si="3"/>
        <v>0</v>
      </c>
      <c r="J79" s="1178" t="s">
        <v>1389</v>
      </c>
      <c r="K79" s="286">
        <f t="shared" si="4"/>
        <v>5622.4800000000005</v>
      </c>
      <c r="L79" s="290">
        <v>2.7</v>
      </c>
      <c r="M79" s="409">
        <f t="shared" si="5"/>
        <v>5600</v>
      </c>
      <c r="N79" s="101"/>
      <c r="O79" s="605"/>
      <c r="P79" s="604"/>
    </row>
    <row r="80" spans="1:16" s="67" customFormat="1" ht="15" customHeight="1">
      <c r="A80" s="604"/>
      <c r="B80" s="605"/>
      <c r="C80" s="101"/>
      <c r="D80" s="1177" t="s">
        <v>3720</v>
      </c>
      <c r="E80" s="66"/>
      <c r="F80" s="470">
        <v>1.37</v>
      </c>
      <c r="G80" s="466">
        <f>F80*Cond!$F$10</f>
        <v>2082.4</v>
      </c>
      <c r="H80" s="27">
        <v>0</v>
      </c>
      <c r="I80" s="398">
        <f t="shared" si="3"/>
        <v>0</v>
      </c>
      <c r="J80" s="1178" t="s">
        <v>1390</v>
      </c>
      <c r="K80" s="286">
        <f t="shared" si="4"/>
        <v>5622.4800000000005</v>
      </c>
      <c r="L80" s="290">
        <v>2.7</v>
      </c>
      <c r="M80" s="409">
        <f t="shared" si="5"/>
        <v>5600</v>
      </c>
      <c r="N80" s="101"/>
      <c r="O80" s="605"/>
      <c r="P80" s="604"/>
    </row>
    <row r="81" spans="1:16" s="67" customFormat="1" ht="15" customHeight="1">
      <c r="A81" s="604"/>
      <c r="B81" s="605"/>
      <c r="C81" s="101"/>
      <c r="D81" s="1016" t="s">
        <v>4002</v>
      </c>
      <c r="E81" s="66"/>
      <c r="F81" s="470">
        <v>1.37</v>
      </c>
      <c r="G81" s="466">
        <f>F81*Cond!$F$10</f>
        <v>2082.4</v>
      </c>
      <c r="H81" s="27">
        <v>0</v>
      </c>
      <c r="I81" s="398">
        <f t="shared" si="3"/>
        <v>0</v>
      </c>
      <c r="J81" s="241" t="s">
        <v>1200</v>
      </c>
      <c r="K81" s="286">
        <f t="shared" si="4"/>
        <v>5622.4800000000005</v>
      </c>
      <c r="L81" s="290">
        <v>2.7</v>
      </c>
      <c r="M81" s="409">
        <f t="shared" si="5"/>
        <v>5600</v>
      </c>
      <c r="N81" s="101"/>
      <c r="O81" s="605"/>
      <c r="P81" s="604"/>
    </row>
    <row r="82" spans="1:16" s="67" customFormat="1" ht="15" customHeight="1">
      <c r="A82" s="604"/>
      <c r="B82" s="605"/>
      <c r="C82" s="101"/>
      <c r="D82" s="1016" t="s">
        <v>4003</v>
      </c>
      <c r="E82" s="66"/>
      <c r="F82" s="470">
        <v>1.37</v>
      </c>
      <c r="G82" s="466">
        <f>F82*Cond!$F$10</f>
        <v>2082.4</v>
      </c>
      <c r="H82" s="27">
        <v>0</v>
      </c>
      <c r="I82" s="398">
        <f t="shared" si="3"/>
        <v>0</v>
      </c>
      <c r="J82" s="241" t="s">
        <v>1201</v>
      </c>
      <c r="K82" s="286">
        <f t="shared" si="4"/>
        <v>5622.4800000000005</v>
      </c>
      <c r="L82" s="290">
        <v>2.7</v>
      </c>
      <c r="M82" s="409">
        <f t="shared" si="5"/>
        <v>5600</v>
      </c>
      <c r="N82" s="101"/>
      <c r="O82" s="605"/>
      <c r="P82" s="604"/>
    </row>
    <row r="83" spans="1:16" s="67" customFormat="1" ht="15" customHeight="1">
      <c r="A83" s="604"/>
      <c r="B83" s="605"/>
      <c r="C83" s="101"/>
      <c r="D83" s="1016" t="s">
        <v>4004</v>
      </c>
      <c r="E83" s="66"/>
      <c r="F83" s="470">
        <v>1.37</v>
      </c>
      <c r="G83" s="466">
        <f>F83*Cond!$F$10</f>
        <v>2082.4</v>
      </c>
      <c r="H83" s="27">
        <v>0</v>
      </c>
      <c r="I83" s="398">
        <f t="shared" si="3"/>
        <v>0</v>
      </c>
      <c r="J83" s="241" t="s">
        <v>1202</v>
      </c>
      <c r="K83" s="286">
        <f t="shared" si="4"/>
        <v>5622.4800000000005</v>
      </c>
      <c r="L83" s="290">
        <v>2.7</v>
      </c>
      <c r="M83" s="409">
        <f t="shared" si="5"/>
        <v>5600</v>
      </c>
      <c r="N83" s="101"/>
      <c r="O83" s="605"/>
      <c r="P83" s="604"/>
    </row>
    <row r="84" spans="1:16" s="67" customFormat="1" ht="15" customHeight="1">
      <c r="A84" s="604"/>
      <c r="B84" s="605"/>
      <c r="C84" s="101"/>
      <c r="D84" s="1177" t="s">
        <v>3721</v>
      </c>
      <c r="E84" s="66"/>
      <c r="F84" s="470">
        <v>1.37</v>
      </c>
      <c r="G84" s="466">
        <f>F84*Cond!$F$10</f>
        <v>2082.4</v>
      </c>
      <c r="H84" s="27">
        <v>0</v>
      </c>
      <c r="I84" s="398">
        <f t="shared" si="3"/>
        <v>0</v>
      </c>
      <c r="J84" s="1178" t="s">
        <v>1400</v>
      </c>
      <c r="K84" s="286">
        <f t="shared" si="4"/>
        <v>5622.4800000000005</v>
      </c>
      <c r="L84" s="290">
        <v>2.7</v>
      </c>
      <c r="M84" s="409">
        <f t="shared" si="5"/>
        <v>5600</v>
      </c>
      <c r="N84" s="101"/>
      <c r="O84" s="605"/>
      <c r="P84" s="604"/>
    </row>
    <row r="85" spans="1:16" s="67" customFormat="1" ht="15" customHeight="1">
      <c r="A85" s="604"/>
      <c r="B85" s="605"/>
      <c r="C85" s="101"/>
      <c r="D85" s="1177" t="s">
        <v>3722</v>
      </c>
      <c r="E85" s="66"/>
      <c r="F85" s="470">
        <v>1.37</v>
      </c>
      <c r="G85" s="466">
        <f>F85*Cond!$F$10</f>
        <v>2082.4</v>
      </c>
      <c r="H85" s="27">
        <v>0</v>
      </c>
      <c r="I85" s="398">
        <f t="shared" ref="I85:I163" si="18">G85*H85</f>
        <v>0</v>
      </c>
      <c r="J85" s="1178" t="s">
        <v>1397</v>
      </c>
      <c r="K85" s="286">
        <f t="shared" ref="K85:K163" si="19">G85*L85</f>
        <v>5622.4800000000005</v>
      </c>
      <c r="L85" s="290">
        <v>2.7</v>
      </c>
      <c r="M85" s="409">
        <f t="shared" ref="M85:M163" si="20">ROUND(K85,-2)</f>
        <v>5600</v>
      </c>
      <c r="N85" s="101"/>
      <c r="O85" s="605"/>
      <c r="P85" s="604"/>
    </row>
    <row r="86" spans="1:16" s="67" customFormat="1" ht="15" customHeight="1">
      <c r="A86" s="604"/>
      <c r="B86" s="605"/>
      <c r="C86" s="101"/>
      <c r="D86" s="1177" t="s">
        <v>3723</v>
      </c>
      <c r="E86" s="66"/>
      <c r="F86" s="470">
        <v>1.37</v>
      </c>
      <c r="G86" s="466">
        <f>F86*Cond!$F$10</f>
        <v>2082.4</v>
      </c>
      <c r="H86" s="27">
        <v>0</v>
      </c>
      <c r="I86" s="398">
        <f t="shared" si="18"/>
        <v>0</v>
      </c>
      <c r="J86" s="1178" t="s">
        <v>1392</v>
      </c>
      <c r="K86" s="286">
        <f t="shared" si="19"/>
        <v>5622.4800000000005</v>
      </c>
      <c r="L86" s="290">
        <v>2.7</v>
      </c>
      <c r="M86" s="409">
        <f t="shared" si="20"/>
        <v>5600</v>
      </c>
      <c r="N86" s="101"/>
      <c r="O86" s="605"/>
      <c r="P86" s="604"/>
    </row>
    <row r="87" spans="1:16" s="67" customFormat="1" ht="15" customHeight="1">
      <c r="A87" s="604"/>
      <c r="B87" s="605"/>
      <c r="C87" s="101"/>
      <c r="D87" s="1177" t="s">
        <v>3724</v>
      </c>
      <c r="E87" s="66"/>
      <c r="F87" s="470">
        <v>1.37</v>
      </c>
      <c r="G87" s="466">
        <f>F87*Cond!$F$10</f>
        <v>2082.4</v>
      </c>
      <c r="H87" s="27">
        <v>0</v>
      </c>
      <c r="I87" s="398">
        <f t="shared" si="18"/>
        <v>0</v>
      </c>
      <c r="J87" s="1178" t="s">
        <v>1394</v>
      </c>
      <c r="K87" s="286">
        <f t="shared" si="19"/>
        <v>5622.4800000000005</v>
      </c>
      <c r="L87" s="290">
        <v>2.7</v>
      </c>
      <c r="M87" s="409">
        <f t="shared" si="20"/>
        <v>5600</v>
      </c>
      <c r="N87" s="101"/>
      <c r="O87" s="605"/>
      <c r="P87" s="604"/>
    </row>
    <row r="88" spans="1:16" s="67" customFormat="1" ht="15" customHeight="1">
      <c r="A88" s="604"/>
      <c r="B88" s="605"/>
      <c r="C88" s="101"/>
      <c r="D88" s="1177" t="s">
        <v>3725</v>
      </c>
      <c r="E88" s="66"/>
      <c r="F88" s="470">
        <v>1.37</v>
      </c>
      <c r="G88" s="466">
        <f>F88*Cond!$F$10</f>
        <v>2082.4</v>
      </c>
      <c r="H88" s="27">
        <v>0</v>
      </c>
      <c r="I88" s="398">
        <f t="shared" si="18"/>
        <v>0</v>
      </c>
      <c r="J88" s="1178" t="s">
        <v>1393</v>
      </c>
      <c r="K88" s="286">
        <f t="shared" si="19"/>
        <v>5622.4800000000005</v>
      </c>
      <c r="L88" s="290">
        <v>2.7</v>
      </c>
      <c r="M88" s="409">
        <f t="shared" si="20"/>
        <v>5600</v>
      </c>
      <c r="N88" s="101"/>
      <c r="O88" s="605"/>
      <c r="P88" s="604"/>
    </row>
    <row r="89" spans="1:16" s="67" customFormat="1" ht="15" customHeight="1">
      <c r="A89" s="604"/>
      <c r="B89" s="605"/>
      <c r="C89" s="101"/>
      <c r="D89" s="1177" t="s">
        <v>3726</v>
      </c>
      <c r="E89" s="66"/>
      <c r="F89" s="470">
        <v>1.37</v>
      </c>
      <c r="G89" s="466">
        <f>F89*Cond!$F$10</f>
        <v>2082.4</v>
      </c>
      <c r="H89" s="27">
        <v>0</v>
      </c>
      <c r="I89" s="398">
        <f t="shared" si="18"/>
        <v>0</v>
      </c>
      <c r="J89" s="1178" t="s">
        <v>1395</v>
      </c>
      <c r="K89" s="286">
        <f t="shared" si="19"/>
        <v>5622.4800000000005</v>
      </c>
      <c r="L89" s="290">
        <v>2.7</v>
      </c>
      <c r="M89" s="409">
        <f t="shared" si="20"/>
        <v>5600</v>
      </c>
      <c r="N89" s="101"/>
      <c r="O89" s="605"/>
      <c r="P89" s="604"/>
    </row>
    <row r="90" spans="1:16" s="67" customFormat="1" ht="15" customHeight="1">
      <c r="A90" s="604"/>
      <c r="B90" s="605"/>
      <c r="C90" s="101"/>
      <c r="D90" s="1177" t="s">
        <v>3727</v>
      </c>
      <c r="E90" s="66"/>
      <c r="F90" s="470">
        <v>1.37</v>
      </c>
      <c r="G90" s="466">
        <f>F90*Cond!$F$10</f>
        <v>2082.4</v>
      </c>
      <c r="H90" s="27">
        <v>0</v>
      </c>
      <c r="I90" s="398">
        <f t="shared" si="18"/>
        <v>0</v>
      </c>
      <c r="J90" s="1178" t="s">
        <v>1396</v>
      </c>
      <c r="K90" s="286">
        <f t="shared" si="19"/>
        <v>5622.4800000000005</v>
      </c>
      <c r="L90" s="290">
        <v>2.7</v>
      </c>
      <c r="M90" s="409">
        <f t="shared" si="20"/>
        <v>5600</v>
      </c>
      <c r="N90" s="101"/>
      <c r="O90" s="605"/>
      <c r="P90" s="604"/>
    </row>
    <row r="91" spans="1:16" s="67" customFormat="1" ht="15" customHeight="1">
      <c r="A91" s="604"/>
      <c r="B91" s="605"/>
      <c r="C91" s="101"/>
      <c r="D91" s="1177" t="s">
        <v>3728</v>
      </c>
      <c r="E91" s="66"/>
      <c r="F91" s="470">
        <v>1.37</v>
      </c>
      <c r="G91" s="466">
        <f>F91*Cond!$F$10</f>
        <v>2082.4</v>
      </c>
      <c r="H91" s="27">
        <v>0</v>
      </c>
      <c r="I91" s="398">
        <f t="shared" si="18"/>
        <v>0</v>
      </c>
      <c r="J91" s="1178" t="s">
        <v>1398</v>
      </c>
      <c r="K91" s="286">
        <f t="shared" si="19"/>
        <v>5622.4800000000005</v>
      </c>
      <c r="L91" s="290">
        <v>2.7</v>
      </c>
      <c r="M91" s="409">
        <f t="shared" si="20"/>
        <v>5600</v>
      </c>
      <c r="N91" s="101"/>
      <c r="O91" s="605"/>
      <c r="P91" s="604"/>
    </row>
    <row r="92" spans="1:16" s="67" customFormat="1" ht="15" customHeight="1">
      <c r="A92" s="604"/>
      <c r="B92" s="605"/>
      <c r="C92" s="101"/>
      <c r="D92" s="1177" t="s">
        <v>3729</v>
      </c>
      <c r="E92" s="66"/>
      <c r="F92" s="470">
        <v>1.37</v>
      </c>
      <c r="G92" s="466">
        <f>F92*Cond!$F$10</f>
        <v>2082.4</v>
      </c>
      <c r="H92" s="27">
        <v>0</v>
      </c>
      <c r="I92" s="398">
        <f t="shared" si="18"/>
        <v>0</v>
      </c>
      <c r="J92" s="1178" t="s">
        <v>1399</v>
      </c>
      <c r="K92" s="286">
        <f t="shared" si="19"/>
        <v>5622.4800000000005</v>
      </c>
      <c r="L92" s="290">
        <v>2.7</v>
      </c>
      <c r="M92" s="409">
        <f t="shared" si="20"/>
        <v>5600</v>
      </c>
      <c r="N92" s="101"/>
      <c r="O92" s="605"/>
      <c r="P92" s="604"/>
    </row>
    <row r="93" spans="1:16" s="67" customFormat="1" ht="15" customHeight="1">
      <c r="A93" s="604"/>
      <c r="B93" s="605"/>
      <c r="C93" s="101"/>
      <c r="D93" s="1016" t="s">
        <v>4005</v>
      </c>
      <c r="E93" s="66"/>
      <c r="F93" s="470">
        <v>1.37</v>
      </c>
      <c r="G93" s="466">
        <f>F93*Cond!$F$10</f>
        <v>2082.4</v>
      </c>
      <c r="H93" s="27">
        <v>0</v>
      </c>
      <c r="I93" s="398">
        <f t="shared" si="18"/>
        <v>0</v>
      </c>
      <c r="J93" s="241" t="s">
        <v>1203</v>
      </c>
      <c r="K93" s="286">
        <f t="shared" si="19"/>
        <v>5622.4800000000005</v>
      </c>
      <c r="L93" s="290">
        <v>2.7</v>
      </c>
      <c r="M93" s="409">
        <f t="shared" si="20"/>
        <v>5600</v>
      </c>
      <c r="N93" s="101"/>
      <c r="O93" s="605"/>
      <c r="P93" s="604"/>
    </row>
    <row r="94" spans="1:16" s="67" customFormat="1" ht="15" customHeight="1">
      <c r="A94" s="604"/>
      <c r="B94" s="605"/>
      <c r="C94" s="101"/>
      <c r="D94" s="1016" t="s">
        <v>4006</v>
      </c>
      <c r="E94" s="66"/>
      <c r="F94" s="470">
        <v>1.37</v>
      </c>
      <c r="G94" s="466">
        <f>F94*Cond!$F$10</f>
        <v>2082.4</v>
      </c>
      <c r="H94" s="27">
        <v>0</v>
      </c>
      <c r="I94" s="398">
        <f t="shared" si="18"/>
        <v>0</v>
      </c>
      <c r="J94" s="241" t="s">
        <v>1234</v>
      </c>
      <c r="K94" s="286">
        <f t="shared" si="19"/>
        <v>5622.4800000000005</v>
      </c>
      <c r="L94" s="290">
        <v>2.7</v>
      </c>
      <c r="M94" s="409">
        <f t="shared" si="20"/>
        <v>5600</v>
      </c>
      <c r="N94" s="101"/>
      <c r="O94" s="605"/>
      <c r="P94" s="604"/>
    </row>
    <row r="95" spans="1:16" s="67" customFormat="1" ht="15" customHeight="1">
      <c r="A95" s="604"/>
      <c r="B95" s="605"/>
      <c r="C95" s="101"/>
      <c r="D95" s="1016" t="s">
        <v>4007</v>
      </c>
      <c r="E95" s="66"/>
      <c r="F95" s="470">
        <v>1.37</v>
      </c>
      <c r="G95" s="466">
        <f>F95*Cond!$F$10</f>
        <v>2082.4</v>
      </c>
      <c r="H95" s="27">
        <v>0</v>
      </c>
      <c r="I95" s="398">
        <f t="shared" si="18"/>
        <v>0</v>
      </c>
      <c r="J95" s="241" t="s">
        <v>1204</v>
      </c>
      <c r="K95" s="286">
        <f t="shared" si="19"/>
        <v>5622.4800000000005</v>
      </c>
      <c r="L95" s="290">
        <v>2.7</v>
      </c>
      <c r="M95" s="409">
        <f t="shared" si="20"/>
        <v>5600</v>
      </c>
      <c r="N95" s="101"/>
      <c r="O95" s="605"/>
      <c r="P95" s="604"/>
    </row>
    <row r="96" spans="1:16" s="67" customFormat="1" ht="15" customHeight="1">
      <c r="A96" s="604"/>
      <c r="B96" s="605"/>
      <c r="C96" s="101"/>
      <c r="D96" s="1016" t="s">
        <v>4008</v>
      </c>
      <c r="E96" s="66"/>
      <c r="F96" s="470">
        <v>1.37</v>
      </c>
      <c r="G96" s="466">
        <f>F96*Cond!$F$10</f>
        <v>2082.4</v>
      </c>
      <c r="H96" s="27">
        <v>0</v>
      </c>
      <c r="I96" s="398">
        <f t="shared" si="18"/>
        <v>0</v>
      </c>
      <c r="J96" s="241" t="s">
        <v>1445</v>
      </c>
      <c r="K96" s="286">
        <f t="shared" si="19"/>
        <v>5622.4800000000005</v>
      </c>
      <c r="L96" s="290">
        <v>2.7</v>
      </c>
      <c r="M96" s="409">
        <f t="shared" si="20"/>
        <v>5600</v>
      </c>
      <c r="N96" s="101"/>
      <c r="O96" s="605"/>
      <c r="P96" s="604"/>
    </row>
    <row r="97" spans="1:16" s="67" customFormat="1" ht="15" customHeight="1">
      <c r="A97" s="604"/>
      <c r="B97" s="605"/>
      <c r="C97" s="101"/>
      <c r="D97" s="1016" t="s">
        <v>4009</v>
      </c>
      <c r="E97" s="66"/>
      <c r="F97" s="470">
        <v>1.37</v>
      </c>
      <c r="G97" s="466">
        <f>F97*Cond!$F$10</f>
        <v>2082.4</v>
      </c>
      <c r="H97" s="27">
        <v>0</v>
      </c>
      <c r="I97" s="398">
        <f t="shared" si="18"/>
        <v>0</v>
      </c>
      <c r="J97" s="241" t="s">
        <v>1205</v>
      </c>
      <c r="K97" s="286">
        <f t="shared" si="19"/>
        <v>5622.4800000000005</v>
      </c>
      <c r="L97" s="290">
        <v>2.7</v>
      </c>
      <c r="M97" s="409">
        <f t="shared" si="20"/>
        <v>5600</v>
      </c>
      <c r="N97" s="101"/>
      <c r="O97" s="605"/>
      <c r="P97" s="604"/>
    </row>
    <row r="98" spans="1:16" s="67" customFormat="1" ht="15" customHeight="1">
      <c r="A98" s="604"/>
      <c r="B98" s="605"/>
      <c r="C98" s="101"/>
      <c r="D98" s="1016" t="s">
        <v>4010</v>
      </c>
      <c r="E98" s="66"/>
      <c r="F98" s="470">
        <v>1.37</v>
      </c>
      <c r="G98" s="466">
        <f>F98*Cond!$F$10</f>
        <v>2082.4</v>
      </c>
      <c r="H98" s="27">
        <v>0</v>
      </c>
      <c r="I98" s="398">
        <f t="shared" si="18"/>
        <v>0</v>
      </c>
      <c r="J98" s="241" t="s">
        <v>1206</v>
      </c>
      <c r="K98" s="286">
        <f t="shared" si="19"/>
        <v>5622.4800000000005</v>
      </c>
      <c r="L98" s="290">
        <v>2.7</v>
      </c>
      <c r="M98" s="409">
        <f t="shared" si="20"/>
        <v>5600</v>
      </c>
      <c r="N98" s="101"/>
      <c r="O98" s="605"/>
      <c r="P98" s="604"/>
    </row>
    <row r="99" spans="1:16" s="67" customFormat="1" ht="15" customHeight="1">
      <c r="A99" s="604"/>
      <c r="B99" s="605"/>
      <c r="C99" s="101"/>
      <c r="D99" s="1177" t="s">
        <v>4144</v>
      </c>
      <c r="E99" s="66"/>
      <c r="F99" s="470">
        <v>1.37</v>
      </c>
      <c r="G99" s="466">
        <f>F99*Cond!$F$10</f>
        <v>2082.4</v>
      </c>
      <c r="H99" s="27">
        <v>0</v>
      </c>
      <c r="I99" s="398">
        <f t="shared" ref="I99:I104" si="21">G99*H99</f>
        <v>0</v>
      </c>
      <c r="J99" s="1178" t="s">
        <v>4149</v>
      </c>
      <c r="K99" s="286">
        <f t="shared" ref="K99:K104" si="22">G99*L99</f>
        <v>5622.4800000000005</v>
      </c>
      <c r="L99" s="290">
        <v>2.7</v>
      </c>
      <c r="M99" s="409">
        <f t="shared" ref="M99:M104" si="23">ROUND(K99,-2)</f>
        <v>5600</v>
      </c>
      <c r="N99" s="101"/>
      <c r="O99" s="605"/>
      <c r="P99" s="604"/>
    </row>
    <row r="100" spans="1:16" s="67" customFormat="1" ht="15" customHeight="1">
      <c r="A100" s="604"/>
      <c r="B100" s="605"/>
      <c r="C100" s="101"/>
      <c r="D100" s="1177" t="s">
        <v>4198</v>
      </c>
      <c r="E100" s="66"/>
      <c r="F100" s="470">
        <v>1.37</v>
      </c>
      <c r="G100" s="466">
        <f>F100*Cond!$F$10</f>
        <v>2082.4</v>
      </c>
      <c r="H100" s="27">
        <v>0</v>
      </c>
      <c r="I100" s="398">
        <f t="shared" ref="I100" si="24">G100*H100</f>
        <v>0</v>
      </c>
      <c r="J100" s="1178" t="s">
        <v>4199</v>
      </c>
      <c r="K100" s="286">
        <f t="shared" ref="K100" si="25">G100*L100</f>
        <v>5622.4800000000005</v>
      </c>
      <c r="L100" s="290">
        <v>2.7</v>
      </c>
      <c r="M100" s="409">
        <f t="shared" ref="M100" si="26">ROUND(K100,-2)</f>
        <v>5600</v>
      </c>
      <c r="N100" s="101"/>
      <c r="O100" s="605"/>
      <c r="P100" s="604"/>
    </row>
    <row r="101" spans="1:16" s="67" customFormat="1" ht="15" customHeight="1">
      <c r="A101" s="604"/>
      <c r="B101" s="605"/>
      <c r="C101" s="101"/>
      <c r="D101" s="1177" t="s">
        <v>4145</v>
      </c>
      <c r="E101" s="66"/>
      <c r="F101" s="470">
        <v>1.37</v>
      </c>
      <c r="G101" s="466">
        <f>F101*Cond!$F$10</f>
        <v>2082.4</v>
      </c>
      <c r="H101" s="27">
        <v>0</v>
      </c>
      <c r="I101" s="398">
        <f t="shared" si="21"/>
        <v>0</v>
      </c>
      <c r="J101" s="1178" t="s">
        <v>4150</v>
      </c>
      <c r="K101" s="286">
        <f t="shared" si="22"/>
        <v>5622.4800000000005</v>
      </c>
      <c r="L101" s="290">
        <v>2.7</v>
      </c>
      <c r="M101" s="409">
        <f t="shared" si="23"/>
        <v>5600</v>
      </c>
      <c r="N101" s="101"/>
      <c r="O101" s="605"/>
      <c r="P101" s="604"/>
    </row>
    <row r="102" spans="1:16" s="67" customFormat="1" ht="15" customHeight="1">
      <c r="A102" s="604"/>
      <c r="B102" s="605"/>
      <c r="C102" s="101"/>
      <c r="D102" s="1177" t="s">
        <v>4146</v>
      </c>
      <c r="E102" s="66"/>
      <c r="F102" s="470">
        <v>1.37</v>
      </c>
      <c r="G102" s="466">
        <f>F102*Cond!$F$10</f>
        <v>2082.4</v>
      </c>
      <c r="H102" s="27">
        <v>0</v>
      </c>
      <c r="I102" s="398">
        <f t="shared" si="21"/>
        <v>0</v>
      </c>
      <c r="J102" s="1178" t="s">
        <v>4151</v>
      </c>
      <c r="K102" s="286">
        <f t="shared" si="22"/>
        <v>5622.4800000000005</v>
      </c>
      <c r="L102" s="290">
        <v>2.7</v>
      </c>
      <c r="M102" s="409">
        <f t="shared" si="23"/>
        <v>5600</v>
      </c>
      <c r="N102" s="101"/>
      <c r="O102" s="605"/>
      <c r="P102" s="604"/>
    </row>
    <row r="103" spans="1:16" s="67" customFormat="1" ht="15" customHeight="1">
      <c r="A103" s="604"/>
      <c r="B103" s="605"/>
      <c r="C103" s="101"/>
      <c r="D103" s="1177" t="s">
        <v>4147</v>
      </c>
      <c r="E103" s="66"/>
      <c r="F103" s="470">
        <v>1.37</v>
      </c>
      <c r="G103" s="466">
        <f>F103*Cond!$F$10</f>
        <v>2082.4</v>
      </c>
      <c r="H103" s="27">
        <v>0</v>
      </c>
      <c r="I103" s="398">
        <f t="shared" si="21"/>
        <v>0</v>
      </c>
      <c r="J103" s="1178" t="s">
        <v>4152</v>
      </c>
      <c r="K103" s="286">
        <f t="shared" si="22"/>
        <v>5622.4800000000005</v>
      </c>
      <c r="L103" s="290">
        <v>2.7</v>
      </c>
      <c r="M103" s="409">
        <f t="shared" si="23"/>
        <v>5600</v>
      </c>
      <c r="N103" s="101"/>
      <c r="O103" s="605"/>
      <c r="P103" s="604"/>
    </row>
    <row r="104" spans="1:16" s="67" customFormat="1" ht="15" customHeight="1">
      <c r="A104" s="604"/>
      <c r="B104" s="605"/>
      <c r="C104" s="101"/>
      <c r="D104" s="1177" t="s">
        <v>4148</v>
      </c>
      <c r="E104" s="66"/>
      <c r="F104" s="470">
        <v>1.37</v>
      </c>
      <c r="G104" s="466">
        <f>F104*Cond!$F$10</f>
        <v>2082.4</v>
      </c>
      <c r="H104" s="27">
        <v>0</v>
      </c>
      <c r="I104" s="398">
        <f t="shared" si="21"/>
        <v>0</v>
      </c>
      <c r="J104" s="1178" t="s">
        <v>4153</v>
      </c>
      <c r="K104" s="286">
        <f t="shared" si="22"/>
        <v>5622.4800000000005</v>
      </c>
      <c r="L104" s="290">
        <v>2.7</v>
      </c>
      <c r="M104" s="409">
        <f t="shared" si="23"/>
        <v>5600</v>
      </c>
      <c r="N104" s="101"/>
      <c r="O104" s="605"/>
      <c r="P104" s="604"/>
    </row>
    <row r="105" spans="1:16" s="67" customFormat="1" ht="15" customHeight="1">
      <c r="A105" s="604"/>
      <c r="B105" s="605"/>
      <c r="C105" s="101"/>
      <c r="D105" s="1016" t="s">
        <v>4011</v>
      </c>
      <c r="E105" s="66"/>
      <c r="F105" s="470">
        <v>1.37</v>
      </c>
      <c r="G105" s="466">
        <f>F105*Cond!$F$10</f>
        <v>2082.4</v>
      </c>
      <c r="H105" s="27">
        <v>0</v>
      </c>
      <c r="I105" s="398">
        <f t="shared" si="18"/>
        <v>0</v>
      </c>
      <c r="J105" s="241" t="s">
        <v>1065</v>
      </c>
      <c r="K105" s="286">
        <f t="shared" si="19"/>
        <v>5622.4800000000005</v>
      </c>
      <c r="L105" s="290">
        <v>2.7</v>
      </c>
      <c r="M105" s="409">
        <f t="shared" si="20"/>
        <v>5600</v>
      </c>
      <c r="N105" s="101"/>
      <c r="O105" s="605"/>
      <c r="P105" s="604"/>
    </row>
    <row r="106" spans="1:16" s="67" customFormat="1" ht="15" customHeight="1">
      <c r="A106" s="604"/>
      <c r="B106" s="605"/>
      <c r="C106" s="101"/>
      <c r="D106" s="1016" t="s">
        <v>4012</v>
      </c>
      <c r="E106" s="66"/>
      <c r="F106" s="470">
        <v>1.37</v>
      </c>
      <c r="G106" s="466">
        <f>F106*Cond!$F$10</f>
        <v>2082.4</v>
      </c>
      <c r="H106" s="27">
        <v>0</v>
      </c>
      <c r="I106" s="398">
        <f t="shared" si="18"/>
        <v>0</v>
      </c>
      <c r="J106" s="241" t="s">
        <v>1064</v>
      </c>
      <c r="K106" s="286">
        <f t="shared" si="19"/>
        <v>5622.4800000000005</v>
      </c>
      <c r="L106" s="290">
        <v>2.7</v>
      </c>
      <c r="M106" s="409">
        <f t="shared" si="20"/>
        <v>5600</v>
      </c>
      <c r="N106" s="101"/>
      <c r="O106" s="605"/>
      <c r="P106" s="604"/>
    </row>
    <row r="107" spans="1:16" s="67" customFormat="1" ht="15" customHeight="1">
      <c r="A107" s="604"/>
      <c r="B107" s="605"/>
      <c r="C107" s="101"/>
      <c r="D107" s="1016" t="s">
        <v>4013</v>
      </c>
      <c r="E107" s="66"/>
      <c r="F107" s="470">
        <v>1.37</v>
      </c>
      <c r="G107" s="466">
        <f>F107*Cond!$F$10</f>
        <v>2082.4</v>
      </c>
      <c r="H107" s="27">
        <v>0</v>
      </c>
      <c r="I107" s="398">
        <f t="shared" si="18"/>
        <v>0</v>
      </c>
      <c r="J107" s="241" t="s">
        <v>1061</v>
      </c>
      <c r="K107" s="286">
        <f t="shared" si="19"/>
        <v>5622.4800000000005</v>
      </c>
      <c r="L107" s="290">
        <v>2.7</v>
      </c>
      <c r="M107" s="409">
        <f t="shared" si="20"/>
        <v>5600</v>
      </c>
      <c r="N107" s="101"/>
      <c r="O107" s="605"/>
      <c r="P107" s="604"/>
    </row>
    <row r="108" spans="1:16" s="67" customFormat="1" ht="15" customHeight="1">
      <c r="A108" s="604"/>
      <c r="B108" s="605"/>
      <c r="C108" s="101"/>
      <c r="D108" s="1016" t="s">
        <v>4014</v>
      </c>
      <c r="E108" s="66"/>
      <c r="F108" s="470">
        <v>1.37</v>
      </c>
      <c r="G108" s="466">
        <f>F108*Cond!$F$10</f>
        <v>2082.4</v>
      </c>
      <c r="H108" s="27">
        <v>0</v>
      </c>
      <c r="I108" s="398">
        <f t="shared" si="18"/>
        <v>0</v>
      </c>
      <c r="J108" s="241" t="s">
        <v>1062</v>
      </c>
      <c r="K108" s="286">
        <f t="shared" si="19"/>
        <v>5622.4800000000005</v>
      </c>
      <c r="L108" s="290">
        <v>2.7</v>
      </c>
      <c r="M108" s="409">
        <f t="shared" si="20"/>
        <v>5600</v>
      </c>
      <c r="N108" s="101"/>
      <c r="O108" s="605"/>
      <c r="P108" s="604"/>
    </row>
    <row r="109" spans="1:16" s="67" customFormat="1" ht="15" customHeight="1">
      <c r="A109" s="604"/>
      <c r="B109" s="605"/>
      <c r="C109" s="101"/>
      <c r="D109" s="1016" t="s">
        <v>4015</v>
      </c>
      <c r="E109" s="66"/>
      <c r="F109" s="470">
        <v>1.37</v>
      </c>
      <c r="G109" s="466">
        <f>F109*Cond!$F$10</f>
        <v>2082.4</v>
      </c>
      <c r="H109" s="27">
        <v>0</v>
      </c>
      <c r="I109" s="398">
        <f t="shared" si="18"/>
        <v>0</v>
      </c>
      <c r="J109" s="241" t="s">
        <v>1063</v>
      </c>
      <c r="K109" s="286">
        <f t="shared" si="19"/>
        <v>5622.4800000000005</v>
      </c>
      <c r="L109" s="290">
        <v>2.7</v>
      </c>
      <c r="M109" s="409">
        <f t="shared" si="20"/>
        <v>5600</v>
      </c>
      <c r="N109" s="101"/>
      <c r="O109" s="605"/>
      <c r="P109" s="604"/>
    </row>
    <row r="110" spans="1:16" s="67" customFormat="1" ht="15" customHeight="1">
      <c r="A110" s="604"/>
      <c r="B110" s="605"/>
      <c r="C110" s="101"/>
      <c r="D110" s="1016" t="s">
        <v>4016</v>
      </c>
      <c r="E110" s="66"/>
      <c r="F110" s="470">
        <v>1.37</v>
      </c>
      <c r="G110" s="466">
        <f>F110*Cond!$F$10</f>
        <v>2082.4</v>
      </c>
      <c r="H110" s="27">
        <v>0</v>
      </c>
      <c r="I110" s="398">
        <f t="shared" si="18"/>
        <v>0</v>
      </c>
      <c r="J110" s="241" t="s">
        <v>1066</v>
      </c>
      <c r="K110" s="286">
        <f t="shared" si="19"/>
        <v>5622.4800000000005</v>
      </c>
      <c r="L110" s="290">
        <v>2.7</v>
      </c>
      <c r="M110" s="409">
        <f t="shared" si="20"/>
        <v>5600</v>
      </c>
      <c r="N110" s="101"/>
      <c r="O110" s="605"/>
      <c r="P110" s="604"/>
    </row>
    <row r="111" spans="1:16" s="67" customFormat="1" ht="15" customHeight="1">
      <c r="A111" s="604"/>
      <c r="B111" s="605"/>
      <c r="C111" s="101"/>
      <c r="D111" s="1016" t="s">
        <v>4017</v>
      </c>
      <c r="E111" s="66"/>
      <c r="F111" s="470">
        <v>1.37</v>
      </c>
      <c r="G111" s="466">
        <f>F111*Cond!$F$10</f>
        <v>2082.4</v>
      </c>
      <c r="H111" s="27">
        <v>0</v>
      </c>
      <c r="I111" s="398">
        <f t="shared" si="18"/>
        <v>0</v>
      </c>
      <c r="J111" s="241" t="s">
        <v>1067</v>
      </c>
      <c r="K111" s="286">
        <f t="shared" si="19"/>
        <v>5622.4800000000005</v>
      </c>
      <c r="L111" s="290">
        <v>2.7</v>
      </c>
      <c r="M111" s="409">
        <f t="shared" si="20"/>
        <v>5600</v>
      </c>
      <c r="N111" s="101"/>
      <c r="O111" s="605"/>
      <c r="P111" s="604"/>
    </row>
    <row r="112" spans="1:16" s="67" customFormat="1" ht="15" customHeight="1">
      <c r="A112" s="604"/>
      <c r="B112" s="605"/>
      <c r="C112" s="101"/>
      <c r="D112" s="1016" t="s">
        <v>4018</v>
      </c>
      <c r="E112" s="66"/>
      <c r="F112" s="470">
        <v>1.37</v>
      </c>
      <c r="G112" s="466">
        <f>F112*Cond!$F$10</f>
        <v>2082.4</v>
      </c>
      <c r="H112" s="27">
        <v>0</v>
      </c>
      <c r="I112" s="398">
        <f t="shared" si="18"/>
        <v>0</v>
      </c>
      <c r="J112" s="241" t="s">
        <v>1075</v>
      </c>
      <c r="K112" s="286">
        <f t="shared" si="19"/>
        <v>5622.4800000000005</v>
      </c>
      <c r="L112" s="290">
        <v>2.7</v>
      </c>
      <c r="M112" s="409">
        <f t="shared" si="20"/>
        <v>5600</v>
      </c>
      <c r="N112" s="101"/>
      <c r="O112" s="605"/>
      <c r="P112" s="604"/>
    </row>
    <row r="113" spans="1:16" s="67" customFormat="1" ht="15" customHeight="1">
      <c r="A113" s="604"/>
      <c r="B113" s="605"/>
      <c r="C113" s="101"/>
      <c r="D113" s="1016" t="s">
        <v>4019</v>
      </c>
      <c r="E113" s="66"/>
      <c r="F113" s="470">
        <v>1.37</v>
      </c>
      <c r="G113" s="466">
        <f>F113*Cond!$F$10</f>
        <v>2082.4</v>
      </c>
      <c r="H113" s="27">
        <v>0</v>
      </c>
      <c r="I113" s="398">
        <f t="shared" si="18"/>
        <v>0</v>
      </c>
      <c r="J113" s="241" t="s">
        <v>1072</v>
      </c>
      <c r="K113" s="286">
        <f t="shared" si="19"/>
        <v>5622.4800000000005</v>
      </c>
      <c r="L113" s="290">
        <v>2.7</v>
      </c>
      <c r="M113" s="409">
        <f t="shared" si="20"/>
        <v>5600</v>
      </c>
      <c r="N113" s="101"/>
      <c r="O113" s="605"/>
      <c r="P113" s="604"/>
    </row>
    <row r="114" spans="1:16" s="67" customFormat="1" ht="15" customHeight="1">
      <c r="A114" s="604"/>
      <c r="B114" s="605"/>
      <c r="C114" s="101"/>
      <c r="D114" s="1016" t="s">
        <v>4020</v>
      </c>
      <c r="E114" s="66"/>
      <c r="F114" s="470">
        <v>1.37</v>
      </c>
      <c r="G114" s="466">
        <f>F114*Cond!$F$10</f>
        <v>2082.4</v>
      </c>
      <c r="H114" s="27">
        <v>0</v>
      </c>
      <c r="I114" s="398">
        <f t="shared" si="18"/>
        <v>0</v>
      </c>
      <c r="J114" s="241" t="s">
        <v>1074</v>
      </c>
      <c r="K114" s="286">
        <f t="shared" si="19"/>
        <v>5622.4800000000005</v>
      </c>
      <c r="L114" s="290">
        <v>2.7</v>
      </c>
      <c r="M114" s="409">
        <f t="shared" si="20"/>
        <v>5600</v>
      </c>
      <c r="N114" s="101"/>
      <c r="O114" s="605"/>
      <c r="P114" s="604"/>
    </row>
    <row r="115" spans="1:16" s="67" customFormat="1" ht="15" customHeight="1">
      <c r="A115" s="604"/>
      <c r="B115" s="605"/>
      <c r="C115" s="101"/>
      <c r="D115" s="1016" t="s">
        <v>4021</v>
      </c>
      <c r="E115" s="66"/>
      <c r="F115" s="470">
        <v>1.37</v>
      </c>
      <c r="G115" s="466">
        <f>F115*Cond!$F$10</f>
        <v>2082.4</v>
      </c>
      <c r="H115" s="27">
        <v>0</v>
      </c>
      <c r="I115" s="398">
        <f t="shared" si="18"/>
        <v>0</v>
      </c>
      <c r="J115" s="241" t="s">
        <v>1070</v>
      </c>
      <c r="K115" s="286">
        <f t="shared" si="19"/>
        <v>5622.4800000000005</v>
      </c>
      <c r="L115" s="290">
        <v>2.7</v>
      </c>
      <c r="M115" s="409">
        <f t="shared" si="20"/>
        <v>5600</v>
      </c>
      <c r="N115" s="101"/>
      <c r="O115" s="605"/>
      <c r="P115" s="604"/>
    </row>
    <row r="116" spans="1:16" s="67" customFormat="1" ht="15" customHeight="1">
      <c r="A116" s="604"/>
      <c r="B116" s="605"/>
      <c r="C116" s="101"/>
      <c r="D116" s="1016" t="s">
        <v>4022</v>
      </c>
      <c r="E116" s="66"/>
      <c r="F116" s="470">
        <v>1.37</v>
      </c>
      <c r="G116" s="466">
        <f>F116*Cond!$F$10</f>
        <v>2082.4</v>
      </c>
      <c r="H116" s="27">
        <v>0</v>
      </c>
      <c r="I116" s="398">
        <f t="shared" si="18"/>
        <v>0</v>
      </c>
      <c r="J116" s="241" t="s">
        <v>1068</v>
      </c>
      <c r="K116" s="286">
        <f t="shared" si="19"/>
        <v>5622.4800000000005</v>
      </c>
      <c r="L116" s="290">
        <v>2.7</v>
      </c>
      <c r="M116" s="409">
        <f t="shared" si="20"/>
        <v>5600</v>
      </c>
      <c r="N116" s="101"/>
      <c r="O116" s="605"/>
      <c r="P116" s="604"/>
    </row>
    <row r="117" spans="1:16" s="67" customFormat="1" ht="15" customHeight="1">
      <c r="A117" s="604"/>
      <c r="B117" s="605"/>
      <c r="C117" s="101"/>
      <c r="D117" s="1016" t="s">
        <v>4023</v>
      </c>
      <c r="E117" s="66"/>
      <c r="F117" s="470">
        <v>1.37</v>
      </c>
      <c r="G117" s="466">
        <f>F117*Cond!$F$10</f>
        <v>2082.4</v>
      </c>
      <c r="H117" s="27">
        <v>0</v>
      </c>
      <c r="I117" s="398">
        <f t="shared" si="18"/>
        <v>0</v>
      </c>
      <c r="J117" s="241" t="s">
        <v>1069</v>
      </c>
      <c r="K117" s="286">
        <f t="shared" si="19"/>
        <v>5622.4800000000005</v>
      </c>
      <c r="L117" s="290">
        <v>2.7</v>
      </c>
      <c r="M117" s="409">
        <f t="shared" si="20"/>
        <v>5600</v>
      </c>
      <c r="N117" s="101"/>
      <c r="O117" s="605"/>
      <c r="P117" s="604"/>
    </row>
    <row r="118" spans="1:16" s="67" customFormat="1" ht="15" customHeight="1">
      <c r="A118" s="604"/>
      <c r="B118" s="605"/>
      <c r="C118" s="101"/>
      <c r="D118" s="1016" t="s">
        <v>4024</v>
      </c>
      <c r="E118" s="66"/>
      <c r="F118" s="470">
        <v>1.37</v>
      </c>
      <c r="G118" s="466">
        <f>F118*Cond!$F$10</f>
        <v>2082.4</v>
      </c>
      <c r="H118" s="27">
        <v>0</v>
      </c>
      <c r="I118" s="398">
        <f t="shared" si="18"/>
        <v>0</v>
      </c>
      <c r="J118" s="241" t="s">
        <v>1071</v>
      </c>
      <c r="K118" s="286">
        <f t="shared" si="19"/>
        <v>5622.4800000000005</v>
      </c>
      <c r="L118" s="290">
        <v>2.7</v>
      </c>
      <c r="M118" s="409">
        <f t="shared" si="20"/>
        <v>5600</v>
      </c>
      <c r="N118" s="101"/>
      <c r="O118" s="605"/>
      <c r="P118" s="604"/>
    </row>
    <row r="119" spans="1:16" s="67" customFormat="1" ht="15" customHeight="1">
      <c r="A119" s="604"/>
      <c r="B119" s="605"/>
      <c r="C119" s="101"/>
      <c r="D119" s="1016" t="s">
        <v>4025</v>
      </c>
      <c r="E119" s="66"/>
      <c r="F119" s="470">
        <v>1.37</v>
      </c>
      <c r="G119" s="466">
        <f>F119*Cond!$F$10</f>
        <v>2082.4</v>
      </c>
      <c r="H119" s="27">
        <v>0</v>
      </c>
      <c r="I119" s="398">
        <f t="shared" si="18"/>
        <v>0</v>
      </c>
      <c r="J119" s="241" t="s">
        <v>1073</v>
      </c>
      <c r="K119" s="286">
        <f t="shared" si="19"/>
        <v>5622.4800000000005</v>
      </c>
      <c r="L119" s="290">
        <v>2.7</v>
      </c>
      <c r="M119" s="409">
        <f t="shared" si="20"/>
        <v>5600</v>
      </c>
      <c r="N119" s="101"/>
      <c r="O119" s="605"/>
      <c r="P119" s="604"/>
    </row>
    <row r="120" spans="1:16" s="67" customFormat="1" ht="15" customHeight="1">
      <c r="A120" s="604"/>
      <c r="B120" s="605"/>
      <c r="C120" s="101"/>
      <c r="D120" s="1016" t="s">
        <v>4026</v>
      </c>
      <c r="E120" s="66"/>
      <c r="F120" s="470">
        <v>1.37</v>
      </c>
      <c r="G120" s="466">
        <f>F120*Cond!$F$10</f>
        <v>2082.4</v>
      </c>
      <c r="H120" s="27">
        <v>0</v>
      </c>
      <c r="I120" s="398">
        <f t="shared" si="18"/>
        <v>0</v>
      </c>
      <c r="J120" s="241" t="s">
        <v>1076</v>
      </c>
      <c r="K120" s="286">
        <f t="shared" si="19"/>
        <v>5622.4800000000005</v>
      </c>
      <c r="L120" s="290">
        <v>2.7</v>
      </c>
      <c r="M120" s="409">
        <f t="shared" si="20"/>
        <v>5600</v>
      </c>
      <c r="N120" s="101"/>
      <c r="O120" s="605"/>
      <c r="P120" s="604"/>
    </row>
    <row r="121" spans="1:16" s="67" customFormat="1" ht="15" customHeight="1">
      <c r="A121" s="604"/>
      <c r="B121" s="605"/>
      <c r="C121" s="101"/>
      <c r="D121" s="1016" t="s">
        <v>4027</v>
      </c>
      <c r="E121" s="66"/>
      <c r="F121" s="470">
        <v>1.37</v>
      </c>
      <c r="G121" s="466">
        <f>F121*Cond!$F$10</f>
        <v>2082.4</v>
      </c>
      <c r="H121" s="27">
        <v>0</v>
      </c>
      <c r="I121" s="398">
        <f t="shared" si="18"/>
        <v>0</v>
      </c>
      <c r="J121" s="241" t="s">
        <v>1077</v>
      </c>
      <c r="K121" s="286">
        <f t="shared" si="19"/>
        <v>5622.4800000000005</v>
      </c>
      <c r="L121" s="290">
        <v>2.7</v>
      </c>
      <c r="M121" s="409">
        <f t="shared" si="20"/>
        <v>5600</v>
      </c>
      <c r="N121" s="101"/>
      <c r="O121" s="605"/>
      <c r="P121" s="604"/>
    </row>
    <row r="122" spans="1:16" s="67" customFormat="1" ht="15" customHeight="1">
      <c r="A122" s="604"/>
      <c r="B122" s="605"/>
      <c r="C122" s="101"/>
      <c r="D122" s="1177" t="s">
        <v>3730</v>
      </c>
      <c r="E122" s="66"/>
      <c r="F122" s="470">
        <v>1.37</v>
      </c>
      <c r="G122" s="466">
        <f>F122*Cond!$F$10</f>
        <v>2082.4</v>
      </c>
      <c r="H122" s="27">
        <v>0</v>
      </c>
      <c r="I122" s="398">
        <f t="shared" si="18"/>
        <v>0</v>
      </c>
      <c r="J122" s="1178" t="s">
        <v>3615</v>
      </c>
      <c r="K122" s="286">
        <f t="shared" si="19"/>
        <v>5622.4800000000005</v>
      </c>
      <c r="L122" s="290">
        <v>2.7</v>
      </c>
      <c r="M122" s="409">
        <f t="shared" si="20"/>
        <v>5600</v>
      </c>
      <c r="N122" s="101"/>
      <c r="O122" s="605"/>
      <c r="P122" s="604"/>
    </row>
    <row r="123" spans="1:16" s="67" customFormat="1" ht="15" customHeight="1">
      <c r="A123" s="604"/>
      <c r="B123" s="605"/>
      <c r="C123" s="101"/>
      <c r="D123" s="1177" t="s">
        <v>3731</v>
      </c>
      <c r="E123" s="66"/>
      <c r="F123" s="470">
        <v>1.37</v>
      </c>
      <c r="G123" s="466">
        <f>F123*Cond!$F$10</f>
        <v>2082.4</v>
      </c>
      <c r="H123" s="27">
        <v>0</v>
      </c>
      <c r="I123" s="398">
        <f t="shared" si="18"/>
        <v>0</v>
      </c>
      <c r="J123" s="1178" t="s">
        <v>3613</v>
      </c>
      <c r="K123" s="286">
        <f t="shared" si="19"/>
        <v>5622.4800000000005</v>
      </c>
      <c r="L123" s="290">
        <v>2.7</v>
      </c>
      <c r="M123" s="409">
        <f t="shared" si="20"/>
        <v>5600</v>
      </c>
      <c r="N123" s="101"/>
      <c r="O123" s="605"/>
      <c r="P123" s="604"/>
    </row>
    <row r="124" spans="1:16" s="67" customFormat="1" ht="15" customHeight="1">
      <c r="A124" s="604"/>
      <c r="B124" s="605"/>
      <c r="C124" s="101"/>
      <c r="D124" s="1177" t="s">
        <v>3732</v>
      </c>
      <c r="E124" s="66"/>
      <c r="F124" s="470">
        <v>1.37</v>
      </c>
      <c r="G124" s="466">
        <f>F124*Cond!$F$10</f>
        <v>2082.4</v>
      </c>
      <c r="H124" s="27">
        <v>0</v>
      </c>
      <c r="I124" s="398">
        <f t="shared" si="18"/>
        <v>0</v>
      </c>
      <c r="J124" s="1178" t="s">
        <v>3616</v>
      </c>
      <c r="K124" s="286">
        <f t="shared" si="19"/>
        <v>5622.4800000000005</v>
      </c>
      <c r="L124" s="290">
        <v>2.7</v>
      </c>
      <c r="M124" s="409">
        <f t="shared" si="20"/>
        <v>5600</v>
      </c>
      <c r="N124" s="101"/>
      <c r="O124" s="605"/>
      <c r="P124" s="604"/>
    </row>
    <row r="125" spans="1:16" s="67" customFormat="1" ht="15" customHeight="1">
      <c r="A125" s="604"/>
      <c r="B125" s="605"/>
      <c r="C125" s="101"/>
      <c r="D125" s="1177" t="s">
        <v>3733</v>
      </c>
      <c r="E125" s="66"/>
      <c r="F125" s="470">
        <v>1.37</v>
      </c>
      <c r="G125" s="466">
        <f>F125*Cond!$F$10</f>
        <v>2082.4</v>
      </c>
      <c r="H125" s="27">
        <v>0</v>
      </c>
      <c r="I125" s="398">
        <f t="shared" si="18"/>
        <v>0</v>
      </c>
      <c r="J125" s="1178" t="s">
        <v>3617</v>
      </c>
      <c r="K125" s="286">
        <f t="shared" si="19"/>
        <v>5622.4800000000005</v>
      </c>
      <c r="L125" s="290">
        <v>2.7</v>
      </c>
      <c r="M125" s="409">
        <f t="shared" si="20"/>
        <v>5600</v>
      </c>
      <c r="N125" s="101"/>
      <c r="O125" s="605"/>
      <c r="P125" s="604"/>
    </row>
    <row r="126" spans="1:16" s="67" customFormat="1" ht="15" customHeight="1">
      <c r="A126" s="604"/>
      <c r="B126" s="605"/>
      <c r="C126" s="101"/>
      <c r="D126" s="1177" t="s">
        <v>3734</v>
      </c>
      <c r="E126" s="66"/>
      <c r="F126" s="470">
        <v>1.37</v>
      </c>
      <c r="G126" s="466">
        <f>F126*Cond!$F$10</f>
        <v>2082.4</v>
      </c>
      <c r="H126" s="27">
        <v>0</v>
      </c>
      <c r="I126" s="398">
        <f t="shared" si="18"/>
        <v>0</v>
      </c>
      <c r="J126" s="1178" t="s">
        <v>3618</v>
      </c>
      <c r="K126" s="286">
        <f t="shared" si="19"/>
        <v>5622.4800000000005</v>
      </c>
      <c r="L126" s="290">
        <v>2.7</v>
      </c>
      <c r="M126" s="409">
        <f t="shared" si="20"/>
        <v>5600</v>
      </c>
      <c r="N126" s="101"/>
      <c r="O126" s="605"/>
      <c r="P126" s="604"/>
    </row>
    <row r="127" spans="1:16" s="67" customFormat="1" ht="15" customHeight="1">
      <c r="A127" s="604"/>
      <c r="B127" s="605"/>
      <c r="C127" s="101"/>
      <c r="D127" s="1177" t="s">
        <v>3735</v>
      </c>
      <c r="E127" s="66"/>
      <c r="F127" s="470">
        <v>1.37</v>
      </c>
      <c r="G127" s="466">
        <f>F127*Cond!$F$10</f>
        <v>2082.4</v>
      </c>
      <c r="H127" s="27">
        <v>0</v>
      </c>
      <c r="I127" s="398">
        <f t="shared" si="18"/>
        <v>0</v>
      </c>
      <c r="J127" s="1178" t="s">
        <v>3612</v>
      </c>
      <c r="K127" s="286">
        <f t="shared" si="19"/>
        <v>5622.4800000000005</v>
      </c>
      <c r="L127" s="290">
        <v>2.7</v>
      </c>
      <c r="M127" s="409">
        <f t="shared" si="20"/>
        <v>5600</v>
      </c>
      <c r="N127" s="101"/>
      <c r="O127" s="605"/>
      <c r="P127" s="604"/>
    </row>
    <row r="128" spans="1:16" s="67" customFormat="1" ht="15" customHeight="1">
      <c r="A128" s="604"/>
      <c r="B128" s="605"/>
      <c r="C128" s="101"/>
      <c r="D128" s="1177" t="s">
        <v>3736</v>
      </c>
      <c r="E128" s="66"/>
      <c r="F128" s="470">
        <v>1.37</v>
      </c>
      <c r="G128" s="466">
        <f>F128*Cond!$F$10</f>
        <v>2082.4</v>
      </c>
      <c r="H128" s="27">
        <v>0</v>
      </c>
      <c r="I128" s="398">
        <f t="shared" si="18"/>
        <v>0</v>
      </c>
      <c r="J128" s="1178" t="s">
        <v>3614</v>
      </c>
      <c r="K128" s="286">
        <f t="shared" si="19"/>
        <v>5622.4800000000005</v>
      </c>
      <c r="L128" s="290">
        <v>2.7</v>
      </c>
      <c r="M128" s="409">
        <f t="shared" si="20"/>
        <v>5600</v>
      </c>
      <c r="N128" s="101"/>
      <c r="O128" s="605"/>
      <c r="P128" s="604"/>
    </row>
    <row r="129" spans="1:16" s="67" customFormat="1" ht="15" customHeight="1">
      <c r="A129" s="604"/>
      <c r="B129" s="605"/>
      <c r="C129" s="101"/>
      <c r="D129" s="1177" t="s">
        <v>3737</v>
      </c>
      <c r="E129" s="66"/>
      <c r="F129" s="470">
        <v>1.37</v>
      </c>
      <c r="G129" s="466">
        <f>F129*Cond!$F$10</f>
        <v>2082.4</v>
      </c>
      <c r="H129" s="27">
        <v>0</v>
      </c>
      <c r="I129" s="398">
        <f t="shared" si="18"/>
        <v>0</v>
      </c>
      <c r="J129" s="1178" t="s">
        <v>3619</v>
      </c>
      <c r="K129" s="286">
        <f t="shared" si="19"/>
        <v>5622.4800000000005</v>
      </c>
      <c r="L129" s="290">
        <v>2.7</v>
      </c>
      <c r="M129" s="409">
        <f t="shared" si="20"/>
        <v>5600</v>
      </c>
      <c r="N129" s="101"/>
      <c r="O129" s="605"/>
      <c r="P129" s="604"/>
    </row>
    <row r="130" spans="1:16" s="67" customFormat="1" ht="15" customHeight="1">
      <c r="A130" s="604"/>
      <c r="B130" s="605"/>
      <c r="C130" s="101"/>
      <c r="D130" s="1177" t="s">
        <v>4267</v>
      </c>
      <c r="E130" s="66"/>
      <c r="F130" s="470">
        <v>1.37</v>
      </c>
      <c r="G130" s="466">
        <f>F130*Cond!$F$10</f>
        <v>2082.4</v>
      </c>
      <c r="H130" s="27">
        <v>0</v>
      </c>
      <c r="I130" s="398">
        <f t="shared" ref="I130" si="27">G130*H130</f>
        <v>0</v>
      </c>
      <c r="J130" s="1178" t="s">
        <v>4268</v>
      </c>
      <c r="K130" s="286">
        <f t="shared" ref="K130" si="28">G130*L130</f>
        <v>5622.4800000000005</v>
      </c>
      <c r="L130" s="290">
        <v>2.7</v>
      </c>
      <c r="M130" s="409">
        <f t="shared" ref="M130" si="29">ROUND(K130,-2)</f>
        <v>5600</v>
      </c>
      <c r="N130" s="101"/>
      <c r="O130" s="605"/>
      <c r="P130" s="604"/>
    </row>
    <row r="131" spans="1:16" s="67" customFormat="1" ht="15" customHeight="1">
      <c r="A131" s="604"/>
      <c r="B131" s="605"/>
      <c r="C131" s="101"/>
      <c r="D131" s="1177" t="s">
        <v>3738</v>
      </c>
      <c r="E131" s="66"/>
      <c r="F131" s="470">
        <v>1.37</v>
      </c>
      <c r="G131" s="466">
        <f>F131*Cond!$F$10</f>
        <v>2082.4</v>
      </c>
      <c r="H131" s="27">
        <v>0</v>
      </c>
      <c r="I131" s="398">
        <f t="shared" si="18"/>
        <v>0</v>
      </c>
      <c r="J131" s="1178" t="s">
        <v>3602</v>
      </c>
      <c r="K131" s="286">
        <f t="shared" si="19"/>
        <v>5622.4800000000005</v>
      </c>
      <c r="L131" s="290">
        <v>2.7</v>
      </c>
      <c r="M131" s="409">
        <f t="shared" si="20"/>
        <v>5600</v>
      </c>
      <c r="N131" s="101"/>
      <c r="O131" s="605"/>
      <c r="P131" s="604"/>
    </row>
    <row r="132" spans="1:16" s="67" customFormat="1" ht="15" customHeight="1">
      <c r="A132" s="604"/>
      <c r="B132" s="605"/>
      <c r="C132" s="101"/>
      <c r="D132" s="1177" t="s">
        <v>3739</v>
      </c>
      <c r="E132" s="66"/>
      <c r="F132" s="470">
        <v>1.37</v>
      </c>
      <c r="G132" s="466">
        <f>F132*Cond!$F$10</f>
        <v>2082.4</v>
      </c>
      <c r="H132" s="27">
        <v>0</v>
      </c>
      <c r="I132" s="398">
        <f t="shared" si="18"/>
        <v>0</v>
      </c>
      <c r="J132" s="1178" t="s">
        <v>3600</v>
      </c>
      <c r="K132" s="286">
        <f t="shared" si="19"/>
        <v>5622.4800000000005</v>
      </c>
      <c r="L132" s="290">
        <v>2.7</v>
      </c>
      <c r="M132" s="409">
        <f t="shared" si="20"/>
        <v>5600</v>
      </c>
      <c r="N132" s="101"/>
      <c r="O132" s="605"/>
      <c r="P132" s="604"/>
    </row>
    <row r="133" spans="1:16" s="67" customFormat="1" ht="15" customHeight="1">
      <c r="A133" s="604"/>
      <c r="B133" s="605"/>
      <c r="C133" s="101"/>
      <c r="D133" s="1177" t="s">
        <v>3740</v>
      </c>
      <c r="E133" s="66"/>
      <c r="F133" s="470">
        <v>1.37</v>
      </c>
      <c r="G133" s="466">
        <f>F133*Cond!$F$10</f>
        <v>2082.4</v>
      </c>
      <c r="H133" s="27">
        <v>0</v>
      </c>
      <c r="I133" s="398">
        <f t="shared" si="18"/>
        <v>0</v>
      </c>
      <c r="J133" s="1178" t="s">
        <v>3601</v>
      </c>
      <c r="K133" s="286">
        <f t="shared" si="19"/>
        <v>5622.4800000000005</v>
      </c>
      <c r="L133" s="290">
        <v>2.7</v>
      </c>
      <c r="M133" s="409">
        <f t="shared" si="20"/>
        <v>5600</v>
      </c>
      <c r="N133" s="101"/>
      <c r="O133" s="605"/>
      <c r="P133" s="604"/>
    </row>
    <row r="134" spans="1:16" s="67" customFormat="1" ht="15" customHeight="1">
      <c r="A134" s="604"/>
      <c r="B134" s="605"/>
      <c r="C134" s="101"/>
      <c r="D134" s="1177" t="s">
        <v>4160</v>
      </c>
      <c r="E134" s="66"/>
      <c r="F134" s="470">
        <v>1.37</v>
      </c>
      <c r="G134" s="466">
        <f>F134*Cond!$F$10</f>
        <v>2082.4</v>
      </c>
      <c r="H134" s="27">
        <v>0</v>
      </c>
      <c r="I134" s="398">
        <f t="shared" si="18"/>
        <v>0</v>
      </c>
      <c r="J134" s="1178" t="s">
        <v>4154</v>
      </c>
      <c r="K134" s="286">
        <f t="shared" si="19"/>
        <v>5622.4800000000005</v>
      </c>
      <c r="L134" s="290">
        <v>2.7</v>
      </c>
      <c r="M134" s="409">
        <f t="shared" si="20"/>
        <v>5600</v>
      </c>
      <c r="N134" s="101"/>
      <c r="O134" s="605"/>
      <c r="P134" s="604"/>
    </row>
    <row r="135" spans="1:16" s="67" customFormat="1" ht="15" customHeight="1">
      <c r="A135" s="604"/>
      <c r="B135" s="605"/>
      <c r="C135" s="101"/>
      <c r="D135" s="1177" t="s">
        <v>4200</v>
      </c>
      <c r="E135" s="66"/>
      <c r="F135" s="470">
        <v>1.37</v>
      </c>
      <c r="G135" s="466">
        <f>F135*Cond!$F$10</f>
        <v>2082.4</v>
      </c>
      <c r="H135" s="27">
        <v>0</v>
      </c>
      <c r="I135" s="398">
        <f t="shared" ref="I135" si="30">G135*H135</f>
        <v>0</v>
      </c>
      <c r="J135" s="1178" t="s">
        <v>4201</v>
      </c>
      <c r="K135" s="286">
        <f t="shared" ref="K135" si="31">G135*L135</f>
        <v>5622.4800000000005</v>
      </c>
      <c r="L135" s="290">
        <v>2.7</v>
      </c>
      <c r="M135" s="409">
        <f t="shared" ref="M135" si="32">ROUND(K135,-2)</f>
        <v>5600</v>
      </c>
      <c r="N135" s="101"/>
      <c r="O135" s="605"/>
      <c r="P135" s="604"/>
    </row>
    <row r="136" spans="1:16" s="67" customFormat="1" ht="15" customHeight="1">
      <c r="A136" s="604"/>
      <c r="B136" s="605"/>
      <c r="C136" s="101"/>
      <c r="D136" s="1177" t="s">
        <v>4161</v>
      </c>
      <c r="E136" s="66"/>
      <c r="F136" s="470">
        <v>1.37</v>
      </c>
      <c r="G136" s="466">
        <f>F136*Cond!$F$10</f>
        <v>2082.4</v>
      </c>
      <c r="H136" s="27">
        <v>0</v>
      </c>
      <c r="I136" s="398">
        <f t="shared" si="18"/>
        <v>0</v>
      </c>
      <c r="J136" s="1178" t="s">
        <v>4155</v>
      </c>
      <c r="K136" s="286">
        <f t="shared" si="19"/>
        <v>5622.4800000000005</v>
      </c>
      <c r="L136" s="290">
        <v>2.7</v>
      </c>
      <c r="M136" s="409">
        <f t="shared" si="20"/>
        <v>5600</v>
      </c>
      <c r="N136" s="101"/>
      <c r="O136" s="605"/>
      <c r="P136" s="604"/>
    </row>
    <row r="137" spans="1:16" s="67" customFormat="1" ht="15" customHeight="1">
      <c r="A137" s="604"/>
      <c r="B137" s="605"/>
      <c r="C137" s="101"/>
      <c r="D137" s="1177" t="s">
        <v>4162</v>
      </c>
      <c r="E137" s="66"/>
      <c r="F137" s="470">
        <v>1.37</v>
      </c>
      <c r="G137" s="466">
        <f>F137*Cond!$F$10</f>
        <v>2082.4</v>
      </c>
      <c r="H137" s="27">
        <v>0</v>
      </c>
      <c r="I137" s="398">
        <f t="shared" si="18"/>
        <v>0</v>
      </c>
      <c r="J137" s="1178" t="s">
        <v>4156</v>
      </c>
      <c r="K137" s="286">
        <f t="shared" si="19"/>
        <v>5622.4800000000005</v>
      </c>
      <c r="L137" s="290">
        <v>2.7</v>
      </c>
      <c r="M137" s="409">
        <f t="shared" si="20"/>
        <v>5600</v>
      </c>
      <c r="N137" s="101"/>
      <c r="O137" s="605"/>
      <c r="P137" s="604"/>
    </row>
    <row r="138" spans="1:16" s="67" customFormat="1" ht="15" customHeight="1">
      <c r="A138" s="604"/>
      <c r="B138" s="605"/>
      <c r="C138" s="101"/>
      <c r="D138" s="1177" t="s">
        <v>4163</v>
      </c>
      <c r="E138" s="66"/>
      <c r="F138" s="470">
        <v>1.37</v>
      </c>
      <c r="G138" s="466">
        <f>F138*Cond!$F$10</f>
        <v>2082.4</v>
      </c>
      <c r="H138" s="27">
        <v>0</v>
      </c>
      <c r="I138" s="398">
        <f t="shared" si="18"/>
        <v>0</v>
      </c>
      <c r="J138" s="1178" t="s">
        <v>4157</v>
      </c>
      <c r="K138" s="286">
        <f t="shared" si="19"/>
        <v>5622.4800000000005</v>
      </c>
      <c r="L138" s="290">
        <v>2.7</v>
      </c>
      <c r="M138" s="409">
        <f t="shared" si="20"/>
        <v>5600</v>
      </c>
      <c r="N138" s="101"/>
      <c r="O138" s="605"/>
      <c r="P138" s="604"/>
    </row>
    <row r="139" spans="1:16" s="67" customFormat="1" ht="15" customHeight="1">
      <c r="A139" s="604"/>
      <c r="B139" s="605"/>
      <c r="C139" s="101"/>
      <c r="D139" s="1177" t="s">
        <v>4164</v>
      </c>
      <c r="E139" s="66"/>
      <c r="F139" s="470">
        <v>1.37</v>
      </c>
      <c r="G139" s="466">
        <f>F139*Cond!$F$10</f>
        <v>2082.4</v>
      </c>
      <c r="H139" s="27">
        <v>0</v>
      </c>
      <c r="I139" s="398">
        <f t="shared" si="18"/>
        <v>0</v>
      </c>
      <c r="J139" s="1178" t="s">
        <v>4158</v>
      </c>
      <c r="K139" s="286">
        <f t="shared" si="19"/>
        <v>5622.4800000000005</v>
      </c>
      <c r="L139" s="290">
        <v>2.7</v>
      </c>
      <c r="M139" s="409">
        <f t="shared" si="20"/>
        <v>5600</v>
      </c>
      <c r="N139" s="101"/>
      <c r="O139" s="605"/>
      <c r="P139" s="604"/>
    </row>
    <row r="140" spans="1:16" s="67" customFormat="1" ht="15" customHeight="1">
      <c r="A140" s="604"/>
      <c r="B140" s="605"/>
      <c r="C140" s="101"/>
      <c r="D140" s="1177" t="s">
        <v>4165</v>
      </c>
      <c r="E140" s="66"/>
      <c r="F140" s="470">
        <v>1.37</v>
      </c>
      <c r="G140" s="466">
        <f>F140*Cond!$F$10</f>
        <v>2082.4</v>
      </c>
      <c r="H140" s="27">
        <v>0</v>
      </c>
      <c r="I140" s="398">
        <f t="shared" si="18"/>
        <v>0</v>
      </c>
      <c r="J140" s="1178" t="s">
        <v>4159</v>
      </c>
      <c r="K140" s="286">
        <f t="shared" si="19"/>
        <v>5622.4800000000005</v>
      </c>
      <c r="L140" s="290">
        <v>2.7</v>
      </c>
      <c r="M140" s="409">
        <f t="shared" si="20"/>
        <v>5600</v>
      </c>
      <c r="N140" s="101"/>
      <c r="O140" s="605"/>
      <c r="P140" s="604"/>
    </row>
    <row r="141" spans="1:16" s="67" customFormat="1" ht="15" customHeight="1">
      <c r="A141" s="604"/>
      <c r="B141" s="605"/>
      <c r="C141" s="101"/>
      <c r="D141" s="1177" t="s">
        <v>4847</v>
      </c>
      <c r="E141" s="66"/>
      <c r="F141" s="470">
        <v>1.37</v>
      </c>
      <c r="G141" s="466">
        <f>F141*Cond!$F$10</f>
        <v>2082.4</v>
      </c>
      <c r="H141" s="27">
        <v>0</v>
      </c>
      <c r="I141" s="398">
        <f t="shared" ref="I141:I145" si="33">G141*H141</f>
        <v>0</v>
      </c>
      <c r="J141" s="1178" t="s">
        <v>4166</v>
      </c>
      <c r="K141" s="286">
        <f t="shared" ref="K141:K145" si="34">G141*L141</f>
        <v>5622.4800000000005</v>
      </c>
      <c r="L141" s="290">
        <v>2.7</v>
      </c>
      <c r="M141" s="409">
        <f t="shared" ref="M141:M145" si="35">ROUND(K141,-2)</f>
        <v>5600</v>
      </c>
      <c r="N141" s="101"/>
      <c r="O141" s="605"/>
      <c r="P141" s="604"/>
    </row>
    <row r="142" spans="1:16" s="67" customFormat="1" ht="15" customHeight="1">
      <c r="A142" s="604"/>
      <c r="B142" s="605"/>
      <c r="C142" s="101"/>
      <c r="D142" s="1177" t="s">
        <v>4848</v>
      </c>
      <c r="E142" s="66"/>
      <c r="F142" s="470">
        <v>1.37</v>
      </c>
      <c r="G142" s="466">
        <f>F142*Cond!$F$10</f>
        <v>2082.4</v>
      </c>
      <c r="H142" s="27">
        <v>0</v>
      </c>
      <c r="I142" s="398">
        <f t="shared" si="33"/>
        <v>0</v>
      </c>
      <c r="J142" s="1178" t="s">
        <v>4167</v>
      </c>
      <c r="K142" s="286">
        <f t="shared" si="34"/>
        <v>5622.4800000000005</v>
      </c>
      <c r="L142" s="290">
        <v>2.7</v>
      </c>
      <c r="M142" s="409">
        <f t="shared" si="35"/>
        <v>5600</v>
      </c>
      <c r="N142" s="101"/>
      <c r="O142" s="605"/>
      <c r="P142" s="604"/>
    </row>
    <row r="143" spans="1:16" s="67" customFormat="1" ht="15" customHeight="1">
      <c r="A143" s="604"/>
      <c r="B143" s="605"/>
      <c r="C143" s="101"/>
      <c r="D143" s="1177" t="s">
        <v>4849</v>
      </c>
      <c r="E143" s="66"/>
      <c r="F143" s="470">
        <v>1.37</v>
      </c>
      <c r="G143" s="466">
        <f>F143*Cond!$F$10</f>
        <v>2082.4</v>
      </c>
      <c r="H143" s="27">
        <v>0</v>
      </c>
      <c r="I143" s="398">
        <f t="shared" si="33"/>
        <v>0</v>
      </c>
      <c r="J143" s="1178" t="s">
        <v>4168</v>
      </c>
      <c r="K143" s="286">
        <f t="shared" si="34"/>
        <v>5622.4800000000005</v>
      </c>
      <c r="L143" s="290">
        <v>2.7</v>
      </c>
      <c r="M143" s="409">
        <f t="shared" si="35"/>
        <v>5600</v>
      </c>
      <c r="N143" s="101"/>
      <c r="O143" s="605"/>
      <c r="P143" s="604"/>
    </row>
    <row r="144" spans="1:16" s="67" customFormat="1" ht="15" customHeight="1">
      <c r="A144" s="604"/>
      <c r="B144" s="605"/>
      <c r="C144" s="101"/>
      <c r="D144" s="1177" t="s">
        <v>4850</v>
      </c>
      <c r="E144" s="66"/>
      <c r="F144" s="470">
        <v>1.37</v>
      </c>
      <c r="G144" s="466">
        <f>F144*Cond!$F$10</f>
        <v>2082.4</v>
      </c>
      <c r="H144" s="27">
        <v>0</v>
      </c>
      <c r="I144" s="398">
        <f t="shared" si="33"/>
        <v>0</v>
      </c>
      <c r="J144" s="1178" t="s">
        <v>4169</v>
      </c>
      <c r="K144" s="286">
        <f t="shared" si="34"/>
        <v>5622.4800000000005</v>
      </c>
      <c r="L144" s="290">
        <v>2.7</v>
      </c>
      <c r="M144" s="409">
        <f t="shared" si="35"/>
        <v>5600</v>
      </c>
      <c r="N144" s="101"/>
      <c r="O144" s="605"/>
      <c r="P144" s="604"/>
    </row>
    <row r="145" spans="1:16" s="67" customFormat="1" ht="15" customHeight="1">
      <c r="A145" s="604"/>
      <c r="B145" s="605"/>
      <c r="C145" s="101"/>
      <c r="D145" s="1177" t="s">
        <v>4851</v>
      </c>
      <c r="E145" s="66"/>
      <c r="F145" s="470">
        <v>1.37</v>
      </c>
      <c r="G145" s="466">
        <f>F145*Cond!$F$10</f>
        <v>2082.4</v>
      </c>
      <c r="H145" s="27">
        <v>0</v>
      </c>
      <c r="I145" s="398">
        <f t="shared" si="33"/>
        <v>0</v>
      </c>
      <c r="J145" s="1178" t="s">
        <v>4170</v>
      </c>
      <c r="K145" s="286">
        <f t="shared" si="34"/>
        <v>5622.4800000000005</v>
      </c>
      <c r="L145" s="290">
        <v>2.7</v>
      </c>
      <c r="M145" s="409">
        <f t="shared" si="35"/>
        <v>5600</v>
      </c>
      <c r="N145" s="101"/>
      <c r="O145" s="605"/>
      <c r="P145" s="604"/>
    </row>
    <row r="146" spans="1:16" s="67" customFormat="1" ht="15" customHeight="1">
      <c r="A146" s="604"/>
      <c r="B146" s="605"/>
      <c r="C146" s="101"/>
      <c r="D146" s="1177" t="s">
        <v>4171</v>
      </c>
      <c r="E146" s="66"/>
      <c r="F146" s="470">
        <v>1.37</v>
      </c>
      <c r="G146" s="466">
        <f>F146*Cond!$F$10</f>
        <v>2082.4</v>
      </c>
      <c r="H146" s="27">
        <v>0</v>
      </c>
      <c r="I146" s="398">
        <f t="shared" ref="I146:I152" si="36">G146*H146</f>
        <v>0</v>
      </c>
      <c r="J146" s="1178" t="s">
        <v>4177</v>
      </c>
      <c r="K146" s="286">
        <f t="shared" ref="K146:K152" si="37">G146*L146</f>
        <v>5622.4800000000005</v>
      </c>
      <c r="L146" s="290">
        <v>2.7</v>
      </c>
      <c r="M146" s="409">
        <f t="shared" ref="M146:M152" si="38">ROUND(K146,-2)</f>
        <v>5600</v>
      </c>
      <c r="N146" s="101"/>
      <c r="O146" s="605"/>
      <c r="P146" s="604"/>
    </row>
    <row r="147" spans="1:16" s="67" customFormat="1" ht="15" customHeight="1">
      <c r="A147" s="604"/>
      <c r="B147" s="605"/>
      <c r="C147" s="101"/>
      <c r="D147" s="1177" t="s">
        <v>4202</v>
      </c>
      <c r="E147" s="66"/>
      <c r="F147" s="470">
        <v>1.37</v>
      </c>
      <c r="G147" s="466">
        <f>F147*Cond!$F$10</f>
        <v>2082.4</v>
      </c>
      <c r="H147" s="27">
        <v>0</v>
      </c>
      <c r="I147" s="398">
        <f t="shared" ref="I147" si="39">G147*H147</f>
        <v>0</v>
      </c>
      <c r="J147" s="1178" t="s">
        <v>4203</v>
      </c>
      <c r="K147" s="286">
        <f t="shared" ref="K147" si="40">G147*L147</f>
        <v>5622.4800000000005</v>
      </c>
      <c r="L147" s="290">
        <v>2.7</v>
      </c>
      <c r="M147" s="409">
        <f t="shared" ref="M147" si="41">ROUND(K147,-2)</f>
        <v>5600</v>
      </c>
      <c r="N147" s="101"/>
      <c r="O147" s="605"/>
      <c r="P147" s="604"/>
    </row>
    <row r="148" spans="1:16" s="67" customFormat="1" ht="15" customHeight="1">
      <c r="A148" s="604"/>
      <c r="B148" s="605"/>
      <c r="C148" s="101"/>
      <c r="D148" s="1177" t="s">
        <v>4172</v>
      </c>
      <c r="E148" s="66"/>
      <c r="F148" s="470">
        <v>1.37</v>
      </c>
      <c r="G148" s="466">
        <f>F148*Cond!$F$10</f>
        <v>2082.4</v>
      </c>
      <c r="H148" s="27">
        <v>0</v>
      </c>
      <c r="I148" s="398">
        <f t="shared" si="36"/>
        <v>0</v>
      </c>
      <c r="J148" s="1178" t="s">
        <v>4178</v>
      </c>
      <c r="K148" s="286">
        <f t="shared" si="37"/>
        <v>5622.4800000000005</v>
      </c>
      <c r="L148" s="290">
        <v>2.7</v>
      </c>
      <c r="M148" s="409">
        <f t="shared" si="38"/>
        <v>5600</v>
      </c>
      <c r="N148" s="101"/>
      <c r="O148" s="605"/>
      <c r="P148" s="604"/>
    </row>
    <row r="149" spans="1:16" s="67" customFormat="1" ht="15" customHeight="1">
      <c r="A149" s="604"/>
      <c r="B149" s="605"/>
      <c r="C149" s="101"/>
      <c r="D149" s="1177" t="s">
        <v>4173</v>
      </c>
      <c r="E149" s="66"/>
      <c r="F149" s="470">
        <v>1.37</v>
      </c>
      <c r="G149" s="466">
        <f>F149*Cond!$F$10</f>
        <v>2082.4</v>
      </c>
      <c r="H149" s="27">
        <v>0</v>
      </c>
      <c r="I149" s="398">
        <f t="shared" si="36"/>
        <v>0</v>
      </c>
      <c r="J149" s="1178" t="s">
        <v>4179</v>
      </c>
      <c r="K149" s="286">
        <f t="shared" si="37"/>
        <v>5622.4800000000005</v>
      </c>
      <c r="L149" s="290">
        <v>2.7</v>
      </c>
      <c r="M149" s="409">
        <f t="shared" si="38"/>
        <v>5600</v>
      </c>
      <c r="N149" s="101"/>
      <c r="O149" s="605"/>
      <c r="P149" s="604"/>
    </row>
    <row r="150" spans="1:16" s="67" customFormat="1" ht="15" customHeight="1">
      <c r="A150" s="604"/>
      <c r="B150" s="605"/>
      <c r="C150" s="101"/>
      <c r="D150" s="1177" t="s">
        <v>4174</v>
      </c>
      <c r="E150" s="66"/>
      <c r="F150" s="470">
        <v>1.37</v>
      </c>
      <c r="G150" s="466">
        <f>F150*Cond!$F$10</f>
        <v>2082.4</v>
      </c>
      <c r="H150" s="27">
        <v>0</v>
      </c>
      <c r="I150" s="398">
        <f t="shared" si="36"/>
        <v>0</v>
      </c>
      <c r="J150" s="1178" t="s">
        <v>4180</v>
      </c>
      <c r="K150" s="286">
        <f t="shared" si="37"/>
        <v>5622.4800000000005</v>
      </c>
      <c r="L150" s="290">
        <v>2.7</v>
      </c>
      <c r="M150" s="409">
        <f t="shared" si="38"/>
        <v>5600</v>
      </c>
      <c r="N150" s="101"/>
      <c r="O150" s="605"/>
      <c r="P150" s="604"/>
    </row>
    <row r="151" spans="1:16" s="67" customFormat="1" ht="15" customHeight="1">
      <c r="A151" s="604"/>
      <c r="B151" s="605"/>
      <c r="C151" s="101"/>
      <c r="D151" s="1177" t="s">
        <v>4175</v>
      </c>
      <c r="E151" s="66"/>
      <c r="F151" s="470">
        <v>1.37</v>
      </c>
      <c r="G151" s="466">
        <f>F151*Cond!$F$10</f>
        <v>2082.4</v>
      </c>
      <c r="H151" s="27">
        <v>0</v>
      </c>
      <c r="I151" s="398">
        <f t="shared" si="36"/>
        <v>0</v>
      </c>
      <c r="J151" s="1178" t="s">
        <v>4181</v>
      </c>
      <c r="K151" s="286">
        <f t="shared" si="37"/>
        <v>5622.4800000000005</v>
      </c>
      <c r="L151" s="290">
        <v>2.7</v>
      </c>
      <c r="M151" s="409">
        <f t="shared" si="38"/>
        <v>5600</v>
      </c>
      <c r="N151" s="101"/>
      <c r="O151" s="605"/>
      <c r="P151" s="604"/>
    </row>
    <row r="152" spans="1:16" s="67" customFormat="1" ht="15" customHeight="1">
      <c r="A152" s="604"/>
      <c r="B152" s="605"/>
      <c r="C152" s="101"/>
      <c r="D152" s="1177" t="s">
        <v>4176</v>
      </c>
      <c r="E152" s="66"/>
      <c r="F152" s="470">
        <v>1.37</v>
      </c>
      <c r="G152" s="466">
        <f>F152*Cond!$F$10</f>
        <v>2082.4</v>
      </c>
      <c r="H152" s="27">
        <v>0</v>
      </c>
      <c r="I152" s="398">
        <f t="shared" si="36"/>
        <v>0</v>
      </c>
      <c r="J152" s="1178" t="s">
        <v>4182</v>
      </c>
      <c r="K152" s="286">
        <f t="shared" si="37"/>
        <v>5622.4800000000005</v>
      </c>
      <c r="L152" s="290">
        <v>2.7</v>
      </c>
      <c r="M152" s="409">
        <f t="shared" si="38"/>
        <v>5600</v>
      </c>
      <c r="N152" s="101"/>
      <c r="O152" s="605"/>
      <c r="P152" s="604"/>
    </row>
    <row r="153" spans="1:16" s="67" customFormat="1" ht="15" customHeight="1">
      <c r="A153" s="604"/>
      <c r="B153" s="605"/>
      <c r="C153" s="101"/>
      <c r="D153" s="1177" t="s">
        <v>3741</v>
      </c>
      <c r="E153" s="66"/>
      <c r="F153" s="470">
        <v>1.37</v>
      </c>
      <c r="G153" s="466">
        <f>F153*Cond!$F$10</f>
        <v>2082.4</v>
      </c>
      <c r="H153" s="27">
        <v>0</v>
      </c>
      <c r="I153" s="398">
        <f t="shared" si="18"/>
        <v>0</v>
      </c>
      <c r="J153" s="1178" t="s">
        <v>3604</v>
      </c>
      <c r="K153" s="286">
        <f t="shared" si="19"/>
        <v>5622.4800000000005</v>
      </c>
      <c r="L153" s="290">
        <v>2.7</v>
      </c>
      <c r="M153" s="409">
        <f t="shared" si="20"/>
        <v>5600</v>
      </c>
      <c r="N153" s="101"/>
      <c r="O153" s="605"/>
      <c r="P153" s="604"/>
    </row>
    <row r="154" spans="1:16" s="67" customFormat="1" ht="15" customHeight="1">
      <c r="A154" s="604"/>
      <c r="B154" s="605"/>
      <c r="C154" s="101"/>
      <c r="D154" s="1177" t="s">
        <v>3742</v>
      </c>
      <c r="E154" s="66"/>
      <c r="F154" s="470">
        <v>1.37</v>
      </c>
      <c r="G154" s="466">
        <f>F154*Cond!$F$10</f>
        <v>2082.4</v>
      </c>
      <c r="H154" s="27">
        <v>0</v>
      </c>
      <c r="I154" s="398">
        <f t="shared" si="18"/>
        <v>0</v>
      </c>
      <c r="J154" s="1178" t="s">
        <v>3603</v>
      </c>
      <c r="K154" s="286">
        <f t="shared" si="19"/>
        <v>5622.4800000000005</v>
      </c>
      <c r="L154" s="290">
        <v>2.7</v>
      </c>
      <c r="M154" s="409">
        <f t="shared" si="20"/>
        <v>5600</v>
      </c>
      <c r="N154" s="101"/>
      <c r="O154" s="605"/>
      <c r="P154" s="604"/>
    </row>
    <row r="155" spans="1:16" s="67" customFormat="1" ht="15" customHeight="1">
      <c r="A155" s="604"/>
      <c r="B155" s="605"/>
      <c r="C155" s="101"/>
      <c r="D155" s="1177" t="s">
        <v>3743</v>
      </c>
      <c r="E155" s="66"/>
      <c r="F155" s="470">
        <v>1.37</v>
      </c>
      <c r="G155" s="466">
        <f>F155*Cond!$F$10</f>
        <v>2082.4</v>
      </c>
      <c r="H155" s="27">
        <v>0</v>
      </c>
      <c r="I155" s="398">
        <f t="shared" si="18"/>
        <v>0</v>
      </c>
      <c r="J155" s="1178" t="s">
        <v>3605</v>
      </c>
      <c r="K155" s="286">
        <f t="shared" si="19"/>
        <v>5622.4800000000005</v>
      </c>
      <c r="L155" s="290">
        <v>2.7</v>
      </c>
      <c r="M155" s="409">
        <f t="shared" si="20"/>
        <v>5600</v>
      </c>
      <c r="N155" s="101"/>
      <c r="O155" s="605"/>
      <c r="P155" s="604"/>
    </row>
    <row r="156" spans="1:16" s="67" customFormat="1" ht="15" customHeight="1">
      <c r="A156" s="604"/>
      <c r="B156" s="605"/>
      <c r="C156" s="101"/>
      <c r="D156" s="1177" t="s">
        <v>3744</v>
      </c>
      <c r="E156" s="66"/>
      <c r="F156" s="470">
        <v>1.37</v>
      </c>
      <c r="G156" s="466">
        <f>F156*Cond!$F$10</f>
        <v>2082.4</v>
      </c>
      <c r="H156" s="27">
        <v>0</v>
      </c>
      <c r="I156" s="398">
        <f t="shared" si="18"/>
        <v>0</v>
      </c>
      <c r="J156" s="1178" t="s">
        <v>3608</v>
      </c>
      <c r="K156" s="286">
        <f t="shared" si="19"/>
        <v>5622.4800000000005</v>
      </c>
      <c r="L156" s="290">
        <v>2.7</v>
      </c>
      <c r="M156" s="409">
        <f t="shared" si="20"/>
        <v>5600</v>
      </c>
      <c r="N156" s="101"/>
      <c r="O156" s="605"/>
      <c r="P156" s="604"/>
    </row>
    <row r="157" spans="1:16" s="67" customFormat="1" ht="15" customHeight="1">
      <c r="A157" s="604"/>
      <c r="B157" s="605"/>
      <c r="C157" s="101"/>
      <c r="D157" s="1177" t="s">
        <v>3745</v>
      </c>
      <c r="E157" s="66"/>
      <c r="F157" s="470">
        <v>1.37</v>
      </c>
      <c r="G157" s="466">
        <f>F157*Cond!$F$10</f>
        <v>2082.4</v>
      </c>
      <c r="H157" s="27">
        <v>0</v>
      </c>
      <c r="I157" s="398">
        <f t="shared" si="18"/>
        <v>0</v>
      </c>
      <c r="J157" s="1178" t="s">
        <v>3609</v>
      </c>
      <c r="K157" s="286">
        <f t="shared" si="19"/>
        <v>5622.4800000000005</v>
      </c>
      <c r="L157" s="290">
        <v>2.7</v>
      </c>
      <c r="M157" s="409">
        <f t="shared" si="20"/>
        <v>5600</v>
      </c>
      <c r="N157" s="101"/>
      <c r="O157" s="605"/>
      <c r="P157" s="604"/>
    </row>
    <row r="158" spans="1:16" s="67" customFormat="1" ht="15" customHeight="1">
      <c r="A158" s="604"/>
      <c r="B158" s="605"/>
      <c r="C158" s="101"/>
      <c r="D158" s="1177" t="s">
        <v>3746</v>
      </c>
      <c r="E158" s="66"/>
      <c r="F158" s="470">
        <v>1.37</v>
      </c>
      <c r="G158" s="466">
        <f>F158*Cond!$F$10</f>
        <v>2082.4</v>
      </c>
      <c r="H158" s="27">
        <v>0</v>
      </c>
      <c r="I158" s="398">
        <f t="shared" si="18"/>
        <v>0</v>
      </c>
      <c r="J158" s="1178" t="s">
        <v>3610</v>
      </c>
      <c r="K158" s="286">
        <f t="shared" si="19"/>
        <v>5622.4800000000005</v>
      </c>
      <c r="L158" s="290">
        <v>2.7</v>
      </c>
      <c r="M158" s="409">
        <f t="shared" si="20"/>
        <v>5600</v>
      </c>
      <c r="N158" s="101"/>
      <c r="O158" s="605"/>
      <c r="P158" s="604"/>
    </row>
    <row r="159" spans="1:16" s="67" customFormat="1" ht="15" customHeight="1">
      <c r="A159" s="604"/>
      <c r="B159" s="605"/>
      <c r="C159" s="101"/>
      <c r="D159" s="1177" t="s">
        <v>3747</v>
      </c>
      <c r="E159" s="66"/>
      <c r="F159" s="470">
        <v>1.37</v>
      </c>
      <c r="G159" s="466">
        <f>F159*Cond!$F$10</f>
        <v>2082.4</v>
      </c>
      <c r="H159" s="27">
        <v>0</v>
      </c>
      <c r="I159" s="398">
        <f t="shared" si="18"/>
        <v>0</v>
      </c>
      <c r="J159" s="1178" t="s">
        <v>3606</v>
      </c>
      <c r="K159" s="286">
        <f t="shared" si="19"/>
        <v>5622.4800000000005</v>
      </c>
      <c r="L159" s="290">
        <v>2.7</v>
      </c>
      <c r="M159" s="409">
        <f t="shared" si="20"/>
        <v>5600</v>
      </c>
      <c r="N159" s="101"/>
      <c r="O159" s="605"/>
      <c r="P159" s="604"/>
    </row>
    <row r="160" spans="1:16" s="67" customFormat="1" ht="15" customHeight="1">
      <c r="A160" s="604"/>
      <c r="B160" s="605"/>
      <c r="C160" s="101"/>
      <c r="D160" s="1177" t="s">
        <v>3748</v>
      </c>
      <c r="E160" s="66"/>
      <c r="F160" s="470">
        <v>1.37</v>
      </c>
      <c r="G160" s="466">
        <f>F160*Cond!$F$10</f>
        <v>2082.4</v>
      </c>
      <c r="H160" s="27">
        <v>0</v>
      </c>
      <c r="I160" s="398">
        <f t="shared" si="18"/>
        <v>0</v>
      </c>
      <c r="J160" s="1178" t="s">
        <v>3607</v>
      </c>
      <c r="K160" s="286">
        <f t="shared" si="19"/>
        <v>5622.4800000000005</v>
      </c>
      <c r="L160" s="290">
        <v>2.7</v>
      </c>
      <c r="M160" s="409">
        <f t="shared" si="20"/>
        <v>5600</v>
      </c>
      <c r="N160" s="101"/>
      <c r="O160" s="605"/>
      <c r="P160" s="604"/>
    </row>
    <row r="161" spans="1:16" s="67" customFormat="1" ht="15" customHeight="1">
      <c r="A161" s="604"/>
      <c r="B161" s="605"/>
      <c r="C161" s="101"/>
      <c r="D161" s="1177" t="s">
        <v>3749</v>
      </c>
      <c r="E161" s="66"/>
      <c r="F161" s="470">
        <v>1.37</v>
      </c>
      <c r="G161" s="466">
        <f>F161*Cond!$F$10</f>
        <v>2082.4</v>
      </c>
      <c r="H161" s="27">
        <v>0</v>
      </c>
      <c r="I161" s="398">
        <f t="shared" si="18"/>
        <v>0</v>
      </c>
      <c r="J161" s="1178" t="s">
        <v>3611</v>
      </c>
      <c r="K161" s="286">
        <f t="shared" si="19"/>
        <v>5622.4800000000005</v>
      </c>
      <c r="L161" s="290">
        <v>2.7</v>
      </c>
      <c r="M161" s="409">
        <f t="shared" si="20"/>
        <v>5600</v>
      </c>
      <c r="N161" s="101"/>
      <c r="O161" s="605"/>
      <c r="P161" s="604"/>
    </row>
    <row r="162" spans="1:16" s="67" customFormat="1" ht="15" customHeight="1">
      <c r="A162" s="604"/>
      <c r="B162" s="605"/>
      <c r="C162" s="101"/>
      <c r="D162" s="1177" t="s">
        <v>3750</v>
      </c>
      <c r="E162" s="66"/>
      <c r="F162" s="470">
        <v>1.37</v>
      </c>
      <c r="G162" s="466">
        <f>F162*Cond!$F$10</f>
        <v>2082.4</v>
      </c>
      <c r="H162" s="27">
        <v>0</v>
      </c>
      <c r="I162" s="398">
        <f t="shared" si="18"/>
        <v>0</v>
      </c>
      <c r="J162" s="1178" t="s">
        <v>1410</v>
      </c>
      <c r="K162" s="286">
        <f t="shared" si="19"/>
        <v>5622.4800000000005</v>
      </c>
      <c r="L162" s="290">
        <v>2.7</v>
      </c>
      <c r="M162" s="409">
        <f t="shared" si="20"/>
        <v>5600</v>
      </c>
      <c r="N162" s="101"/>
      <c r="O162" s="605"/>
      <c r="P162" s="604"/>
    </row>
    <row r="163" spans="1:16" s="67" customFormat="1" ht="15" customHeight="1">
      <c r="A163" s="604"/>
      <c r="B163" s="605"/>
      <c r="C163" s="101"/>
      <c r="D163" s="1177" t="s">
        <v>3751</v>
      </c>
      <c r="E163" s="66"/>
      <c r="F163" s="470">
        <v>1.37</v>
      </c>
      <c r="G163" s="466">
        <f>F163*Cond!$F$10</f>
        <v>2082.4</v>
      </c>
      <c r="H163" s="27">
        <v>0</v>
      </c>
      <c r="I163" s="398">
        <f t="shared" si="18"/>
        <v>0</v>
      </c>
      <c r="J163" s="1178" t="s">
        <v>1405</v>
      </c>
      <c r="K163" s="286">
        <f t="shared" si="19"/>
        <v>5622.4800000000005</v>
      </c>
      <c r="L163" s="290">
        <v>2.7</v>
      </c>
      <c r="M163" s="409">
        <f t="shared" si="20"/>
        <v>5600</v>
      </c>
      <c r="N163" s="101"/>
      <c r="O163" s="605"/>
      <c r="P163" s="604"/>
    </row>
    <row r="164" spans="1:16" s="67" customFormat="1" ht="15" customHeight="1">
      <c r="A164" s="604"/>
      <c r="B164" s="605"/>
      <c r="C164" s="101"/>
      <c r="D164" s="1177" t="s">
        <v>3752</v>
      </c>
      <c r="E164" s="66"/>
      <c r="F164" s="470">
        <v>1.37</v>
      </c>
      <c r="G164" s="466">
        <f>F164*Cond!$F$10</f>
        <v>2082.4</v>
      </c>
      <c r="H164" s="27">
        <v>0</v>
      </c>
      <c r="I164" s="398">
        <f t="shared" ref="I164:I227" si="42">G164*H164</f>
        <v>0</v>
      </c>
      <c r="J164" s="1178" t="s">
        <v>1407</v>
      </c>
      <c r="K164" s="286">
        <f t="shared" ref="K164:K227" si="43">G164*L164</f>
        <v>5622.4800000000005</v>
      </c>
      <c r="L164" s="290">
        <v>2.7</v>
      </c>
      <c r="M164" s="409">
        <f t="shared" ref="M164:M227" si="44">ROUND(K164,-2)</f>
        <v>5600</v>
      </c>
      <c r="N164" s="101"/>
      <c r="O164" s="605"/>
      <c r="P164" s="604"/>
    </row>
    <row r="165" spans="1:16" s="67" customFormat="1" ht="15" customHeight="1">
      <c r="A165" s="604"/>
      <c r="B165" s="605"/>
      <c r="C165" s="101"/>
      <c r="D165" s="1177" t="s">
        <v>3753</v>
      </c>
      <c r="E165" s="66"/>
      <c r="F165" s="470">
        <v>1.37</v>
      </c>
      <c r="G165" s="466">
        <f>F165*Cond!$F$10</f>
        <v>2082.4</v>
      </c>
      <c r="H165" s="27">
        <v>0</v>
      </c>
      <c r="I165" s="398">
        <f t="shared" si="42"/>
        <v>0</v>
      </c>
      <c r="J165" s="1178" t="s">
        <v>1401</v>
      </c>
      <c r="K165" s="286">
        <f t="shared" si="43"/>
        <v>5622.4800000000005</v>
      </c>
      <c r="L165" s="290">
        <v>2.7</v>
      </c>
      <c r="M165" s="409">
        <f t="shared" si="44"/>
        <v>5600</v>
      </c>
      <c r="N165" s="101"/>
      <c r="O165" s="605"/>
      <c r="P165" s="604"/>
    </row>
    <row r="166" spans="1:16" s="67" customFormat="1" ht="15" customHeight="1">
      <c r="A166" s="604"/>
      <c r="B166" s="605"/>
      <c r="C166" s="101"/>
      <c r="D166" s="1177" t="s">
        <v>3754</v>
      </c>
      <c r="E166" s="66"/>
      <c r="F166" s="470">
        <v>1.37</v>
      </c>
      <c r="G166" s="466">
        <f>F166*Cond!$F$10</f>
        <v>2082.4</v>
      </c>
      <c r="H166" s="27">
        <v>0</v>
      </c>
      <c r="I166" s="398">
        <f t="shared" si="42"/>
        <v>0</v>
      </c>
      <c r="J166" s="1178" t="s">
        <v>1403</v>
      </c>
      <c r="K166" s="286">
        <f t="shared" si="43"/>
        <v>5622.4800000000005</v>
      </c>
      <c r="L166" s="290">
        <v>2.7</v>
      </c>
      <c r="M166" s="409">
        <f t="shared" si="44"/>
        <v>5600</v>
      </c>
      <c r="N166" s="101"/>
      <c r="O166" s="605"/>
      <c r="P166" s="604"/>
    </row>
    <row r="167" spans="1:16" s="67" customFormat="1" ht="15" customHeight="1">
      <c r="A167" s="604"/>
      <c r="B167" s="605"/>
      <c r="C167" s="101"/>
      <c r="D167" s="1177" t="s">
        <v>3755</v>
      </c>
      <c r="E167" s="66"/>
      <c r="F167" s="470">
        <v>1.37</v>
      </c>
      <c r="G167" s="466">
        <f>F167*Cond!$F$10</f>
        <v>2082.4</v>
      </c>
      <c r="H167" s="27">
        <v>0</v>
      </c>
      <c r="I167" s="398">
        <f t="shared" si="42"/>
        <v>0</v>
      </c>
      <c r="J167" s="1178" t="s">
        <v>1402</v>
      </c>
      <c r="K167" s="286">
        <f t="shared" si="43"/>
        <v>5622.4800000000005</v>
      </c>
      <c r="L167" s="290">
        <v>2.7</v>
      </c>
      <c r="M167" s="409">
        <f t="shared" si="44"/>
        <v>5600</v>
      </c>
      <c r="N167" s="101"/>
      <c r="O167" s="605"/>
      <c r="P167" s="604"/>
    </row>
    <row r="168" spans="1:16" s="67" customFormat="1" ht="15" customHeight="1">
      <c r="A168" s="604"/>
      <c r="B168" s="605"/>
      <c r="C168" s="101"/>
      <c r="D168" s="1177" t="s">
        <v>3756</v>
      </c>
      <c r="E168" s="66"/>
      <c r="F168" s="470">
        <v>1.37</v>
      </c>
      <c r="G168" s="466">
        <f>F168*Cond!$F$10</f>
        <v>2082.4</v>
      </c>
      <c r="H168" s="27">
        <v>0</v>
      </c>
      <c r="I168" s="398">
        <f t="shared" si="42"/>
        <v>0</v>
      </c>
      <c r="J168" s="1178" t="s">
        <v>1404</v>
      </c>
      <c r="K168" s="286">
        <f t="shared" si="43"/>
        <v>5622.4800000000005</v>
      </c>
      <c r="L168" s="290">
        <v>2.7</v>
      </c>
      <c r="M168" s="409">
        <f t="shared" si="44"/>
        <v>5600</v>
      </c>
      <c r="N168" s="101"/>
      <c r="O168" s="605"/>
      <c r="P168" s="604"/>
    </row>
    <row r="169" spans="1:16" s="67" customFormat="1" ht="15" customHeight="1">
      <c r="A169" s="604"/>
      <c r="B169" s="605"/>
      <c r="C169" s="101"/>
      <c r="D169" s="1177" t="s">
        <v>3757</v>
      </c>
      <c r="E169" s="66"/>
      <c r="F169" s="470">
        <v>1.37</v>
      </c>
      <c r="G169" s="466">
        <f>F169*Cond!$F$10</f>
        <v>2082.4</v>
      </c>
      <c r="H169" s="27">
        <v>0</v>
      </c>
      <c r="I169" s="398">
        <f t="shared" si="42"/>
        <v>0</v>
      </c>
      <c r="J169" s="1178" t="s">
        <v>1406</v>
      </c>
      <c r="K169" s="286">
        <f t="shared" si="43"/>
        <v>5622.4800000000005</v>
      </c>
      <c r="L169" s="290">
        <v>2.7</v>
      </c>
      <c r="M169" s="409">
        <f t="shared" si="44"/>
        <v>5600</v>
      </c>
      <c r="N169" s="101"/>
      <c r="O169" s="605"/>
      <c r="P169" s="604"/>
    </row>
    <row r="170" spans="1:16" s="67" customFormat="1" ht="15" customHeight="1">
      <c r="A170" s="604"/>
      <c r="B170" s="605"/>
      <c r="C170" s="101"/>
      <c r="D170" s="1177" t="s">
        <v>3758</v>
      </c>
      <c r="E170" s="66"/>
      <c r="F170" s="470">
        <v>1.37</v>
      </c>
      <c r="G170" s="466">
        <f>F170*Cond!$F$10</f>
        <v>2082.4</v>
      </c>
      <c r="H170" s="27">
        <v>0</v>
      </c>
      <c r="I170" s="398">
        <f t="shared" si="42"/>
        <v>0</v>
      </c>
      <c r="J170" s="1178" t="s">
        <v>1408</v>
      </c>
      <c r="K170" s="286">
        <f t="shared" si="43"/>
        <v>5622.4800000000005</v>
      </c>
      <c r="L170" s="290">
        <v>2.7</v>
      </c>
      <c r="M170" s="409">
        <f t="shared" si="44"/>
        <v>5600</v>
      </c>
      <c r="N170" s="101"/>
      <c r="O170" s="605"/>
      <c r="P170" s="604"/>
    </row>
    <row r="171" spans="1:16" s="67" customFormat="1" ht="15" customHeight="1">
      <c r="A171" s="604"/>
      <c r="B171" s="605"/>
      <c r="C171" s="101"/>
      <c r="D171" s="1177" t="s">
        <v>3759</v>
      </c>
      <c r="E171" s="66"/>
      <c r="F171" s="470">
        <v>1.37</v>
      </c>
      <c r="G171" s="466">
        <f>F171*Cond!$F$10</f>
        <v>2082.4</v>
      </c>
      <c r="H171" s="27">
        <v>0</v>
      </c>
      <c r="I171" s="398">
        <f t="shared" si="42"/>
        <v>0</v>
      </c>
      <c r="J171" s="1178" t="s">
        <v>1409</v>
      </c>
      <c r="K171" s="286">
        <f t="shared" si="43"/>
        <v>5622.4800000000005</v>
      </c>
      <c r="L171" s="290">
        <v>2.7</v>
      </c>
      <c r="M171" s="409">
        <f t="shared" si="44"/>
        <v>5600</v>
      </c>
      <c r="N171" s="101"/>
      <c r="O171" s="605"/>
      <c r="P171" s="604"/>
    </row>
    <row r="172" spans="1:16" s="67" customFormat="1" ht="15" customHeight="1">
      <c r="A172" s="604"/>
      <c r="B172" s="605"/>
      <c r="C172" s="101"/>
      <c r="D172" s="1177" t="s">
        <v>3760</v>
      </c>
      <c r="E172" s="66"/>
      <c r="F172" s="470">
        <v>1.37</v>
      </c>
      <c r="G172" s="466">
        <f>F172*Cond!$F$10</f>
        <v>2082.4</v>
      </c>
      <c r="H172" s="27">
        <v>0</v>
      </c>
      <c r="I172" s="398">
        <f t="shared" si="42"/>
        <v>0</v>
      </c>
      <c r="J172" s="1178" t="s">
        <v>3596</v>
      </c>
      <c r="K172" s="286">
        <f t="shared" si="43"/>
        <v>5622.4800000000005</v>
      </c>
      <c r="L172" s="290">
        <v>2.7</v>
      </c>
      <c r="M172" s="409">
        <f t="shared" si="44"/>
        <v>5600</v>
      </c>
      <c r="N172" s="101"/>
      <c r="O172" s="605"/>
      <c r="P172" s="604"/>
    </row>
    <row r="173" spans="1:16" s="67" customFormat="1" ht="15" customHeight="1">
      <c r="A173" s="604"/>
      <c r="B173" s="605"/>
      <c r="C173" s="101"/>
      <c r="D173" s="1177" t="s">
        <v>3761</v>
      </c>
      <c r="E173" s="66"/>
      <c r="F173" s="470">
        <v>1.37</v>
      </c>
      <c r="G173" s="466">
        <f>F173*Cond!$F$10</f>
        <v>2082.4</v>
      </c>
      <c r="H173" s="27">
        <v>0</v>
      </c>
      <c r="I173" s="398">
        <f t="shared" si="42"/>
        <v>0</v>
      </c>
      <c r="J173" s="1178" t="s">
        <v>3598</v>
      </c>
      <c r="K173" s="286">
        <f t="shared" si="43"/>
        <v>5622.4800000000005</v>
      </c>
      <c r="L173" s="290">
        <v>2.7</v>
      </c>
      <c r="M173" s="409">
        <f t="shared" si="44"/>
        <v>5600</v>
      </c>
      <c r="N173" s="101"/>
      <c r="O173" s="605"/>
      <c r="P173" s="604"/>
    </row>
    <row r="174" spans="1:16" s="67" customFormat="1" ht="15" customHeight="1">
      <c r="A174" s="604"/>
      <c r="B174" s="605"/>
      <c r="C174" s="101"/>
      <c r="D174" s="1177" t="s">
        <v>3762</v>
      </c>
      <c r="E174" s="66"/>
      <c r="F174" s="470">
        <v>1.37</v>
      </c>
      <c r="G174" s="466">
        <f>F174*Cond!$F$10</f>
        <v>2082.4</v>
      </c>
      <c r="H174" s="27">
        <v>0</v>
      </c>
      <c r="I174" s="398">
        <f t="shared" si="42"/>
        <v>0</v>
      </c>
      <c r="J174" s="1178" t="s">
        <v>3599</v>
      </c>
      <c r="K174" s="286">
        <f t="shared" si="43"/>
        <v>5622.4800000000005</v>
      </c>
      <c r="L174" s="290">
        <v>2.7</v>
      </c>
      <c r="M174" s="409">
        <f t="shared" si="44"/>
        <v>5600</v>
      </c>
      <c r="N174" s="101"/>
      <c r="O174" s="605"/>
      <c r="P174" s="604"/>
    </row>
    <row r="175" spans="1:16" s="67" customFormat="1" ht="15" customHeight="1">
      <c r="A175" s="604"/>
      <c r="B175" s="605"/>
      <c r="C175" s="101"/>
      <c r="D175" s="1177" t="s">
        <v>3763</v>
      </c>
      <c r="E175" s="66"/>
      <c r="F175" s="470">
        <v>1.37</v>
      </c>
      <c r="G175" s="466">
        <f>F175*Cond!$F$10</f>
        <v>2082.4</v>
      </c>
      <c r="H175" s="27">
        <v>0</v>
      </c>
      <c r="I175" s="398">
        <f t="shared" si="42"/>
        <v>0</v>
      </c>
      <c r="J175" s="1178" t="s">
        <v>3594</v>
      </c>
      <c r="K175" s="286">
        <f t="shared" si="43"/>
        <v>5622.4800000000005</v>
      </c>
      <c r="L175" s="290">
        <v>2.7</v>
      </c>
      <c r="M175" s="409">
        <f t="shared" si="44"/>
        <v>5600</v>
      </c>
      <c r="N175" s="101"/>
      <c r="O175" s="605"/>
      <c r="P175" s="604"/>
    </row>
    <row r="176" spans="1:16" s="67" customFormat="1" ht="15" customHeight="1">
      <c r="A176" s="604"/>
      <c r="B176" s="605"/>
      <c r="C176" s="101"/>
      <c r="D176" s="1177" t="s">
        <v>3764</v>
      </c>
      <c r="E176" s="66"/>
      <c r="F176" s="470">
        <v>1.37</v>
      </c>
      <c r="G176" s="466">
        <f>F176*Cond!$F$10</f>
        <v>2082.4</v>
      </c>
      <c r="H176" s="27">
        <v>0</v>
      </c>
      <c r="I176" s="398">
        <f t="shared" si="42"/>
        <v>0</v>
      </c>
      <c r="J176" s="1178" t="s">
        <v>3595</v>
      </c>
      <c r="K176" s="286">
        <f t="shared" si="43"/>
        <v>5622.4800000000005</v>
      </c>
      <c r="L176" s="290">
        <v>2.7</v>
      </c>
      <c r="M176" s="409">
        <f t="shared" si="44"/>
        <v>5600</v>
      </c>
      <c r="N176" s="101"/>
      <c r="O176" s="605"/>
      <c r="P176" s="604"/>
    </row>
    <row r="177" spans="1:16" s="67" customFormat="1" ht="15" customHeight="1">
      <c r="A177" s="604"/>
      <c r="B177" s="605"/>
      <c r="C177" s="101"/>
      <c r="D177" s="1177" t="s">
        <v>3765</v>
      </c>
      <c r="E177" s="66"/>
      <c r="F177" s="470">
        <v>1.37</v>
      </c>
      <c r="G177" s="466">
        <f>F177*Cond!$F$10</f>
        <v>2082.4</v>
      </c>
      <c r="H177" s="27">
        <v>0</v>
      </c>
      <c r="I177" s="398">
        <f t="shared" si="42"/>
        <v>0</v>
      </c>
      <c r="J177" s="1178" t="s">
        <v>3597</v>
      </c>
      <c r="K177" s="286">
        <f t="shared" si="43"/>
        <v>5622.4800000000005</v>
      </c>
      <c r="L177" s="290">
        <v>2.7</v>
      </c>
      <c r="M177" s="409">
        <f t="shared" si="44"/>
        <v>5600</v>
      </c>
      <c r="N177" s="101"/>
      <c r="O177" s="605"/>
      <c r="P177" s="604"/>
    </row>
    <row r="178" spans="1:16" s="67" customFormat="1" ht="15" customHeight="1">
      <c r="A178" s="604"/>
      <c r="B178" s="605"/>
      <c r="C178" s="101"/>
      <c r="D178" s="1177" t="s">
        <v>4101</v>
      </c>
      <c r="E178" s="66"/>
      <c r="F178" s="470">
        <v>1.37</v>
      </c>
      <c r="G178" s="466">
        <f>F178*Cond!$F$10</f>
        <v>2082.4</v>
      </c>
      <c r="H178" s="27">
        <v>0</v>
      </c>
      <c r="I178" s="398">
        <f t="shared" ref="I178" si="45">G178*H178</f>
        <v>0</v>
      </c>
      <c r="J178" s="1178">
        <v>3012083694</v>
      </c>
      <c r="K178" s="286">
        <f t="shared" ref="K178" si="46">G178*L178</f>
        <v>5622.4800000000005</v>
      </c>
      <c r="L178" s="290">
        <v>2.7</v>
      </c>
      <c r="M178" s="409">
        <f t="shared" ref="M178" si="47">ROUND(K178,-2)</f>
        <v>5600</v>
      </c>
      <c r="N178" s="101"/>
      <c r="O178" s="605"/>
      <c r="P178" s="604"/>
    </row>
    <row r="179" spans="1:16" s="67" customFormat="1" ht="15" customHeight="1">
      <c r="A179" s="604"/>
      <c r="B179" s="605"/>
      <c r="C179" s="101"/>
      <c r="D179" s="1177" t="s">
        <v>4100</v>
      </c>
      <c r="E179" s="66"/>
      <c r="F179" s="470">
        <v>1.37</v>
      </c>
      <c r="G179" s="466">
        <f>F179*Cond!$F$10</f>
        <v>2082.4</v>
      </c>
      <c r="H179" s="27">
        <v>0</v>
      </c>
      <c r="I179" s="398">
        <f t="shared" ref="I179:I180" si="48">G179*H179</f>
        <v>0</v>
      </c>
      <c r="J179" s="1178">
        <v>3012083691</v>
      </c>
      <c r="K179" s="286">
        <f t="shared" ref="K179:K180" si="49">G179*L179</f>
        <v>5622.4800000000005</v>
      </c>
      <c r="L179" s="290">
        <v>2.7</v>
      </c>
      <c r="M179" s="409">
        <f t="shared" ref="M179:M180" si="50">ROUND(K179,-2)</f>
        <v>5600</v>
      </c>
      <c r="N179" s="101"/>
      <c r="O179" s="605"/>
      <c r="P179" s="604"/>
    </row>
    <row r="180" spans="1:16" s="67" customFormat="1" ht="15" customHeight="1">
      <c r="A180" s="604"/>
      <c r="B180" s="605"/>
      <c r="C180" s="101"/>
      <c r="D180" s="1177" t="s">
        <v>4102</v>
      </c>
      <c r="E180" s="66"/>
      <c r="F180" s="470">
        <v>1.37</v>
      </c>
      <c r="G180" s="466">
        <f>F180*Cond!$F$10</f>
        <v>2082.4</v>
      </c>
      <c r="H180" s="27">
        <v>0</v>
      </c>
      <c r="I180" s="398">
        <f t="shared" si="48"/>
        <v>0</v>
      </c>
      <c r="J180" s="1178">
        <v>3012083693</v>
      </c>
      <c r="K180" s="286">
        <f t="shared" si="49"/>
        <v>5622.4800000000005</v>
      </c>
      <c r="L180" s="290">
        <v>2.7</v>
      </c>
      <c r="M180" s="409">
        <f t="shared" si="50"/>
        <v>5600</v>
      </c>
      <c r="N180" s="101"/>
      <c r="O180" s="605"/>
      <c r="P180" s="604"/>
    </row>
    <row r="181" spans="1:16" s="67" customFormat="1" ht="15" customHeight="1">
      <c r="A181" s="604"/>
      <c r="B181" s="605"/>
      <c r="C181" s="101"/>
      <c r="D181" s="1177" t="s">
        <v>3766</v>
      </c>
      <c r="E181" s="66"/>
      <c r="F181" s="470">
        <v>1.37</v>
      </c>
      <c r="G181" s="466">
        <f>F181*Cond!$F$10</f>
        <v>2082.4</v>
      </c>
      <c r="H181" s="27">
        <v>0</v>
      </c>
      <c r="I181" s="398">
        <f t="shared" si="42"/>
        <v>0</v>
      </c>
      <c r="J181" s="1178" t="s">
        <v>1417</v>
      </c>
      <c r="K181" s="286">
        <f t="shared" si="43"/>
        <v>5622.4800000000005</v>
      </c>
      <c r="L181" s="290">
        <v>2.7</v>
      </c>
      <c r="M181" s="409">
        <f t="shared" si="44"/>
        <v>5600</v>
      </c>
      <c r="N181" s="101"/>
      <c r="O181" s="605"/>
      <c r="P181" s="604"/>
    </row>
    <row r="182" spans="1:16" s="67" customFormat="1" ht="15" customHeight="1">
      <c r="A182" s="604"/>
      <c r="B182" s="605"/>
      <c r="C182" s="101"/>
      <c r="D182" s="1177" t="s">
        <v>3767</v>
      </c>
      <c r="E182" s="66"/>
      <c r="F182" s="470">
        <v>1.37</v>
      </c>
      <c r="G182" s="466">
        <f>F182*Cond!$F$10</f>
        <v>2082.4</v>
      </c>
      <c r="H182" s="27">
        <v>0</v>
      </c>
      <c r="I182" s="398">
        <f t="shared" si="42"/>
        <v>0</v>
      </c>
      <c r="J182" s="1178" t="s">
        <v>1414</v>
      </c>
      <c r="K182" s="286">
        <f t="shared" si="43"/>
        <v>5622.4800000000005</v>
      </c>
      <c r="L182" s="290">
        <v>2.7</v>
      </c>
      <c r="M182" s="409">
        <f t="shared" si="44"/>
        <v>5600</v>
      </c>
      <c r="N182" s="101"/>
      <c r="O182" s="605"/>
      <c r="P182" s="604"/>
    </row>
    <row r="183" spans="1:16" s="67" customFormat="1" ht="15" customHeight="1">
      <c r="A183" s="604"/>
      <c r="B183" s="605"/>
      <c r="C183" s="101"/>
      <c r="D183" s="1177" t="s">
        <v>3768</v>
      </c>
      <c r="E183" s="66"/>
      <c r="F183" s="470">
        <v>1.37</v>
      </c>
      <c r="G183" s="466">
        <f>F183*Cond!$F$10</f>
        <v>2082.4</v>
      </c>
      <c r="H183" s="27">
        <v>0</v>
      </c>
      <c r="I183" s="398">
        <f t="shared" si="42"/>
        <v>0</v>
      </c>
      <c r="J183" s="1178" t="s">
        <v>1411</v>
      </c>
      <c r="K183" s="286">
        <f t="shared" si="43"/>
        <v>5622.4800000000005</v>
      </c>
      <c r="L183" s="290">
        <v>2.7</v>
      </c>
      <c r="M183" s="409">
        <f t="shared" si="44"/>
        <v>5600</v>
      </c>
      <c r="N183" s="101"/>
      <c r="O183" s="605"/>
      <c r="P183" s="604"/>
    </row>
    <row r="184" spans="1:16" s="67" customFormat="1" ht="15" customHeight="1">
      <c r="A184" s="604"/>
      <c r="B184" s="605"/>
      <c r="C184" s="101"/>
      <c r="D184" s="1177" t="s">
        <v>3769</v>
      </c>
      <c r="E184" s="66"/>
      <c r="F184" s="470">
        <v>1.37</v>
      </c>
      <c r="G184" s="466">
        <f>F184*Cond!$F$10</f>
        <v>2082.4</v>
      </c>
      <c r="H184" s="27">
        <v>0</v>
      </c>
      <c r="I184" s="398">
        <f t="shared" si="42"/>
        <v>0</v>
      </c>
      <c r="J184" s="1178" t="s">
        <v>1412</v>
      </c>
      <c r="K184" s="286">
        <f t="shared" si="43"/>
        <v>5622.4800000000005</v>
      </c>
      <c r="L184" s="290">
        <v>2.7</v>
      </c>
      <c r="M184" s="409">
        <f t="shared" si="44"/>
        <v>5600</v>
      </c>
      <c r="N184" s="101"/>
      <c r="O184" s="605"/>
      <c r="P184" s="604"/>
    </row>
    <row r="185" spans="1:16" s="67" customFormat="1" ht="15" customHeight="1">
      <c r="A185" s="604"/>
      <c r="B185" s="605"/>
      <c r="C185" s="101"/>
      <c r="D185" s="1177" t="s">
        <v>3770</v>
      </c>
      <c r="E185" s="66"/>
      <c r="F185" s="470">
        <v>1.37</v>
      </c>
      <c r="G185" s="466">
        <f>F185*Cond!$F$10</f>
        <v>2082.4</v>
      </c>
      <c r="H185" s="27">
        <v>0</v>
      </c>
      <c r="I185" s="398">
        <f t="shared" si="42"/>
        <v>0</v>
      </c>
      <c r="J185" s="1178" t="s">
        <v>1413</v>
      </c>
      <c r="K185" s="286">
        <f t="shared" si="43"/>
        <v>5622.4800000000005</v>
      </c>
      <c r="L185" s="290">
        <v>2.7</v>
      </c>
      <c r="M185" s="409">
        <f t="shared" si="44"/>
        <v>5600</v>
      </c>
      <c r="N185" s="101"/>
      <c r="O185" s="605"/>
      <c r="P185" s="604"/>
    </row>
    <row r="186" spans="1:16" s="67" customFormat="1" ht="15" customHeight="1">
      <c r="A186" s="604"/>
      <c r="B186" s="605"/>
      <c r="C186" s="101"/>
      <c r="D186" s="1177" t="s">
        <v>3771</v>
      </c>
      <c r="E186" s="66"/>
      <c r="F186" s="470">
        <v>1.37</v>
      </c>
      <c r="G186" s="466">
        <f>F186*Cond!$F$10</f>
        <v>2082.4</v>
      </c>
      <c r="H186" s="27">
        <v>0</v>
      </c>
      <c r="I186" s="398">
        <f t="shared" si="42"/>
        <v>0</v>
      </c>
      <c r="J186" s="1178" t="s">
        <v>1415</v>
      </c>
      <c r="K186" s="286">
        <f t="shared" si="43"/>
        <v>5622.4800000000005</v>
      </c>
      <c r="L186" s="290">
        <v>2.7</v>
      </c>
      <c r="M186" s="409">
        <f t="shared" si="44"/>
        <v>5600</v>
      </c>
      <c r="N186" s="101"/>
      <c r="O186" s="605"/>
      <c r="P186" s="604"/>
    </row>
    <row r="187" spans="1:16" s="67" customFormat="1" ht="15" customHeight="1">
      <c r="A187" s="604"/>
      <c r="B187" s="605"/>
      <c r="C187" s="101"/>
      <c r="D187" s="1177" t="s">
        <v>3772</v>
      </c>
      <c r="E187" s="66"/>
      <c r="F187" s="470">
        <v>1.37</v>
      </c>
      <c r="G187" s="466">
        <f>F187*Cond!$F$10</f>
        <v>2082.4</v>
      </c>
      <c r="H187" s="27">
        <v>0</v>
      </c>
      <c r="I187" s="398">
        <f t="shared" si="42"/>
        <v>0</v>
      </c>
      <c r="J187" s="1178" t="s">
        <v>1416</v>
      </c>
      <c r="K187" s="286">
        <f t="shared" si="43"/>
        <v>5622.4800000000005</v>
      </c>
      <c r="L187" s="290">
        <v>2.7</v>
      </c>
      <c r="M187" s="409">
        <f t="shared" si="44"/>
        <v>5600</v>
      </c>
      <c r="N187" s="101"/>
      <c r="O187" s="605"/>
      <c r="P187" s="604"/>
    </row>
    <row r="188" spans="1:16" s="67" customFormat="1" ht="15" customHeight="1">
      <c r="A188" s="604"/>
      <c r="B188" s="605"/>
      <c r="C188" s="101"/>
      <c r="D188" s="1177" t="s">
        <v>3773</v>
      </c>
      <c r="E188" s="66"/>
      <c r="F188" s="470">
        <v>1.37</v>
      </c>
      <c r="G188" s="466">
        <f>F188*Cond!$F$10</f>
        <v>2082.4</v>
      </c>
      <c r="H188" s="27">
        <v>0</v>
      </c>
      <c r="I188" s="398">
        <f t="shared" si="42"/>
        <v>0</v>
      </c>
      <c r="J188" s="1178" t="s">
        <v>3623</v>
      </c>
      <c r="K188" s="286">
        <f t="shared" si="43"/>
        <v>5622.4800000000005</v>
      </c>
      <c r="L188" s="290">
        <v>2.7</v>
      </c>
      <c r="M188" s="409">
        <f t="shared" si="44"/>
        <v>5600</v>
      </c>
      <c r="N188" s="101"/>
      <c r="O188" s="605"/>
      <c r="P188" s="604"/>
    </row>
    <row r="189" spans="1:16" s="67" customFormat="1" ht="15" customHeight="1">
      <c r="A189" s="604"/>
      <c r="B189" s="605"/>
      <c r="C189" s="101"/>
      <c r="D189" s="1177" t="s">
        <v>3774</v>
      </c>
      <c r="E189" s="66"/>
      <c r="F189" s="470">
        <v>1.37</v>
      </c>
      <c r="G189" s="466">
        <f>F189*Cond!$F$10</f>
        <v>2082.4</v>
      </c>
      <c r="H189" s="27">
        <v>0</v>
      </c>
      <c r="I189" s="398">
        <f t="shared" si="42"/>
        <v>0</v>
      </c>
      <c r="J189" s="1178" t="s">
        <v>3621</v>
      </c>
      <c r="K189" s="286">
        <f t="shared" si="43"/>
        <v>5622.4800000000005</v>
      </c>
      <c r="L189" s="290">
        <v>2.7</v>
      </c>
      <c r="M189" s="409">
        <f t="shared" si="44"/>
        <v>5600</v>
      </c>
      <c r="N189" s="101"/>
      <c r="O189" s="605"/>
      <c r="P189" s="604"/>
    </row>
    <row r="190" spans="1:16" s="67" customFormat="1" ht="15" customHeight="1">
      <c r="A190" s="604"/>
      <c r="B190" s="605"/>
      <c r="C190" s="101"/>
      <c r="D190" s="1177" t="s">
        <v>3775</v>
      </c>
      <c r="E190" s="66"/>
      <c r="F190" s="470">
        <v>1.37</v>
      </c>
      <c r="G190" s="466">
        <f>F190*Cond!$F$10</f>
        <v>2082.4</v>
      </c>
      <c r="H190" s="27">
        <v>0</v>
      </c>
      <c r="I190" s="398">
        <f t="shared" si="42"/>
        <v>0</v>
      </c>
      <c r="J190" s="1178" t="s">
        <v>3625</v>
      </c>
      <c r="K190" s="286">
        <f t="shared" si="43"/>
        <v>5622.4800000000005</v>
      </c>
      <c r="L190" s="290">
        <v>2.7</v>
      </c>
      <c r="M190" s="409">
        <f t="shared" si="44"/>
        <v>5600</v>
      </c>
      <c r="N190" s="101"/>
      <c r="O190" s="605"/>
      <c r="P190" s="604"/>
    </row>
    <row r="191" spans="1:16" s="67" customFormat="1" ht="15" customHeight="1">
      <c r="A191" s="604"/>
      <c r="B191" s="605"/>
      <c r="C191" s="101"/>
      <c r="D191" s="1177" t="s">
        <v>3776</v>
      </c>
      <c r="E191" s="66"/>
      <c r="F191" s="470">
        <v>1.37</v>
      </c>
      <c r="G191" s="466">
        <f>F191*Cond!$F$10</f>
        <v>2082.4</v>
      </c>
      <c r="H191" s="27">
        <v>0</v>
      </c>
      <c r="I191" s="398">
        <f t="shared" si="42"/>
        <v>0</v>
      </c>
      <c r="J191" s="1178" t="s">
        <v>3626</v>
      </c>
      <c r="K191" s="286">
        <f t="shared" si="43"/>
        <v>5622.4800000000005</v>
      </c>
      <c r="L191" s="290">
        <v>2.7</v>
      </c>
      <c r="M191" s="409">
        <f t="shared" si="44"/>
        <v>5600</v>
      </c>
      <c r="N191" s="101"/>
      <c r="O191" s="605"/>
      <c r="P191" s="604"/>
    </row>
    <row r="192" spans="1:16" s="67" customFormat="1" ht="15" customHeight="1">
      <c r="A192" s="604"/>
      <c r="B192" s="605"/>
      <c r="C192" s="101"/>
      <c r="D192" s="1177" t="s">
        <v>3777</v>
      </c>
      <c r="E192" s="66"/>
      <c r="F192" s="470">
        <v>1.37</v>
      </c>
      <c r="G192" s="466">
        <f>F192*Cond!$F$10</f>
        <v>2082.4</v>
      </c>
      <c r="H192" s="27">
        <v>0</v>
      </c>
      <c r="I192" s="398">
        <f t="shared" si="42"/>
        <v>0</v>
      </c>
      <c r="J192" s="1178" t="s">
        <v>3627</v>
      </c>
      <c r="K192" s="286">
        <f t="shared" si="43"/>
        <v>5622.4800000000005</v>
      </c>
      <c r="L192" s="290">
        <v>2.7</v>
      </c>
      <c r="M192" s="409">
        <f t="shared" si="44"/>
        <v>5600</v>
      </c>
      <c r="N192" s="101"/>
      <c r="O192" s="605"/>
      <c r="P192" s="604"/>
    </row>
    <row r="193" spans="1:16" s="67" customFormat="1" ht="15" customHeight="1">
      <c r="A193" s="604"/>
      <c r="B193" s="605"/>
      <c r="C193" s="101"/>
      <c r="D193" s="1177" t="s">
        <v>3778</v>
      </c>
      <c r="E193" s="66"/>
      <c r="F193" s="470">
        <v>1.37</v>
      </c>
      <c r="G193" s="466">
        <f>F193*Cond!$F$10</f>
        <v>2082.4</v>
      </c>
      <c r="H193" s="27">
        <v>0</v>
      </c>
      <c r="I193" s="398">
        <f t="shared" si="42"/>
        <v>0</v>
      </c>
      <c r="J193" s="1178" t="s">
        <v>3620</v>
      </c>
      <c r="K193" s="286">
        <f t="shared" si="43"/>
        <v>5622.4800000000005</v>
      </c>
      <c r="L193" s="290">
        <v>2.7</v>
      </c>
      <c r="M193" s="409">
        <f t="shared" si="44"/>
        <v>5600</v>
      </c>
      <c r="N193" s="101"/>
      <c r="O193" s="605"/>
      <c r="P193" s="604"/>
    </row>
    <row r="194" spans="1:16" s="67" customFormat="1" ht="15" customHeight="1">
      <c r="A194" s="604"/>
      <c r="B194" s="605"/>
      <c r="C194" s="101"/>
      <c r="D194" s="1177" t="s">
        <v>3779</v>
      </c>
      <c r="E194" s="66"/>
      <c r="F194" s="470">
        <v>1.37</v>
      </c>
      <c r="G194" s="466">
        <f>F194*Cond!$F$10</f>
        <v>2082.4</v>
      </c>
      <c r="H194" s="27">
        <v>0</v>
      </c>
      <c r="I194" s="398">
        <f t="shared" si="42"/>
        <v>0</v>
      </c>
      <c r="J194" s="1178" t="s">
        <v>3622</v>
      </c>
      <c r="K194" s="286">
        <f t="shared" si="43"/>
        <v>5622.4800000000005</v>
      </c>
      <c r="L194" s="290">
        <v>2.7</v>
      </c>
      <c r="M194" s="409">
        <f t="shared" si="44"/>
        <v>5600</v>
      </c>
      <c r="N194" s="101"/>
      <c r="O194" s="605"/>
      <c r="P194" s="604"/>
    </row>
    <row r="195" spans="1:16" s="67" customFormat="1" ht="15" customHeight="1">
      <c r="A195" s="604"/>
      <c r="B195" s="605"/>
      <c r="C195" s="101"/>
      <c r="D195" s="1177" t="s">
        <v>3780</v>
      </c>
      <c r="E195" s="66"/>
      <c r="F195" s="470">
        <v>1.37</v>
      </c>
      <c r="G195" s="466">
        <f>F195*Cond!$F$10</f>
        <v>2082.4</v>
      </c>
      <c r="H195" s="27">
        <v>0</v>
      </c>
      <c r="I195" s="398">
        <f t="shared" si="42"/>
        <v>0</v>
      </c>
      <c r="J195" s="1178" t="s">
        <v>3624</v>
      </c>
      <c r="K195" s="286">
        <f t="shared" si="43"/>
        <v>5622.4800000000005</v>
      </c>
      <c r="L195" s="290">
        <v>2.7</v>
      </c>
      <c r="M195" s="409">
        <f t="shared" si="44"/>
        <v>5600</v>
      </c>
      <c r="N195" s="101"/>
      <c r="O195" s="605"/>
      <c r="P195" s="604"/>
    </row>
    <row r="196" spans="1:16" s="67" customFormat="1" ht="15" customHeight="1">
      <c r="A196" s="604"/>
      <c r="B196" s="605"/>
      <c r="C196" s="101"/>
      <c r="D196" s="1177" t="s">
        <v>3781</v>
      </c>
      <c r="E196" s="66"/>
      <c r="F196" s="470">
        <v>1.37</v>
      </c>
      <c r="G196" s="466">
        <f>F196*Cond!$F$10</f>
        <v>2082.4</v>
      </c>
      <c r="H196" s="27">
        <v>0</v>
      </c>
      <c r="I196" s="398">
        <f t="shared" si="42"/>
        <v>0</v>
      </c>
      <c r="J196" s="1178" t="s">
        <v>3628</v>
      </c>
      <c r="K196" s="286">
        <f t="shared" si="43"/>
        <v>5622.4800000000005</v>
      </c>
      <c r="L196" s="290">
        <v>2.7</v>
      </c>
      <c r="M196" s="409">
        <f t="shared" si="44"/>
        <v>5600</v>
      </c>
      <c r="N196" s="101"/>
      <c r="O196" s="605"/>
      <c r="P196" s="604"/>
    </row>
    <row r="197" spans="1:16" s="67" customFormat="1" ht="15" customHeight="1">
      <c r="A197" s="604"/>
      <c r="B197" s="605"/>
      <c r="C197" s="101"/>
      <c r="D197" s="1177" t="s">
        <v>3782</v>
      </c>
      <c r="E197" s="66"/>
      <c r="F197" s="470">
        <v>1.37</v>
      </c>
      <c r="G197" s="466">
        <f>F197*Cond!$F$10</f>
        <v>2082.4</v>
      </c>
      <c r="H197" s="27">
        <v>0</v>
      </c>
      <c r="I197" s="398">
        <f t="shared" si="42"/>
        <v>0</v>
      </c>
      <c r="J197" s="1178" t="s">
        <v>1420</v>
      </c>
      <c r="K197" s="286">
        <f t="shared" si="43"/>
        <v>5622.4800000000005</v>
      </c>
      <c r="L197" s="290">
        <v>2.7</v>
      </c>
      <c r="M197" s="409">
        <f t="shared" si="44"/>
        <v>5600</v>
      </c>
      <c r="N197" s="101"/>
      <c r="O197" s="605"/>
      <c r="P197" s="604"/>
    </row>
    <row r="198" spans="1:16" s="67" customFormat="1" ht="15" customHeight="1">
      <c r="A198" s="604"/>
      <c r="B198" s="605"/>
      <c r="C198" s="101"/>
      <c r="D198" s="1177" t="s">
        <v>3783</v>
      </c>
      <c r="E198" s="66"/>
      <c r="F198" s="470">
        <v>1.37</v>
      </c>
      <c r="G198" s="466">
        <f>F198*Cond!$F$10</f>
        <v>2082.4</v>
      </c>
      <c r="H198" s="27">
        <v>0</v>
      </c>
      <c r="I198" s="398">
        <f t="shared" si="42"/>
        <v>0</v>
      </c>
      <c r="J198" s="1178" t="s">
        <v>1418</v>
      </c>
      <c r="K198" s="286">
        <f t="shared" si="43"/>
        <v>5622.4800000000005</v>
      </c>
      <c r="L198" s="290">
        <v>2.7</v>
      </c>
      <c r="M198" s="409">
        <f t="shared" si="44"/>
        <v>5600</v>
      </c>
      <c r="N198" s="101"/>
      <c r="O198" s="605"/>
      <c r="P198" s="604"/>
    </row>
    <row r="199" spans="1:16" s="67" customFormat="1" ht="15" customHeight="1">
      <c r="A199" s="604"/>
      <c r="B199" s="605"/>
      <c r="C199" s="101"/>
      <c r="D199" s="1177" t="s">
        <v>3784</v>
      </c>
      <c r="E199" s="66"/>
      <c r="F199" s="470">
        <v>1.37</v>
      </c>
      <c r="G199" s="466">
        <f>F199*Cond!$F$10</f>
        <v>2082.4</v>
      </c>
      <c r="H199" s="27">
        <v>0</v>
      </c>
      <c r="I199" s="398">
        <f t="shared" si="42"/>
        <v>0</v>
      </c>
      <c r="J199" s="1178" t="s">
        <v>1419</v>
      </c>
      <c r="K199" s="286">
        <f t="shared" si="43"/>
        <v>5622.4800000000005</v>
      </c>
      <c r="L199" s="290">
        <v>2.7</v>
      </c>
      <c r="M199" s="409">
        <f t="shared" si="44"/>
        <v>5600</v>
      </c>
      <c r="N199" s="101"/>
      <c r="O199" s="605"/>
      <c r="P199" s="604"/>
    </row>
    <row r="200" spans="1:16" s="67" customFormat="1" ht="15" customHeight="1">
      <c r="A200" s="604"/>
      <c r="B200" s="605"/>
      <c r="C200" s="101"/>
      <c r="D200" s="1016" t="s">
        <v>4028</v>
      </c>
      <c r="E200" s="66"/>
      <c r="F200" s="470">
        <v>1.37</v>
      </c>
      <c r="G200" s="466">
        <f>F200*Cond!$F$10</f>
        <v>2082.4</v>
      </c>
      <c r="H200" s="27">
        <v>0</v>
      </c>
      <c r="I200" s="398">
        <f t="shared" si="42"/>
        <v>0</v>
      </c>
      <c r="J200" s="241" t="s">
        <v>1105</v>
      </c>
      <c r="K200" s="286">
        <f t="shared" si="43"/>
        <v>5622.4800000000005</v>
      </c>
      <c r="L200" s="290">
        <v>2.7</v>
      </c>
      <c r="M200" s="409">
        <f t="shared" si="44"/>
        <v>5600</v>
      </c>
      <c r="N200" s="101"/>
      <c r="O200" s="605"/>
      <c r="P200" s="604"/>
    </row>
    <row r="201" spans="1:16" s="67" customFormat="1" ht="15" customHeight="1">
      <c r="A201" s="604"/>
      <c r="B201" s="605"/>
      <c r="C201" s="101"/>
      <c r="D201" s="1016" t="s">
        <v>4029</v>
      </c>
      <c r="E201" s="66"/>
      <c r="F201" s="470">
        <v>1.37</v>
      </c>
      <c r="G201" s="466">
        <f>F201*Cond!$F$10</f>
        <v>2082.4</v>
      </c>
      <c r="H201" s="27">
        <v>0</v>
      </c>
      <c r="I201" s="398">
        <f t="shared" si="42"/>
        <v>0</v>
      </c>
      <c r="J201" s="241" t="s">
        <v>1102</v>
      </c>
      <c r="K201" s="286">
        <f t="shared" si="43"/>
        <v>5622.4800000000005</v>
      </c>
      <c r="L201" s="290">
        <v>2.7</v>
      </c>
      <c r="M201" s="409">
        <f t="shared" si="44"/>
        <v>5600</v>
      </c>
      <c r="N201" s="101"/>
      <c r="O201" s="605"/>
      <c r="P201" s="604"/>
    </row>
    <row r="202" spans="1:16" s="67" customFormat="1" ht="15" customHeight="1">
      <c r="A202" s="604"/>
      <c r="B202" s="605"/>
      <c r="C202" s="101"/>
      <c r="D202" s="1016" t="s">
        <v>4030</v>
      </c>
      <c r="E202" s="66"/>
      <c r="F202" s="470">
        <v>1.37</v>
      </c>
      <c r="G202" s="466">
        <f>F202*Cond!$F$10</f>
        <v>2082.4</v>
      </c>
      <c r="H202" s="27">
        <v>0</v>
      </c>
      <c r="I202" s="398">
        <f t="shared" si="42"/>
        <v>0</v>
      </c>
      <c r="J202" s="241" t="s">
        <v>1104</v>
      </c>
      <c r="K202" s="286">
        <f t="shared" si="43"/>
        <v>5622.4800000000005</v>
      </c>
      <c r="L202" s="290">
        <v>2.7</v>
      </c>
      <c r="M202" s="409">
        <f t="shared" si="44"/>
        <v>5600</v>
      </c>
      <c r="N202" s="101"/>
      <c r="O202" s="605"/>
      <c r="P202" s="604"/>
    </row>
    <row r="203" spans="1:16" s="67" customFormat="1" ht="15" customHeight="1">
      <c r="A203" s="604"/>
      <c r="B203" s="605"/>
      <c r="C203" s="101"/>
      <c r="D203" s="1016" t="s">
        <v>4031</v>
      </c>
      <c r="E203" s="66"/>
      <c r="F203" s="470">
        <v>1.37</v>
      </c>
      <c r="G203" s="466">
        <f>F203*Cond!$F$10</f>
        <v>2082.4</v>
      </c>
      <c r="H203" s="27">
        <v>0</v>
      </c>
      <c r="I203" s="398">
        <f t="shared" si="42"/>
        <v>0</v>
      </c>
      <c r="J203" s="241" t="s">
        <v>1100</v>
      </c>
      <c r="K203" s="286">
        <f t="shared" si="43"/>
        <v>5622.4800000000005</v>
      </c>
      <c r="L203" s="290">
        <v>2.7</v>
      </c>
      <c r="M203" s="409">
        <f t="shared" si="44"/>
        <v>5600</v>
      </c>
      <c r="N203" s="101"/>
      <c r="O203" s="605"/>
      <c r="P203" s="604"/>
    </row>
    <row r="204" spans="1:16" s="67" customFormat="1" ht="15" customHeight="1">
      <c r="A204" s="604"/>
      <c r="B204" s="605"/>
      <c r="C204" s="101"/>
      <c r="D204" s="1016" t="s">
        <v>4032</v>
      </c>
      <c r="E204" s="66"/>
      <c r="F204" s="470">
        <v>1.37</v>
      </c>
      <c r="G204" s="466">
        <f>F204*Cond!$F$10</f>
        <v>2082.4</v>
      </c>
      <c r="H204" s="27">
        <v>0</v>
      </c>
      <c r="I204" s="398">
        <f t="shared" si="42"/>
        <v>0</v>
      </c>
      <c r="J204" s="241" t="s">
        <v>1098</v>
      </c>
      <c r="K204" s="286">
        <f t="shared" si="43"/>
        <v>5622.4800000000005</v>
      </c>
      <c r="L204" s="290">
        <v>2.7</v>
      </c>
      <c r="M204" s="409">
        <f t="shared" si="44"/>
        <v>5600</v>
      </c>
      <c r="N204" s="101"/>
      <c r="O204" s="605"/>
      <c r="P204" s="604"/>
    </row>
    <row r="205" spans="1:16" s="67" customFormat="1" ht="15" customHeight="1">
      <c r="A205" s="604"/>
      <c r="B205" s="605"/>
      <c r="C205" s="101"/>
      <c r="D205" s="1016" t="s">
        <v>4033</v>
      </c>
      <c r="E205" s="66"/>
      <c r="F205" s="470">
        <v>1.37</v>
      </c>
      <c r="G205" s="466">
        <f>F205*Cond!$F$10</f>
        <v>2082.4</v>
      </c>
      <c r="H205" s="27">
        <v>0</v>
      </c>
      <c r="I205" s="398">
        <f t="shared" si="42"/>
        <v>0</v>
      </c>
      <c r="J205" s="241" t="s">
        <v>1099</v>
      </c>
      <c r="K205" s="286">
        <f t="shared" si="43"/>
        <v>5622.4800000000005</v>
      </c>
      <c r="L205" s="290">
        <v>2.7</v>
      </c>
      <c r="M205" s="409">
        <f t="shared" si="44"/>
        <v>5600</v>
      </c>
      <c r="N205" s="101"/>
      <c r="O205" s="605"/>
      <c r="P205" s="604"/>
    </row>
    <row r="206" spans="1:16" s="67" customFormat="1" ht="15" customHeight="1">
      <c r="A206" s="604"/>
      <c r="B206" s="605"/>
      <c r="C206" s="101"/>
      <c r="D206" s="1016" t="s">
        <v>4034</v>
      </c>
      <c r="E206" s="66"/>
      <c r="F206" s="470">
        <v>1.37</v>
      </c>
      <c r="G206" s="466">
        <f>F206*Cond!$F$10</f>
        <v>2082.4</v>
      </c>
      <c r="H206" s="27">
        <v>0</v>
      </c>
      <c r="I206" s="398">
        <f t="shared" si="42"/>
        <v>0</v>
      </c>
      <c r="J206" s="241" t="s">
        <v>1101</v>
      </c>
      <c r="K206" s="286">
        <f t="shared" si="43"/>
        <v>5622.4800000000005</v>
      </c>
      <c r="L206" s="290">
        <v>2.7</v>
      </c>
      <c r="M206" s="409">
        <f t="shared" si="44"/>
        <v>5600</v>
      </c>
      <c r="N206" s="101"/>
      <c r="O206" s="605"/>
      <c r="P206" s="604"/>
    </row>
    <row r="207" spans="1:16" s="67" customFormat="1" ht="15" customHeight="1">
      <c r="A207" s="604"/>
      <c r="B207" s="605"/>
      <c r="C207" s="101"/>
      <c r="D207" s="1016" t="s">
        <v>4035</v>
      </c>
      <c r="E207" s="66"/>
      <c r="F207" s="470">
        <v>1.37</v>
      </c>
      <c r="G207" s="466">
        <f>F207*Cond!$F$10</f>
        <v>2082.4</v>
      </c>
      <c r="H207" s="27">
        <v>0</v>
      </c>
      <c r="I207" s="398">
        <f t="shared" si="42"/>
        <v>0</v>
      </c>
      <c r="J207" s="241" t="s">
        <v>1103</v>
      </c>
      <c r="K207" s="286">
        <f t="shared" si="43"/>
        <v>5622.4800000000005</v>
      </c>
      <c r="L207" s="290">
        <v>2.7</v>
      </c>
      <c r="M207" s="409">
        <f t="shared" si="44"/>
        <v>5600</v>
      </c>
      <c r="N207" s="101"/>
      <c r="O207" s="605"/>
      <c r="P207" s="604"/>
    </row>
    <row r="208" spans="1:16" s="67" customFormat="1" ht="15" customHeight="1">
      <c r="A208" s="604"/>
      <c r="B208" s="605"/>
      <c r="C208" s="101"/>
      <c r="D208" s="1016" t="s">
        <v>4036</v>
      </c>
      <c r="E208" s="66"/>
      <c r="F208" s="470">
        <v>1.37</v>
      </c>
      <c r="G208" s="466">
        <f>F208*Cond!$F$10</f>
        <v>2082.4</v>
      </c>
      <c r="H208" s="27">
        <v>0</v>
      </c>
      <c r="I208" s="398">
        <f t="shared" si="42"/>
        <v>0</v>
      </c>
      <c r="J208" s="241" t="s">
        <v>1106</v>
      </c>
      <c r="K208" s="286">
        <f t="shared" si="43"/>
        <v>5622.4800000000005</v>
      </c>
      <c r="L208" s="290">
        <v>2.7</v>
      </c>
      <c r="M208" s="409">
        <f t="shared" si="44"/>
        <v>5600</v>
      </c>
      <c r="N208" s="101"/>
      <c r="O208" s="605"/>
      <c r="P208" s="604"/>
    </row>
    <row r="209" spans="1:16" s="67" customFormat="1" ht="15" customHeight="1">
      <c r="A209" s="604"/>
      <c r="B209" s="605"/>
      <c r="C209" s="101"/>
      <c r="D209" s="1016" t="s">
        <v>4037</v>
      </c>
      <c r="E209" s="66"/>
      <c r="F209" s="470">
        <v>1.37</v>
      </c>
      <c r="G209" s="466">
        <f>F209*Cond!$F$10</f>
        <v>2082.4</v>
      </c>
      <c r="H209" s="27">
        <v>0</v>
      </c>
      <c r="I209" s="398">
        <f t="shared" si="42"/>
        <v>0</v>
      </c>
      <c r="J209" s="241" t="s">
        <v>1107</v>
      </c>
      <c r="K209" s="286">
        <f t="shared" si="43"/>
        <v>5622.4800000000005</v>
      </c>
      <c r="L209" s="290">
        <v>2.7</v>
      </c>
      <c r="M209" s="409">
        <f t="shared" si="44"/>
        <v>5600</v>
      </c>
      <c r="N209" s="101"/>
      <c r="O209" s="605"/>
      <c r="P209" s="604"/>
    </row>
    <row r="210" spans="1:16" s="67" customFormat="1" ht="15" customHeight="1">
      <c r="A210" s="604"/>
      <c r="B210" s="605"/>
      <c r="C210" s="101"/>
      <c r="D210" s="1016" t="s">
        <v>4038</v>
      </c>
      <c r="E210" s="66"/>
      <c r="F210" s="470">
        <v>1.37</v>
      </c>
      <c r="G210" s="466">
        <f>F210*Cond!$F$10</f>
        <v>2082.4</v>
      </c>
      <c r="H210" s="27">
        <v>0</v>
      </c>
      <c r="I210" s="398">
        <f t="shared" si="42"/>
        <v>0</v>
      </c>
      <c r="J210" s="241" t="s">
        <v>1095</v>
      </c>
      <c r="K210" s="286">
        <f t="shared" si="43"/>
        <v>5622.4800000000005</v>
      </c>
      <c r="L210" s="290">
        <v>2.7</v>
      </c>
      <c r="M210" s="409">
        <f t="shared" si="44"/>
        <v>5600</v>
      </c>
      <c r="N210" s="101"/>
      <c r="O210" s="605"/>
      <c r="P210" s="604"/>
    </row>
    <row r="211" spans="1:16" s="67" customFormat="1" ht="15" customHeight="1">
      <c r="A211" s="604"/>
      <c r="B211" s="605"/>
      <c r="C211" s="101"/>
      <c r="D211" s="1016" t="s">
        <v>4039</v>
      </c>
      <c r="E211" s="66"/>
      <c r="F211" s="470">
        <v>1.37</v>
      </c>
      <c r="G211" s="466">
        <f>F211*Cond!$F$10</f>
        <v>2082.4</v>
      </c>
      <c r="H211" s="27">
        <v>0</v>
      </c>
      <c r="I211" s="398">
        <f t="shared" si="42"/>
        <v>0</v>
      </c>
      <c r="J211" s="241" t="s">
        <v>1092</v>
      </c>
      <c r="K211" s="286">
        <f t="shared" si="43"/>
        <v>5622.4800000000005</v>
      </c>
      <c r="L211" s="290">
        <v>2.7</v>
      </c>
      <c r="M211" s="409">
        <f t="shared" si="44"/>
        <v>5600</v>
      </c>
      <c r="N211" s="101"/>
      <c r="O211" s="605"/>
      <c r="P211" s="604"/>
    </row>
    <row r="212" spans="1:16" s="67" customFormat="1" ht="15" customHeight="1">
      <c r="A212" s="604"/>
      <c r="B212" s="605"/>
      <c r="C212" s="101"/>
      <c r="D212" s="1016" t="s">
        <v>4040</v>
      </c>
      <c r="E212" s="66"/>
      <c r="F212" s="470">
        <v>1.37</v>
      </c>
      <c r="G212" s="466">
        <f>F212*Cond!$F$10</f>
        <v>2082.4</v>
      </c>
      <c r="H212" s="27">
        <v>0</v>
      </c>
      <c r="I212" s="398">
        <f t="shared" si="42"/>
        <v>0</v>
      </c>
      <c r="J212" s="241" t="s">
        <v>1094</v>
      </c>
      <c r="K212" s="286">
        <f t="shared" si="43"/>
        <v>5622.4800000000005</v>
      </c>
      <c r="L212" s="290">
        <v>2.7</v>
      </c>
      <c r="M212" s="409">
        <f t="shared" si="44"/>
        <v>5600</v>
      </c>
      <c r="N212" s="101"/>
      <c r="O212" s="605"/>
      <c r="P212" s="604"/>
    </row>
    <row r="213" spans="1:16" s="67" customFormat="1" ht="15" customHeight="1">
      <c r="A213" s="604"/>
      <c r="B213" s="605"/>
      <c r="C213" s="101"/>
      <c r="D213" s="1016" t="s">
        <v>4041</v>
      </c>
      <c r="E213" s="66"/>
      <c r="F213" s="470">
        <v>1.37</v>
      </c>
      <c r="G213" s="466">
        <f>F213*Cond!$F$10</f>
        <v>2082.4</v>
      </c>
      <c r="H213" s="27">
        <v>0</v>
      </c>
      <c r="I213" s="398">
        <f t="shared" si="42"/>
        <v>0</v>
      </c>
      <c r="J213" s="241" t="s">
        <v>1090</v>
      </c>
      <c r="K213" s="286">
        <f t="shared" si="43"/>
        <v>5622.4800000000005</v>
      </c>
      <c r="L213" s="290">
        <v>2.7</v>
      </c>
      <c r="M213" s="409">
        <f t="shared" si="44"/>
        <v>5600</v>
      </c>
      <c r="N213" s="101"/>
      <c r="O213" s="605"/>
      <c r="P213" s="604"/>
    </row>
    <row r="214" spans="1:16" s="67" customFormat="1" ht="15" customHeight="1">
      <c r="A214" s="604"/>
      <c r="B214" s="605"/>
      <c r="C214" s="101"/>
      <c r="D214" s="1016" t="s">
        <v>4042</v>
      </c>
      <c r="E214" s="66"/>
      <c r="F214" s="470">
        <v>1.37</v>
      </c>
      <c r="G214" s="466">
        <f>F214*Cond!$F$10</f>
        <v>2082.4</v>
      </c>
      <c r="H214" s="27">
        <v>0</v>
      </c>
      <c r="I214" s="398">
        <f t="shared" si="42"/>
        <v>0</v>
      </c>
      <c r="J214" s="241" t="s">
        <v>1088</v>
      </c>
      <c r="K214" s="286">
        <f t="shared" si="43"/>
        <v>5622.4800000000005</v>
      </c>
      <c r="L214" s="290">
        <v>2.7</v>
      </c>
      <c r="M214" s="409">
        <f t="shared" si="44"/>
        <v>5600</v>
      </c>
      <c r="N214" s="101"/>
      <c r="O214" s="605"/>
      <c r="P214" s="604"/>
    </row>
    <row r="215" spans="1:16" s="67" customFormat="1" ht="15" customHeight="1">
      <c r="A215" s="604"/>
      <c r="B215" s="605"/>
      <c r="C215" s="101"/>
      <c r="D215" s="1016" t="s">
        <v>4043</v>
      </c>
      <c r="E215" s="66"/>
      <c r="F215" s="470">
        <v>1.37</v>
      </c>
      <c r="G215" s="466">
        <f>F215*Cond!$F$10</f>
        <v>2082.4</v>
      </c>
      <c r="H215" s="27">
        <v>0</v>
      </c>
      <c r="I215" s="398">
        <f t="shared" si="42"/>
        <v>0</v>
      </c>
      <c r="J215" s="241" t="s">
        <v>1089</v>
      </c>
      <c r="K215" s="286">
        <f t="shared" si="43"/>
        <v>5622.4800000000005</v>
      </c>
      <c r="L215" s="290">
        <v>2.7</v>
      </c>
      <c r="M215" s="409">
        <f t="shared" si="44"/>
        <v>5600</v>
      </c>
      <c r="N215" s="101"/>
      <c r="O215" s="605"/>
      <c r="P215" s="604"/>
    </row>
    <row r="216" spans="1:16" s="67" customFormat="1" ht="15" customHeight="1">
      <c r="A216" s="604"/>
      <c r="B216" s="605"/>
      <c r="C216" s="101"/>
      <c r="D216" s="1016" t="s">
        <v>4044</v>
      </c>
      <c r="E216" s="66"/>
      <c r="F216" s="470">
        <v>1.37</v>
      </c>
      <c r="G216" s="466">
        <f>F216*Cond!$F$10</f>
        <v>2082.4</v>
      </c>
      <c r="H216" s="27">
        <v>0</v>
      </c>
      <c r="I216" s="398">
        <f t="shared" si="42"/>
        <v>0</v>
      </c>
      <c r="J216" s="241" t="s">
        <v>1091</v>
      </c>
      <c r="K216" s="286">
        <f t="shared" si="43"/>
        <v>5622.4800000000005</v>
      </c>
      <c r="L216" s="290">
        <v>2.7</v>
      </c>
      <c r="M216" s="409">
        <f t="shared" si="44"/>
        <v>5600</v>
      </c>
      <c r="N216" s="101"/>
      <c r="O216" s="605"/>
      <c r="P216" s="604"/>
    </row>
    <row r="217" spans="1:16" s="67" customFormat="1" ht="15" customHeight="1">
      <c r="A217" s="604"/>
      <c r="B217" s="605"/>
      <c r="C217" s="101"/>
      <c r="D217" s="1016" t="s">
        <v>4045</v>
      </c>
      <c r="E217" s="66"/>
      <c r="F217" s="470">
        <v>1.37</v>
      </c>
      <c r="G217" s="466">
        <f>F217*Cond!$F$10</f>
        <v>2082.4</v>
      </c>
      <c r="H217" s="27">
        <v>0</v>
      </c>
      <c r="I217" s="398">
        <f t="shared" si="42"/>
        <v>0</v>
      </c>
      <c r="J217" s="241" t="s">
        <v>1093</v>
      </c>
      <c r="K217" s="286">
        <f t="shared" si="43"/>
        <v>5622.4800000000005</v>
      </c>
      <c r="L217" s="290">
        <v>2.7</v>
      </c>
      <c r="M217" s="409">
        <f t="shared" si="44"/>
        <v>5600</v>
      </c>
      <c r="N217" s="101"/>
      <c r="O217" s="605"/>
      <c r="P217" s="604"/>
    </row>
    <row r="218" spans="1:16" s="67" customFormat="1" ht="15" customHeight="1">
      <c r="A218" s="604"/>
      <c r="B218" s="605"/>
      <c r="C218" s="101"/>
      <c r="D218" s="1016" t="s">
        <v>4046</v>
      </c>
      <c r="E218" s="66"/>
      <c r="F218" s="470">
        <v>1.37</v>
      </c>
      <c r="G218" s="466">
        <f>F218*Cond!$F$10</f>
        <v>2082.4</v>
      </c>
      <c r="H218" s="27">
        <v>0</v>
      </c>
      <c r="I218" s="398">
        <f t="shared" si="42"/>
        <v>0</v>
      </c>
      <c r="J218" s="241" t="s">
        <v>1096</v>
      </c>
      <c r="K218" s="286">
        <f t="shared" si="43"/>
        <v>5622.4800000000005</v>
      </c>
      <c r="L218" s="290">
        <v>2.7</v>
      </c>
      <c r="M218" s="409">
        <f t="shared" si="44"/>
        <v>5600</v>
      </c>
      <c r="N218" s="101"/>
      <c r="O218" s="605"/>
      <c r="P218" s="604"/>
    </row>
    <row r="219" spans="1:16" s="67" customFormat="1" ht="15" customHeight="1">
      <c r="A219" s="604"/>
      <c r="B219" s="605"/>
      <c r="C219" s="101"/>
      <c r="D219" s="1016" t="s">
        <v>4047</v>
      </c>
      <c r="E219" s="66"/>
      <c r="F219" s="470">
        <v>1.37</v>
      </c>
      <c r="G219" s="466">
        <f>F219*Cond!$F$10</f>
        <v>2082.4</v>
      </c>
      <c r="H219" s="27">
        <v>0</v>
      </c>
      <c r="I219" s="398">
        <f t="shared" si="42"/>
        <v>0</v>
      </c>
      <c r="J219" s="241" t="s">
        <v>1097</v>
      </c>
      <c r="K219" s="286">
        <f t="shared" si="43"/>
        <v>5622.4800000000005</v>
      </c>
      <c r="L219" s="290">
        <v>2.7</v>
      </c>
      <c r="M219" s="409">
        <f t="shared" si="44"/>
        <v>5600</v>
      </c>
      <c r="N219" s="101"/>
      <c r="O219" s="605"/>
      <c r="P219" s="604"/>
    </row>
    <row r="220" spans="1:16" s="67" customFormat="1" ht="15" customHeight="1">
      <c r="A220" s="604"/>
      <c r="B220" s="605"/>
      <c r="C220" s="101"/>
      <c r="D220" s="1177" t="s">
        <v>3785</v>
      </c>
      <c r="E220" s="66"/>
      <c r="F220" s="470">
        <v>1.37</v>
      </c>
      <c r="G220" s="466">
        <f>F220*Cond!$F$10</f>
        <v>2082.4</v>
      </c>
      <c r="H220" s="27">
        <v>0</v>
      </c>
      <c r="I220" s="398">
        <f t="shared" si="42"/>
        <v>0</v>
      </c>
      <c r="J220" s="1178" t="s">
        <v>1432</v>
      </c>
      <c r="K220" s="286">
        <f t="shared" si="43"/>
        <v>5622.4800000000005</v>
      </c>
      <c r="L220" s="290">
        <v>2.7</v>
      </c>
      <c r="M220" s="409">
        <f t="shared" si="44"/>
        <v>5600</v>
      </c>
      <c r="N220" s="101"/>
      <c r="O220" s="605"/>
      <c r="P220" s="604"/>
    </row>
    <row r="221" spans="1:16" s="67" customFormat="1" ht="15" customHeight="1">
      <c r="A221" s="604"/>
      <c r="B221" s="605"/>
      <c r="C221" s="101"/>
      <c r="D221" s="1177" t="s">
        <v>3786</v>
      </c>
      <c r="E221" s="66"/>
      <c r="F221" s="470">
        <v>1.37</v>
      </c>
      <c r="G221" s="466">
        <f>F221*Cond!$F$10</f>
        <v>2082.4</v>
      </c>
      <c r="H221" s="27">
        <v>0</v>
      </c>
      <c r="I221" s="398">
        <f t="shared" si="42"/>
        <v>0</v>
      </c>
      <c r="J221" s="1178" t="s">
        <v>1427</v>
      </c>
      <c r="K221" s="286">
        <f t="shared" si="43"/>
        <v>5622.4800000000005</v>
      </c>
      <c r="L221" s="290">
        <v>2.7</v>
      </c>
      <c r="M221" s="409">
        <f t="shared" si="44"/>
        <v>5600</v>
      </c>
      <c r="N221" s="101"/>
      <c r="O221" s="605"/>
      <c r="P221" s="604"/>
    </row>
    <row r="222" spans="1:16" s="67" customFormat="1" ht="15" customHeight="1">
      <c r="A222" s="604"/>
      <c r="B222" s="605"/>
      <c r="C222" s="101"/>
      <c r="D222" s="1177" t="s">
        <v>3787</v>
      </c>
      <c r="E222" s="66"/>
      <c r="F222" s="470">
        <v>1.37</v>
      </c>
      <c r="G222" s="466">
        <f>F222*Cond!$F$10</f>
        <v>2082.4</v>
      </c>
      <c r="H222" s="27">
        <v>0</v>
      </c>
      <c r="I222" s="398">
        <f t="shared" si="42"/>
        <v>0</v>
      </c>
      <c r="J222" s="1178" t="s">
        <v>1429</v>
      </c>
      <c r="K222" s="286">
        <f t="shared" si="43"/>
        <v>5622.4800000000005</v>
      </c>
      <c r="L222" s="290">
        <v>2.7</v>
      </c>
      <c r="M222" s="409">
        <f t="shared" si="44"/>
        <v>5600</v>
      </c>
      <c r="N222" s="101"/>
      <c r="O222" s="605"/>
      <c r="P222" s="604"/>
    </row>
    <row r="223" spans="1:16" s="67" customFormat="1" ht="15" customHeight="1">
      <c r="A223" s="604"/>
      <c r="B223" s="605"/>
      <c r="C223" s="101"/>
      <c r="D223" s="1177" t="s">
        <v>3788</v>
      </c>
      <c r="E223" s="66"/>
      <c r="F223" s="470">
        <v>1.37</v>
      </c>
      <c r="G223" s="466">
        <f>F223*Cond!$F$10</f>
        <v>2082.4</v>
      </c>
      <c r="H223" s="27">
        <v>0</v>
      </c>
      <c r="I223" s="398">
        <f t="shared" si="42"/>
        <v>0</v>
      </c>
      <c r="J223" s="1178" t="s">
        <v>1423</v>
      </c>
      <c r="K223" s="286">
        <f t="shared" si="43"/>
        <v>5622.4800000000005</v>
      </c>
      <c r="L223" s="290">
        <v>2.7</v>
      </c>
      <c r="M223" s="409">
        <f t="shared" si="44"/>
        <v>5600</v>
      </c>
      <c r="N223" s="101"/>
      <c r="O223" s="605"/>
      <c r="P223" s="604"/>
    </row>
    <row r="224" spans="1:16" s="67" customFormat="1" ht="15" customHeight="1">
      <c r="A224" s="604"/>
      <c r="B224" s="605"/>
      <c r="C224" s="101"/>
      <c r="D224" s="1177" t="s">
        <v>3789</v>
      </c>
      <c r="E224" s="66"/>
      <c r="F224" s="470">
        <v>1.37</v>
      </c>
      <c r="G224" s="466">
        <f>F224*Cond!$F$10</f>
        <v>2082.4</v>
      </c>
      <c r="H224" s="27">
        <v>0</v>
      </c>
      <c r="I224" s="398">
        <f t="shared" si="42"/>
        <v>0</v>
      </c>
      <c r="J224" s="1178" t="s">
        <v>1425</v>
      </c>
      <c r="K224" s="286">
        <f t="shared" si="43"/>
        <v>5622.4800000000005</v>
      </c>
      <c r="L224" s="290">
        <v>2.7</v>
      </c>
      <c r="M224" s="409">
        <f t="shared" si="44"/>
        <v>5600</v>
      </c>
      <c r="N224" s="101"/>
      <c r="O224" s="605"/>
      <c r="P224" s="604"/>
    </row>
    <row r="225" spans="1:16" s="67" customFormat="1" ht="15" customHeight="1">
      <c r="A225" s="604"/>
      <c r="B225" s="605"/>
      <c r="C225" s="101"/>
      <c r="D225" s="1177" t="s">
        <v>3790</v>
      </c>
      <c r="E225" s="66"/>
      <c r="F225" s="470">
        <v>1.37</v>
      </c>
      <c r="G225" s="466">
        <f>F225*Cond!$F$10</f>
        <v>2082.4</v>
      </c>
      <c r="H225" s="27">
        <v>0</v>
      </c>
      <c r="I225" s="398">
        <f t="shared" si="42"/>
        <v>0</v>
      </c>
      <c r="J225" s="1178" t="s">
        <v>1424</v>
      </c>
      <c r="K225" s="286">
        <f t="shared" si="43"/>
        <v>5622.4800000000005</v>
      </c>
      <c r="L225" s="290">
        <v>2.7</v>
      </c>
      <c r="M225" s="409">
        <f t="shared" si="44"/>
        <v>5600</v>
      </c>
      <c r="N225" s="101"/>
      <c r="O225" s="605"/>
      <c r="P225" s="604"/>
    </row>
    <row r="226" spans="1:16" s="67" customFormat="1" ht="15" customHeight="1">
      <c r="A226" s="604"/>
      <c r="B226" s="605"/>
      <c r="C226" s="101"/>
      <c r="D226" s="1177" t="s">
        <v>3791</v>
      </c>
      <c r="E226" s="66"/>
      <c r="F226" s="470">
        <v>1.37</v>
      </c>
      <c r="G226" s="466">
        <f>F226*Cond!$F$10</f>
        <v>2082.4</v>
      </c>
      <c r="H226" s="27">
        <v>0</v>
      </c>
      <c r="I226" s="398">
        <f t="shared" si="42"/>
        <v>0</v>
      </c>
      <c r="J226" s="1178" t="s">
        <v>1426</v>
      </c>
      <c r="K226" s="286">
        <f t="shared" si="43"/>
        <v>5622.4800000000005</v>
      </c>
      <c r="L226" s="290">
        <v>2.7</v>
      </c>
      <c r="M226" s="409">
        <f t="shared" si="44"/>
        <v>5600</v>
      </c>
      <c r="N226" s="101"/>
      <c r="O226" s="605"/>
      <c r="P226" s="604"/>
    </row>
    <row r="227" spans="1:16" s="67" customFormat="1" ht="15" customHeight="1">
      <c r="A227" s="604"/>
      <c r="B227" s="605"/>
      <c r="C227" s="101"/>
      <c r="D227" s="1177" t="s">
        <v>3792</v>
      </c>
      <c r="E227" s="66"/>
      <c r="F227" s="470">
        <v>1.37</v>
      </c>
      <c r="G227" s="466">
        <f>F227*Cond!$F$10</f>
        <v>2082.4</v>
      </c>
      <c r="H227" s="27">
        <v>0</v>
      </c>
      <c r="I227" s="398">
        <f t="shared" si="42"/>
        <v>0</v>
      </c>
      <c r="J227" s="1178" t="s">
        <v>1428</v>
      </c>
      <c r="K227" s="286">
        <f t="shared" si="43"/>
        <v>5622.4800000000005</v>
      </c>
      <c r="L227" s="290">
        <v>2.7</v>
      </c>
      <c r="M227" s="409">
        <f t="shared" si="44"/>
        <v>5600</v>
      </c>
      <c r="N227" s="101"/>
      <c r="O227" s="605"/>
      <c r="P227" s="604"/>
    </row>
    <row r="228" spans="1:16" s="67" customFormat="1" ht="15" customHeight="1">
      <c r="A228" s="604"/>
      <c r="B228" s="605"/>
      <c r="C228" s="101"/>
      <c r="D228" s="1177" t="s">
        <v>3793</v>
      </c>
      <c r="E228" s="66"/>
      <c r="F228" s="470">
        <v>1.37</v>
      </c>
      <c r="G228" s="466">
        <f>F228*Cond!$F$10</f>
        <v>2082.4</v>
      </c>
      <c r="H228" s="27">
        <v>0</v>
      </c>
      <c r="I228" s="398">
        <f t="shared" ref="I228:I314" si="51">G228*H228</f>
        <v>0</v>
      </c>
      <c r="J228" s="1178" t="s">
        <v>1430</v>
      </c>
      <c r="K228" s="286">
        <f t="shared" ref="K228:K314" si="52">G228*L228</f>
        <v>5622.4800000000005</v>
      </c>
      <c r="L228" s="290">
        <v>2.7</v>
      </c>
      <c r="M228" s="409">
        <f t="shared" ref="M228:M314" si="53">ROUND(K228,-2)</f>
        <v>5600</v>
      </c>
      <c r="N228" s="101"/>
      <c r="O228" s="605"/>
      <c r="P228" s="604"/>
    </row>
    <row r="229" spans="1:16" s="67" customFormat="1" ht="15" customHeight="1">
      <c r="A229" s="604"/>
      <c r="B229" s="605"/>
      <c r="C229" s="101"/>
      <c r="D229" s="1177" t="s">
        <v>3794</v>
      </c>
      <c r="E229" s="66"/>
      <c r="F229" s="470">
        <v>1.37</v>
      </c>
      <c r="G229" s="466">
        <f>F229*Cond!$F$10</f>
        <v>2082.4</v>
      </c>
      <c r="H229" s="27">
        <v>0</v>
      </c>
      <c r="I229" s="398">
        <f t="shared" si="51"/>
        <v>0</v>
      </c>
      <c r="J229" s="1178" t="s">
        <v>1431</v>
      </c>
      <c r="K229" s="286">
        <f t="shared" si="52"/>
        <v>5622.4800000000005</v>
      </c>
      <c r="L229" s="290">
        <v>2.7</v>
      </c>
      <c r="M229" s="409">
        <f t="shared" si="53"/>
        <v>5600</v>
      </c>
      <c r="N229" s="101"/>
      <c r="O229" s="605"/>
      <c r="P229" s="604"/>
    </row>
    <row r="230" spans="1:16" s="67" customFormat="1" ht="15" customHeight="1">
      <c r="A230" s="604"/>
      <c r="B230" s="605"/>
      <c r="C230" s="101"/>
      <c r="D230" s="1016" t="s">
        <v>4048</v>
      </c>
      <c r="E230" s="66"/>
      <c r="F230" s="470">
        <v>1.37</v>
      </c>
      <c r="G230" s="466">
        <f>F230*Cond!$F$10</f>
        <v>2082.4</v>
      </c>
      <c r="H230" s="27">
        <v>0</v>
      </c>
      <c r="I230" s="398">
        <f t="shared" si="51"/>
        <v>0</v>
      </c>
      <c r="J230" s="241" t="s">
        <v>1135</v>
      </c>
      <c r="K230" s="286">
        <f t="shared" si="52"/>
        <v>5622.4800000000005</v>
      </c>
      <c r="L230" s="290">
        <v>2.7</v>
      </c>
      <c r="M230" s="409">
        <f t="shared" si="53"/>
        <v>5600</v>
      </c>
      <c r="N230" s="101"/>
      <c r="O230" s="605"/>
      <c r="P230" s="604"/>
    </row>
    <row r="231" spans="1:16" s="67" customFormat="1" ht="15" customHeight="1">
      <c r="A231" s="604"/>
      <c r="B231" s="605"/>
      <c r="C231" s="101"/>
      <c r="D231" s="1016" t="s">
        <v>4049</v>
      </c>
      <c r="E231" s="66"/>
      <c r="F231" s="470">
        <v>1.37</v>
      </c>
      <c r="G231" s="466">
        <f>F231*Cond!$F$10</f>
        <v>2082.4</v>
      </c>
      <c r="H231" s="27">
        <v>0</v>
      </c>
      <c r="I231" s="398">
        <f t="shared" si="51"/>
        <v>0</v>
      </c>
      <c r="J231" s="241" t="s">
        <v>1132</v>
      </c>
      <c r="K231" s="286">
        <f t="shared" si="52"/>
        <v>5622.4800000000005</v>
      </c>
      <c r="L231" s="290">
        <v>2.7</v>
      </c>
      <c r="M231" s="409">
        <f t="shared" si="53"/>
        <v>5600</v>
      </c>
      <c r="N231" s="101"/>
      <c r="O231" s="605"/>
      <c r="P231" s="604"/>
    </row>
    <row r="232" spans="1:16" s="67" customFormat="1" ht="15" customHeight="1">
      <c r="A232" s="604"/>
      <c r="B232" s="605"/>
      <c r="C232" s="101"/>
      <c r="D232" s="1016" t="s">
        <v>4050</v>
      </c>
      <c r="E232" s="66"/>
      <c r="F232" s="470">
        <v>1.37</v>
      </c>
      <c r="G232" s="466">
        <f>F232*Cond!$F$10</f>
        <v>2082.4</v>
      </c>
      <c r="H232" s="27">
        <v>0</v>
      </c>
      <c r="I232" s="398">
        <f t="shared" si="51"/>
        <v>0</v>
      </c>
      <c r="J232" s="241" t="s">
        <v>1134</v>
      </c>
      <c r="K232" s="286">
        <f t="shared" si="52"/>
        <v>5622.4800000000005</v>
      </c>
      <c r="L232" s="290">
        <v>2.7</v>
      </c>
      <c r="M232" s="409">
        <f t="shared" si="53"/>
        <v>5600</v>
      </c>
      <c r="N232" s="101"/>
      <c r="O232" s="605"/>
      <c r="P232" s="604"/>
    </row>
    <row r="233" spans="1:16" s="67" customFormat="1" ht="15" customHeight="1">
      <c r="A233" s="604"/>
      <c r="B233" s="605"/>
      <c r="C233" s="101"/>
      <c r="D233" s="1016" t="s">
        <v>4051</v>
      </c>
      <c r="E233" s="66"/>
      <c r="F233" s="470">
        <v>1.37</v>
      </c>
      <c r="G233" s="466">
        <f>F233*Cond!$F$10</f>
        <v>2082.4</v>
      </c>
      <c r="H233" s="27">
        <v>0</v>
      </c>
      <c r="I233" s="398">
        <f t="shared" si="51"/>
        <v>0</v>
      </c>
      <c r="J233" s="241" t="s">
        <v>1130</v>
      </c>
      <c r="K233" s="286">
        <f t="shared" si="52"/>
        <v>5622.4800000000005</v>
      </c>
      <c r="L233" s="290">
        <v>2.7</v>
      </c>
      <c r="M233" s="409">
        <f t="shared" si="53"/>
        <v>5600</v>
      </c>
      <c r="N233" s="101"/>
      <c r="O233" s="605"/>
      <c r="P233" s="604"/>
    </row>
    <row r="234" spans="1:16" s="67" customFormat="1" ht="15" customHeight="1">
      <c r="A234" s="604"/>
      <c r="B234" s="605"/>
      <c r="C234" s="101"/>
      <c r="D234" s="1016" t="s">
        <v>4052</v>
      </c>
      <c r="E234" s="66"/>
      <c r="F234" s="470">
        <v>1.37</v>
      </c>
      <c r="G234" s="466">
        <f>F234*Cond!$F$10</f>
        <v>2082.4</v>
      </c>
      <c r="H234" s="27">
        <v>0</v>
      </c>
      <c r="I234" s="398">
        <f t="shared" si="51"/>
        <v>0</v>
      </c>
      <c r="J234" s="241" t="s">
        <v>1129</v>
      </c>
      <c r="K234" s="286">
        <f t="shared" si="52"/>
        <v>5622.4800000000005</v>
      </c>
      <c r="L234" s="290">
        <v>2.7</v>
      </c>
      <c r="M234" s="409">
        <f t="shared" si="53"/>
        <v>5600</v>
      </c>
      <c r="N234" s="101"/>
      <c r="O234" s="605"/>
      <c r="P234" s="604"/>
    </row>
    <row r="235" spans="1:16" s="67" customFormat="1" ht="15" customHeight="1">
      <c r="A235" s="604"/>
      <c r="B235" s="605"/>
      <c r="C235" s="101"/>
      <c r="D235" s="1016" t="s">
        <v>4053</v>
      </c>
      <c r="E235" s="66"/>
      <c r="F235" s="470">
        <v>1.37</v>
      </c>
      <c r="G235" s="466">
        <f>F235*Cond!$F$10</f>
        <v>2082.4</v>
      </c>
      <c r="H235" s="27">
        <v>0</v>
      </c>
      <c r="I235" s="398">
        <f t="shared" si="51"/>
        <v>0</v>
      </c>
      <c r="J235" s="241" t="s">
        <v>1131</v>
      </c>
      <c r="K235" s="286">
        <f t="shared" si="52"/>
        <v>5622.4800000000005</v>
      </c>
      <c r="L235" s="290">
        <v>2.7</v>
      </c>
      <c r="M235" s="409">
        <f t="shared" si="53"/>
        <v>5600</v>
      </c>
      <c r="N235" s="101"/>
      <c r="O235" s="605"/>
      <c r="P235" s="604"/>
    </row>
    <row r="236" spans="1:16" s="67" customFormat="1" ht="15" customHeight="1">
      <c r="A236" s="604"/>
      <c r="B236" s="605"/>
      <c r="C236" s="101"/>
      <c r="D236" s="1016" t="s">
        <v>4054</v>
      </c>
      <c r="E236" s="66"/>
      <c r="F236" s="470">
        <v>1.37</v>
      </c>
      <c r="G236" s="466">
        <f>F236*Cond!$F$10</f>
        <v>2082.4</v>
      </c>
      <c r="H236" s="27">
        <v>0</v>
      </c>
      <c r="I236" s="398">
        <f t="shared" si="51"/>
        <v>0</v>
      </c>
      <c r="J236" s="241" t="s">
        <v>1133</v>
      </c>
      <c r="K236" s="286">
        <f t="shared" si="52"/>
        <v>5622.4800000000005</v>
      </c>
      <c r="L236" s="290">
        <v>2.7</v>
      </c>
      <c r="M236" s="409">
        <f t="shared" si="53"/>
        <v>5600</v>
      </c>
      <c r="N236" s="101"/>
      <c r="O236" s="605"/>
      <c r="P236" s="604"/>
    </row>
    <row r="237" spans="1:16" s="67" customFormat="1" ht="15" customHeight="1">
      <c r="A237" s="604"/>
      <c r="B237" s="605"/>
      <c r="C237" s="101"/>
      <c r="D237" s="1016" t="s">
        <v>4055</v>
      </c>
      <c r="E237" s="66"/>
      <c r="F237" s="470">
        <v>1.37</v>
      </c>
      <c r="G237" s="466">
        <f>F237*Cond!$F$10</f>
        <v>2082.4</v>
      </c>
      <c r="H237" s="27">
        <v>0</v>
      </c>
      <c r="I237" s="398">
        <f t="shared" si="51"/>
        <v>0</v>
      </c>
      <c r="J237" s="241" t="s">
        <v>1136</v>
      </c>
      <c r="K237" s="286">
        <f t="shared" si="52"/>
        <v>5622.4800000000005</v>
      </c>
      <c r="L237" s="290">
        <v>2.7</v>
      </c>
      <c r="M237" s="409">
        <f t="shared" si="53"/>
        <v>5600</v>
      </c>
      <c r="N237" s="101"/>
      <c r="O237" s="605"/>
      <c r="P237" s="604"/>
    </row>
    <row r="238" spans="1:16" s="67" customFormat="1" ht="15" customHeight="1">
      <c r="A238" s="604"/>
      <c r="B238" s="605"/>
      <c r="C238" s="101"/>
      <c r="D238" s="1016" t="s">
        <v>4056</v>
      </c>
      <c r="E238" s="66"/>
      <c r="F238" s="470">
        <v>1.37</v>
      </c>
      <c r="G238" s="466">
        <f>F238*Cond!$F$10</f>
        <v>2082.4</v>
      </c>
      <c r="H238" s="27">
        <v>0</v>
      </c>
      <c r="I238" s="398">
        <f t="shared" si="51"/>
        <v>0</v>
      </c>
      <c r="J238" s="241" t="s">
        <v>1137</v>
      </c>
      <c r="K238" s="286">
        <f t="shared" si="52"/>
        <v>5622.4800000000005</v>
      </c>
      <c r="L238" s="290">
        <v>2.7</v>
      </c>
      <c r="M238" s="409">
        <f t="shared" si="53"/>
        <v>5600</v>
      </c>
      <c r="N238" s="101"/>
      <c r="O238" s="605"/>
      <c r="P238" s="604"/>
    </row>
    <row r="239" spans="1:16" s="67" customFormat="1" ht="15" customHeight="1">
      <c r="A239" s="604"/>
      <c r="B239" s="605"/>
      <c r="C239" s="101"/>
      <c r="D239" s="1177" t="s">
        <v>3795</v>
      </c>
      <c r="E239" s="66"/>
      <c r="F239" s="470">
        <v>1.37</v>
      </c>
      <c r="G239" s="466">
        <f>F239*Cond!$F$10</f>
        <v>2082.4</v>
      </c>
      <c r="H239" s="27">
        <v>0</v>
      </c>
      <c r="I239" s="398">
        <f t="shared" si="51"/>
        <v>0</v>
      </c>
      <c r="J239" s="1178" t="s">
        <v>3632</v>
      </c>
      <c r="K239" s="286">
        <f t="shared" si="52"/>
        <v>5622.4800000000005</v>
      </c>
      <c r="L239" s="290">
        <v>2.7</v>
      </c>
      <c r="M239" s="409">
        <f t="shared" si="53"/>
        <v>5600</v>
      </c>
      <c r="N239" s="101"/>
      <c r="O239" s="605"/>
      <c r="P239" s="604"/>
    </row>
    <row r="240" spans="1:16" s="67" customFormat="1" ht="15" customHeight="1">
      <c r="A240" s="604"/>
      <c r="B240" s="605"/>
      <c r="C240" s="101"/>
      <c r="D240" s="1177" t="s">
        <v>3796</v>
      </c>
      <c r="E240" s="66"/>
      <c r="F240" s="470">
        <v>1.37</v>
      </c>
      <c r="G240" s="466">
        <f>F240*Cond!$F$10</f>
        <v>2082.4</v>
      </c>
      <c r="H240" s="27">
        <v>0</v>
      </c>
      <c r="I240" s="398">
        <f t="shared" si="51"/>
        <v>0</v>
      </c>
      <c r="J240" s="1178" t="s">
        <v>3630</v>
      </c>
      <c r="K240" s="286">
        <f t="shared" si="52"/>
        <v>5622.4800000000005</v>
      </c>
      <c r="L240" s="290">
        <v>2.7</v>
      </c>
      <c r="M240" s="409">
        <f t="shared" si="53"/>
        <v>5600</v>
      </c>
      <c r="N240" s="101"/>
      <c r="O240" s="605"/>
      <c r="P240" s="604"/>
    </row>
    <row r="241" spans="1:16" s="67" customFormat="1" ht="15" customHeight="1">
      <c r="A241" s="604"/>
      <c r="B241" s="605"/>
      <c r="C241" s="101"/>
      <c r="D241" s="1177" t="s">
        <v>3797</v>
      </c>
      <c r="E241" s="66"/>
      <c r="F241" s="470">
        <v>1.37</v>
      </c>
      <c r="G241" s="466">
        <f>F241*Cond!$F$10</f>
        <v>2082.4</v>
      </c>
      <c r="H241" s="27">
        <v>0</v>
      </c>
      <c r="I241" s="398">
        <f t="shared" si="51"/>
        <v>0</v>
      </c>
      <c r="J241" s="1178" t="s">
        <v>3634</v>
      </c>
      <c r="K241" s="286">
        <f t="shared" si="52"/>
        <v>5622.4800000000005</v>
      </c>
      <c r="L241" s="290">
        <v>2.7</v>
      </c>
      <c r="M241" s="409">
        <f t="shared" si="53"/>
        <v>5600</v>
      </c>
      <c r="N241" s="101"/>
      <c r="O241" s="605"/>
      <c r="P241" s="604"/>
    </row>
    <row r="242" spans="1:16" s="67" customFormat="1" ht="15" customHeight="1">
      <c r="A242" s="604"/>
      <c r="B242" s="605"/>
      <c r="C242" s="101"/>
      <c r="D242" s="1177" t="s">
        <v>3798</v>
      </c>
      <c r="E242" s="66"/>
      <c r="F242" s="470">
        <v>1.37</v>
      </c>
      <c r="G242" s="466">
        <f>F242*Cond!$F$10</f>
        <v>2082.4</v>
      </c>
      <c r="H242" s="27">
        <v>0</v>
      </c>
      <c r="I242" s="398">
        <f t="shared" si="51"/>
        <v>0</v>
      </c>
      <c r="J242" s="1178" t="s">
        <v>3635</v>
      </c>
      <c r="K242" s="286">
        <f t="shared" si="52"/>
        <v>5622.4800000000005</v>
      </c>
      <c r="L242" s="290">
        <v>2.7</v>
      </c>
      <c r="M242" s="409">
        <f t="shared" si="53"/>
        <v>5600</v>
      </c>
      <c r="N242" s="101"/>
      <c r="O242" s="605"/>
      <c r="P242" s="604"/>
    </row>
    <row r="243" spans="1:16" s="67" customFormat="1" ht="15" customHeight="1">
      <c r="A243" s="604"/>
      <c r="B243" s="605"/>
      <c r="C243" s="101"/>
      <c r="D243" s="1177" t="s">
        <v>3799</v>
      </c>
      <c r="E243" s="1196" t="s">
        <v>4098</v>
      </c>
      <c r="F243" s="470">
        <v>1.37</v>
      </c>
      <c r="G243" s="466">
        <f>F243*Cond!$F$10</f>
        <v>2082.4</v>
      </c>
      <c r="H243" s="27">
        <v>0</v>
      </c>
      <c r="I243" s="398">
        <f t="shared" si="51"/>
        <v>0</v>
      </c>
      <c r="J243" s="1178" t="s">
        <v>3636</v>
      </c>
      <c r="K243" s="286">
        <f t="shared" si="52"/>
        <v>5622.4800000000005</v>
      </c>
      <c r="L243" s="290">
        <v>2.7</v>
      </c>
      <c r="M243" s="409">
        <f t="shared" si="53"/>
        <v>5600</v>
      </c>
      <c r="N243" s="101"/>
      <c r="O243" s="605"/>
      <c r="P243" s="604"/>
    </row>
    <row r="244" spans="1:16" s="67" customFormat="1" ht="15" customHeight="1">
      <c r="A244" s="604"/>
      <c r="B244" s="605"/>
      <c r="C244" s="101"/>
      <c r="D244" s="1177" t="s">
        <v>3800</v>
      </c>
      <c r="E244" s="1196" t="s">
        <v>4099</v>
      </c>
      <c r="F244" s="470">
        <v>1.37</v>
      </c>
      <c r="G244" s="466">
        <f>F244*Cond!$F$10</f>
        <v>2082.4</v>
      </c>
      <c r="H244" s="27">
        <v>0</v>
      </c>
      <c r="I244" s="398">
        <f t="shared" si="51"/>
        <v>0</v>
      </c>
      <c r="J244" s="1178" t="s">
        <v>3629</v>
      </c>
      <c r="K244" s="286">
        <f t="shared" si="52"/>
        <v>5622.4800000000005</v>
      </c>
      <c r="L244" s="290">
        <v>2.7</v>
      </c>
      <c r="M244" s="409">
        <f t="shared" si="53"/>
        <v>5600</v>
      </c>
      <c r="N244" s="101"/>
      <c r="O244" s="605"/>
      <c r="P244" s="604"/>
    </row>
    <row r="245" spans="1:16" s="67" customFormat="1" ht="15" customHeight="1">
      <c r="A245" s="604"/>
      <c r="B245" s="605"/>
      <c r="C245" s="101"/>
      <c r="D245" s="1177" t="s">
        <v>3801</v>
      </c>
      <c r="E245" s="66"/>
      <c r="F245" s="470">
        <v>1.37</v>
      </c>
      <c r="G245" s="466">
        <f>F245*Cond!$F$10</f>
        <v>2082.4</v>
      </c>
      <c r="H245" s="27">
        <v>0</v>
      </c>
      <c r="I245" s="398">
        <f t="shared" si="51"/>
        <v>0</v>
      </c>
      <c r="J245" s="1178" t="s">
        <v>3631</v>
      </c>
      <c r="K245" s="286">
        <f t="shared" si="52"/>
        <v>5622.4800000000005</v>
      </c>
      <c r="L245" s="290">
        <v>2.7</v>
      </c>
      <c r="M245" s="409">
        <f t="shared" si="53"/>
        <v>5600</v>
      </c>
      <c r="N245" s="101"/>
      <c r="O245" s="605"/>
      <c r="P245" s="604"/>
    </row>
    <row r="246" spans="1:16" s="67" customFormat="1" ht="15" customHeight="1">
      <c r="A246" s="604"/>
      <c r="B246" s="605"/>
      <c r="C246" s="101"/>
      <c r="D246" s="1177" t="s">
        <v>3802</v>
      </c>
      <c r="E246" s="66"/>
      <c r="F246" s="470">
        <v>1.37</v>
      </c>
      <c r="G246" s="466">
        <f>F246*Cond!$F$10</f>
        <v>2082.4</v>
      </c>
      <c r="H246" s="27">
        <v>0</v>
      </c>
      <c r="I246" s="398">
        <f t="shared" si="51"/>
        <v>0</v>
      </c>
      <c r="J246" s="1178" t="s">
        <v>3633</v>
      </c>
      <c r="K246" s="286">
        <f t="shared" si="52"/>
        <v>5622.4800000000005</v>
      </c>
      <c r="L246" s="290">
        <v>2.7</v>
      </c>
      <c r="M246" s="409">
        <f t="shared" si="53"/>
        <v>5600</v>
      </c>
      <c r="N246" s="101"/>
      <c r="O246" s="605"/>
      <c r="P246" s="604"/>
    </row>
    <row r="247" spans="1:16" s="67" customFormat="1" ht="15" customHeight="1">
      <c r="A247" s="604"/>
      <c r="B247" s="605"/>
      <c r="C247" s="101"/>
      <c r="D247" s="1177" t="s">
        <v>3803</v>
      </c>
      <c r="E247" s="66"/>
      <c r="F247" s="470">
        <v>1.37</v>
      </c>
      <c r="G247" s="466">
        <f>F247*Cond!$F$10</f>
        <v>2082.4</v>
      </c>
      <c r="H247" s="27">
        <v>0</v>
      </c>
      <c r="I247" s="398">
        <f t="shared" si="51"/>
        <v>0</v>
      </c>
      <c r="J247" s="1178" t="s">
        <v>3637</v>
      </c>
      <c r="K247" s="286">
        <f t="shared" si="52"/>
        <v>5622.4800000000005</v>
      </c>
      <c r="L247" s="290">
        <v>2.7</v>
      </c>
      <c r="M247" s="409">
        <f t="shared" si="53"/>
        <v>5600</v>
      </c>
      <c r="N247" s="101"/>
      <c r="O247" s="605"/>
      <c r="P247" s="604"/>
    </row>
    <row r="248" spans="1:16" s="67" customFormat="1" ht="15" customHeight="1">
      <c r="A248" s="604"/>
      <c r="B248" s="605"/>
      <c r="C248" s="101"/>
      <c r="D248" s="1177" t="s">
        <v>4254</v>
      </c>
      <c r="E248" s="66"/>
      <c r="F248" s="470">
        <v>1.37</v>
      </c>
      <c r="G248" s="466">
        <f>F248*Cond!$F$10</f>
        <v>2082.4</v>
      </c>
      <c r="H248" s="27">
        <v>0</v>
      </c>
      <c r="I248" s="398">
        <f t="shared" ref="I248:I251" si="54">G248*H248</f>
        <v>0</v>
      </c>
      <c r="J248" s="1178" t="s">
        <v>4263</v>
      </c>
      <c r="K248" s="286">
        <f t="shared" ref="K248:K251" si="55">G248*L248</f>
        <v>5622.4800000000005</v>
      </c>
      <c r="L248" s="290">
        <v>2.7</v>
      </c>
      <c r="M248" s="409">
        <f t="shared" ref="M248:M251" si="56">ROUND(K248,-2)</f>
        <v>5600</v>
      </c>
      <c r="N248" s="101"/>
      <c r="O248" s="605"/>
      <c r="P248" s="604"/>
    </row>
    <row r="249" spans="1:16" s="67" customFormat="1" ht="15" customHeight="1">
      <c r="A249" s="604"/>
      <c r="B249" s="605"/>
      <c r="C249" s="101"/>
      <c r="D249" s="1177" t="s">
        <v>4255</v>
      </c>
      <c r="E249" s="66"/>
      <c r="F249" s="470">
        <v>1.37</v>
      </c>
      <c r="G249" s="466">
        <f>F249*Cond!$F$10</f>
        <v>2082.4</v>
      </c>
      <c r="H249" s="27">
        <v>0</v>
      </c>
      <c r="I249" s="398">
        <f t="shared" si="54"/>
        <v>0</v>
      </c>
      <c r="J249" s="1178" t="s">
        <v>4264</v>
      </c>
      <c r="K249" s="286">
        <f t="shared" si="55"/>
        <v>5622.4800000000005</v>
      </c>
      <c r="L249" s="290">
        <v>2.7</v>
      </c>
      <c r="M249" s="409">
        <f t="shared" si="56"/>
        <v>5600</v>
      </c>
      <c r="N249" s="101"/>
      <c r="O249" s="605"/>
      <c r="P249" s="604"/>
    </row>
    <row r="250" spans="1:16" s="67" customFormat="1" ht="15" customHeight="1">
      <c r="A250" s="604"/>
      <c r="B250" s="605"/>
      <c r="C250" s="101"/>
      <c r="D250" s="1177" t="s">
        <v>4256</v>
      </c>
      <c r="E250" s="66"/>
      <c r="F250" s="470">
        <v>1.37</v>
      </c>
      <c r="G250" s="466">
        <f>F250*Cond!$F$10</f>
        <v>2082.4</v>
      </c>
      <c r="H250" s="27">
        <v>0</v>
      </c>
      <c r="I250" s="398">
        <f t="shared" si="54"/>
        <v>0</v>
      </c>
      <c r="J250" s="1178" t="s">
        <v>4265</v>
      </c>
      <c r="K250" s="286">
        <f t="shared" si="55"/>
        <v>5622.4800000000005</v>
      </c>
      <c r="L250" s="290">
        <v>2.7</v>
      </c>
      <c r="M250" s="409">
        <f t="shared" si="56"/>
        <v>5600</v>
      </c>
      <c r="N250" s="101"/>
      <c r="O250" s="605"/>
      <c r="P250" s="604"/>
    </row>
    <row r="251" spans="1:16" s="67" customFormat="1" ht="15" customHeight="1">
      <c r="A251" s="604"/>
      <c r="B251" s="605"/>
      <c r="C251" s="101"/>
      <c r="D251" s="1177" t="s">
        <v>4253</v>
      </c>
      <c r="E251" s="66"/>
      <c r="F251" s="470">
        <v>1.37</v>
      </c>
      <c r="G251" s="466">
        <f>F251*Cond!$F$10</f>
        <v>2082.4</v>
      </c>
      <c r="H251" s="27">
        <v>0</v>
      </c>
      <c r="I251" s="398">
        <f t="shared" si="54"/>
        <v>0</v>
      </c>
      <c r="J251" s="1178" t="s">
        <v>4266</v>
      </c>
      <c r="K251" s="286">
        <f t="shared" si="55"/>
        <v>5622.4800000000005</v>
      </c>
      <c r="L251" s="290">
        <v>2.7</v>
      </c>
      <c r="M251" s="409">
        <f t="shared" si="56"/>
        <v>5600</v>
      </c>
      <c r="N251" s="101"/>
      <c r="O251" s="605"/>
      <c r="P251" s="604"/>
    </row>
    <row r="252" spans="1:16" s="67" customFormat="1" ht="15" customHeight="1">
      <c r="A252" s="604"/>
      <c r="B252" s="605"/>
      <c r="C252" s="101"/>
      <c r="D252" s="1177" t="s">
        <v>4260</v>
      </c>
      <c r="E252" s="66"/>
      <c r="F252" s="470">
        <v>1.37</v>
      </c>
      <c r="G252" s="466">
        <f>F252*Cond!$F$10</f>
        <v>2082.4</v>
      </c>
      <c r="H252" s="27">
        <v>0</v>
      </c>
      <c r="I252" s="398">
        <f t="shared" ref="I252:I253" si="57">G252*H252</f>
        <v>0</v>
      </c>
      <c r="J252" s="1178" t="s">
        <v>4258</v>
      </c>
      <c r="K252" s="286">
        <f t="shared" ref="K252:K253" si="58">G252*L252</f>
        <v>5622.4800000000005</v>
      </c>
      <c r="L252" s="290">
        <v>2.7</v>
      </c>
      <c r="M252" s="409">
        <f t="shared" ref="M252:M253" si="59">ROUND(K252,-2)</f>
        <v>5600</v>
      </c>
      <c r="N252" s="101"/>
      <c r="O252" s="605"/>
      <c r="P252" s="604"/>
    </row>
    <row r="253" spans="1:16" s="67" customFormat="1" ht="15" customHeight="1">
      <c r="A253" s="604"/>
      <c r="B253" s="605"/>
      <c r="C253" s="101"/>
      <c r="D253" s="1177" t="s">
        <v>4261</v>
      </c>
      <c r="E253" s="66"/>
      <c r="F253" s="470">
        <v>1.37</v>
      </c>
      <c r="G253" s="466">
        <f>F253*Cond!$F$10</f>
        <v>2082.4</v>
      </c>
      <c r="H253" s="27">
        <v>0</v>
      </c>
      <c r="I253" s="398">
        <f t="shared" si="57"/>
        <v>0</v>
      </c>
      <c r="J253" s="1178" t="s">
        <v>4259</v>
      </c>
      <c r="K253" s="286">
        <f t="shared" si="58"/>
        <v>5622.4800000000005</v>
      </c>
      <c r="L253" s="290">
        <v>2.7</v>
      </c>
      <c r="M253" s="409">
        <f t="shared" si="59"/>
        <v>5600</v>
      </c>
      <c r="N253" s="101"/>
      <c r="O253" s="605"/>
      <c r="P253" s="604"/>
    </row>
    <row r="254" spans="1:16" s="67" customFormat="1" ht="15" customHeight="1">
      <c r="A254" s="604"/>
      <c r="B254" s="605"/>
      <c r="C254" s="101"/>
      <c r="D254" s="1177" t="s">
        <v>4262</v>
      </c>
      <c r="E254" s="66"/>
      <c r="F254" s="470">
        <v>1.37</v>
      </c>
      <c r="G254" s="466">
        <f>F254*Cond!$F$10</f>
        <v>2082.4</v>
      </c>
      <c r="H254" s="27">
        <v>0</v>
      </c>
      <c r="I254" s="398">
        <f t="shared" si="51"/>
        <v>0</v>
      </c>
      <c r="J254" s="1178" t="s">
        <v>4257</v>
      </c>
      <c r="K254" s="286">
        <f t="shared" si="52"/>
        <v>5622.4800000000005</v>
      </c>
      <c r="L254" s="290">
        <v>2.7</v>
      </c>
      <c r="M254" s="409">
        <f t="shared" si="53"/>
        <v>5600</v>
      </c>
      <c r="N254" s="101"/>
      <c r="O254" s="605"/>
      <c r="P254" s="604"/>
    </row>
    <row r="255" spans="1:16" s="67" customFormat="1" ht="15" customHeight="1">
      <c r="A255" s="604"/>
      <c r="B255" s="605"/>
      <c r="C255" s="101"/>
      <c r="D255" s="1016" t="s">
        <v>4057</v>
      </c>
      <c r="E255" s="66"/>
      <c r="F255" s="470">
        <v>1.37</v>
      </c>
      <c r="G255" s="466">
        <f>F255*Cond!$F$10</f>
        <v>2082.4</v>
      </c>
      <c r="H255" s="27">
        <v>0</v>
      </c>
      <c r="I255" s="398">
        <f t="shared" si="51"/>
        <v>0</v>
      </c>
      <c r="J255" s="241" t="s">
        <v>1126</v>
      </c>
      <c r="K255" s="286">
        <f t="shared" si="52"/>
        <v>5622.4800000000005</v>
      </c>
      <c r="L255" s="290">
        <v>2.7</v>
      </c>
      <c r="M255" s="409">
        <f t="shared" si="53"/>
        <v>5600</v>
      </c>
      <c r="N255" s="101"/>
      <c r="O255" s="605"/>
      <c r="P255" s="604"/>
    </row>
    <row r="256" spans="1:16" s="67" customFormat="1" ht="15" customHeight="1">
      <c r="A256" s="604"/>
      <c r="B256" s="605"/>
      <c r="C256" s="101"/>
      <c r="D256" s="1016" t="s">
        <v>4058</v>
      </c>
      <c r="E256" s="66"/>
      <c r="F256" s="470">
        <v>1.37</v>
      </c>
      <c r="G256" s="466">
        <f>F256*Cond!$F$10</f>
        <v>2082.4</v>
      </c>
      <c r="H256" s="27">
        <v>0</v>
      </c>
      <c r="I256" s="398">
        <f t="shared" si="51"/>
        <v>0</v>
      </c>
      <c r="J256" s="241" t="s">
        <v>1123</v>
      </c>
      <c r="K256" s="286">
        <f t="shared" si="52"/>
        <v>5622.4800000000005</v>
      </c>
      <c r="L256" s="290">
        <v>2.7</v>
      </c>
      <c r="M256" s="409">
        <f t="shared" si="53"/>
        <v>5600</v>
      </c>
      <c r="N256" s="101"/>
      <c r="O256" s="605"/>
      <c r="P256" s="604"/>
    </row>
    <row r="257" spans="1:16" s="67" customFormat="1" ht="15" customHeight="1">
      <c r="A257" s="604"/>
      <c r="B257" s="605"/>
      <c r="C257" s="101"/>
      <c r="D257" s="1016" t="s">
        <v>4059</v>
      </c>
      <c r="E257" s="66"/>
      <c r="F257" s="470">
        <v>1.37</v>
      </c>
      <c r="G257" s="466">
        <f>F257*Cond!$F$10</f>
        <v>2082.4</v>
      </c>
      <c r="H257" s="27">
        <v>0</v>
      </c>
      <c r="I257" s="398">
        <f t="shared" si="51"/>
        <v>0</v>
      </c>
      <c r="J257" s="241" t="s">
        <v>1125</v>
      </c>
      <c r="K257" s="286">
        <f t="shared" si="52"/>
        <v>5622.4800000000005</v>
      </c>
      <c r="L257" s="290">
        <v>2.7</v>
      </c>
      <c r="M257" s="409">
        <f t="shared" si="53"/>
        <v>5600</v>
      </c>
      <c r="N257" s="101"/>
      <c r="O257" s="605"/>
      <c r="P257" s="604"/>
    </row>
    <row r="258" spans="1:16" s="67" customFormat="1" ht="15" customHeight="1">
      <c r="A258" s="604"/>
      <c r="B258" s="605"/>
      <c r="C258" s="101"/>
      <c r="D258" s="1016" t="s">
        <v>4060</v>
      </c>
      <c r="E258" s="66"/>
      <c r="F258" s="470">
        <v>1.37</v>
      </c>
      <c r="G258" s="466">
        <f>F258*Cond!$F$10</f>
        <v>2082.4</v>
      </c>
      <c r="H258" s="27">
        <v>0</v>
      </c>
      <c r="I258" s="398">
        <f t="shared" si="51"/>
        <v>0</v>
      </c>
      <c r="J258" s="241" t="s">
        <v>1121</v>
      </c>
      <c r="K258" s="286">
        <f t="shared" si="52"/>
        <v>5622.4800000000005</v>
      </c>
      <c r="L258" s="290">
        <v>2.7</v>
      </c>
      <c r="M258" s="409">
        <f t="shared" si="53"/>
        <v>5600</v>
      </c>
      <c r="N258" s="101"/>
      <c r="O258" s="605"/>
      <c r="P258" s="604"/>
    </row>
    <row r="259" spans="1:16" s="67" customFormat="1" ht="15" customHeight="1">
      <c r="A259" s="604"/>
      <c r="B259" s="605"/>
      <c r="C259" s="101"/>
      <c r="D259" s="1016" t="s">
        <v>4061</v>
      </c>
      <c r="E259" s="66"/>
      <c r="F259" s="470">
        <v>1.37</v>
      </c>
      <c r="G259" s="466">
        <f>F259*Cond!$F$10</f>
        <v>2082.4</v>
      </c>
      <c r="H259" s="27">
        <v>0</v>
      </c>
      <c r="I259" s="398">
        <f t="shared" si="51"/>
        <v>0</v>
      </c>
      <c r="J259" s="241" t="s">
        <v>1119</v>
      </c>
      <c r="K259" s="286">
        <f t="shared" si="52"/>
        <v>5622.4800000000005</v>
      </c>
      <c r="L259" s="290">
        <v>2.7</v>
      </c>
      <c r="M259" s="409">
        <f t="shared" si="53"/>
        <v>5600</v>
      </c>
      <c r="N259" s="101"/>
      <c r="O259" s="605"/>
      <c r="P259" s="604"/>
    </row>
    <row r="260" spans="1:16" s="67" customFormat="1" ht="15" customHeight="1">
      <c r="A260" s="604"/>
      <c r="B260" s="605"/>
      <c r="C260" s="101"/>
      <c r="D260" s="1016" t="s">
        <v>4062</v>
      </c>
      <c r="E260" s="66"/>
      <c r="F260" s="470">
        <v>1.37</v>
      </c>
      <c r="G260" s="466">
        <f>F260*Cond!$F$10</f>
        <v>2082.4</v>
      </c>
      <c r="H260" s="27">
        <v>0</v>
      </c>
      <c r="I260" s="398">
        <f t="shared" si="51"/>
        <v>0</v>
      </c>
      <c r="J260" s="241" t="s">
        <v>1120</v>
      </c>
      <c r="K260" s="286">
        <f t="shared" si="52"/>
        <v>5622.4800000000005</v>
      </c>
      <c r="L260" s="290">
        <v>2.7</v>
      </c>
      <c r="M260" s="409">
        <f t="shared" si="53"/>
        <v>5600</v>
      </c>
      <c r="N260" s="101"/>
      <c r="O260" s="605"/>
      <c r="P260" s="604"/>
    </row>
    <row r="261" spans="1:16" s="67" customFormat="1" ht="15" customHeight="1">
      <c r="A261" s="604"/>
      <c r="B261" s="605"/>
      <c r="C261" s="101"/>
      <c r="D261" s="1016" t="s">
        <v>4063</v>
      </c>
      <c r="E261" s="66"/>
      <c r="F261" s="470">
        <v>1.37</v>
      </c>
      <c r="G261" s="466">
        <f>F261*Cond!$F$10</f>
        <v>2082.4</v>
      </c>
      <c r="H261" s="27">
        <v>0</v>
      </c>
      <c r="I261" s="398">
        <f t="shared" si="51"/>
        <v>0</v>
      </c>
      <c r="J261" s="241" t="s">
        <v>1122</v>
      </c>
      <c r="K261" s="286">
        <f t="shared" si="52"/>
        <v>5622.4800000000005</v>
      </c>
      <c r="L261" s="290">
        <v>2.7</v>
      </c>
      <c r="M261" s="409">
        <f t="shared" si="53"/>
        <v>5600</v>
      </c>
      <c r="N261" s="101"/>
      <c r="O261" s="605"/>
      <c r="P261" s="604"/>
    </row>
    <row r="262" spans="1:16" s="67" customFormat="1" ht="15" customHeight="1">
      <c r="A262" s="604"/>
      <c r="B262" s="605"/>
      <c r="C262" s="101"/>
      <c r="D262" s="1016" t="s">
        <v>4064</v>
      </c>
      <c r="E262" s="66"/>
      <c r="F262" s="470">
        <v>1.37</v>
      </c>
      <c r="G262" s="466">
        <f>F262*Cond!$F$10</f>
        <v>2082.4</v>
      </c>
      <c r="H262" s="27">
        <v>0</v>
      </c>
      <c r="I262" s="398">
        <f t="shared" si="51"/>
        <v>0</v>
      </c>
      <c r="J262" s="241" t="s">
        <v>1124</v>
      </c>
      <c r="K262" s="286">
        <f t="shared" si="52"/>
        <v>5622.4800000000005</v>
      </c>
      <c r="L262" s="290">
        <v>2.7</v>
      </c>
      <c r="M262" s="409">
        <f t="shared" si="53"/>
        <v>5600</v>
      </c>
      <c r="N262" s="101"/>
      <c r="O262" s="605"/>
      <c r="P262" s="604"/>
    </row>
    <row r="263" spans="1:16" s="67" customFormat="1" ht="15" customHeight="1">
      <c r="A263" s="604"/>
      <c r="B263" s="605"/>
      <c r="C263" s="101"/>
      <c r="D263" s="1016" t="s">
        <v>4065</v>
      </c>
      <c r="E263" s="66"/>
      <c r="F263" s="470">
        <v>1.37</v>
      </c>
      <c r="G263" s="466">
        <f>F263*Cond!$F$10</f>
        <v>2082.4</v>
      </c>
      <c r="H263" s="27">
        <v>0</v>
      </c>
      <c r="I263" s="398">
        <f t="shared" si="51"/>
        <v>0</v>
      </c>
      <c r="J263" s="241" t="s">
        <v>1127</v>
      </c>
      <c r="K263" s="286">
        <f t="shared" si="52"/>
        <v>5622.4800000000005</v>
      </c>
      <c r="L263" s="290">
        <v>2.7</v>
      </c>
      <c r="M263" s="409">
        <f t="shared" si="53"/>
        <v>5600</v>
      </c>
      <c r="N263" s="101"/>
      <c r="O263" s="605"/>
      <c r="P263" s="604"/>
    </row>
    <row r="264" spans="1:16" s="67" customFormat="1" ht="15" customHeight="1">
      <c r="A264" s="604"/>
      <c r="B264" s="605"/>
      <c r="C264" s="101"/>
      <c r="D264" s="1016" t="s">
        <v>4066</v>
      </c>
      <c r="E264" s="66"/>
      <c r="F264" s="470">
        <v>1.37</v>
      </c>
      <c r="G264" s="466">
        <f>F264*Cond!$F$10</f>
        <v>2082.4</v>
      </c>
      <c r="H264" s="27">
        <v>0</v>
      </c>
      <c r="I264" s="398">
        <f t="shared" si="51"/>
        <v>0</v>
      </c>
      <c r="J264" s="241" t="s">
        <v>1128</v>
      </c>
      <c r="K264" s="286">
        <f t="shared" si="52"/>
        <v>5622.4800000000005</v>
      </c>
      <c r="L264" s="290">
        <v>2.7</v>
      </c>
      <c r="M264" s="409">
        <f t="shared" si="53"/>
        <v>5600</v>
      </c>
      <c r="N264" s="101"/>
      <c r="O264" s="605"/>
      <c r="P264" s="604"/>
    </row>
    <row r="265" spans="1:16" s="67" customFormat="1" ht="15" customHeight="1">
      <c r="A265" s="604"/>
      <c r="B265" s="605"/>
      <c r="C265" s="101"/>
      <c r="D265" s="1177" t="s">
        <v>3804</v>
      </c>
      <c r="E265" s="66"/>
      <c r="F265" s="470">
        <v>1.37</v>
      </c>
      <c r="G265" s="466">
        <f>F265*Cond!$F$10</f>
        <v>2082.4</v>
      </c>
      <c r="H265" s="27">
        <v>0</v>
      </c>
      <c r="I265" s="398">
        <f t="shared" si="51"/>
        <v>0</v>
      </c>
      <c r="J265" s="1178" t="s">
        <v>3644</v>
      </c>
      <c r="K265" s="286">
        <f t="shared" si="52"/>
        <v>5622.4800000000005</v>
      </c>
      <c r="L265" s="290">
        <v>2.7</v>
      </c>
      <c r="M265" s="409">
        <f t="shared" si="53"/>
        <v>5600</v>
      </c>
      <c r="N265" s="101"/>
      <c r="O265" s="605"/>
      <c r="P265" s="604"/>
    </row>
    <row r="266" spans="1:16" s="67" customFormat="1" ht="15" customHeight="1">
      <c r="A266" s="604"/>
      <c r="B266" s="605"/>
      <c r="C266" s="101"/>
      <c r="D266" s="1177" t="s">
        <v>3805</v>
      </c>
      <c r="E266" s="66"/>
      <c r="F266" s="470">
        <v>1.37</v>
      </c>
      <c r="G266" s="466">
        <f>F266*Cond!$F$10</f>
        <v>2082.4</v>
      </c>
      <c r="H266" s="27">
        <v>0</v>
      </c>
      <c r="I266" s="398">
        <f t="shared" si="51"/>
        <v>0</v>
      </c>
      <c r="J266" s="1178" t="s">
        <v>3642</v>
      </c>
      <c r="K266" s="286">
        <f t="shared" si="52"/>
        <v>5622.4800000000005</v>
      </c>
      <c r="L266" s="290">
        <v>2.7</v>
      </c>
      <c r="M266" s="409">
        <f t="shared" si="53"/>
        <v>5600</v>
      </c>
      <c r="N266" s="101"/>
      <c r="O266" s="605"/>
      <c r="P266" s="604"/>
    </row>
    <row r="267" spans="1:16" s="67" customFormat="1" ht="15" customHeight="1">
      <c r="A267" s="604"/>
      <c r="B267" s="605"/>
      <c r="C267" s="101"/>
      <c r="D267" s="1177" t="s">
        <v>3806</v>
      </c>
      <c r="E267" s="66"/>
      <c r="F267" s="470">
        <v>1.37</v>
      </c>
      <c r="G267" s="466">
        <f>F267*Cond!$F$10</f>
        <v>2082.4</v>
      </c>
      <c r="H267" s="27">
        <v>0</v>
      </c>
      <c r="I267" s="398">
        <f t="shared" si="51"/>
        <v>0</v>
      </c>
      <c r="J267" s="1178" t="s">
        <v>3646</v>
      </c>
      <c r="K267" s="286">
        <f t="shared" si="52"/>
        <v>5622.4800000000005</v>
      </c>
      <c r="L267" s="290">
        <v>2.7</v>
      </c>
      <c r="M267" s="409">
        <f t="shared" si="53"/>
        <v>5600</v>
      </c>
      <c r="N267" s="101"/>
      <c r="O267" s="605"/>
      <c r="P267" s="604"/>
    </row>
    <row r="268" spans="1:16" s="67" customFormat="1" ht="15" customHeight="1">
      <c r="A268" s="604"/>
      <c r="B268" s="605"/>
      <c r="C268" s="101"/>
      <c r="D268" s="1177" t="s">
        <v>3807</v>
      </c>
      <c r="E268" s="66"/>
      <c r="F268" s="470">
        <v>1.37</v>
      </c>
      <c r="G268" s="466">
        <f>F268*Cond!$F$10</f>
        <v>2082.4</v>
      </c>
      <c r="H268" s="27">
        <v>0</v>
      </c>
      <c r="I268" s="398">
        <f t="shared" si="51"/>
        <v>0</v>
      </c>
      <c r="J268" s="1178" t="s">
        <v>3647</v>
      </c>
      <c r="K268" s="286">
        <f t="shared" si="52"/>
        <v>5622.4800000000005</v>
      </c>
      <c r="L268" s="290">
        <v>2.7</v>
      </c>
      <c r="M268" s="409">
        <f t="shared" si="53"/>
        <v>5600</v>
      </c>
      <c r="N268" s="101"/>
      <c r="O268" s="605"/>
      <c r="P268" s="604"/>
    </row>
    <row r="269" spans="1:16" s="67" customFormat="1" ht="15" customHeight="1">
      <c r="A269" s="604"/>
      <c r="B269" s="605"/>
      <c r="C269" s="101"/>
      <c r="D269" s="1177" t="s">
        <v>3808</v>
      </c>
      <c r="E269" s="66"/>
      <c r="F269" s="470">
        <v>1.37</v>
      </c>
      <c r="G269" s="466">
        <f>F269*Cond!$F$10</f>
        <v>2082.4</v>
      </c>
      <c r="H269" s="27">
        <v>0</v>
      </c>
      <c r="I269" s="398">
        <f t="shared" si="51"/>
        <v>0</v>
      </c>
      <c r="J269" s="1178" t="s">
        <v>3648</v>
      </c>
      <c r="K269" s="286">
        <f t="shared" si="52"/>
        <v>5622.4800000000005</v>
      </c>
      <c r="L269" s="290">
        <v>2.7</v>
      </c>
      <c r="M269" s="409">
        <f t="shared" si="53"/>
        <v>5600</v>
      </c>
      <c r="N269" s="101"/>
      <c r="O269" s="605"/>
      <c r="P269" s="604"/>
    </row>
    <row r="270" spans="1:16" s="67" customFormat="1" ht="15" customHeight="1">
      <c r="A270" s="604"/>
      <c r="B270" s="605"/>
      <c r="C270" s="101"/>
      <c r="D270" s="1177" t="s">
        <v>3809</v>
      </c>
      <c r="E270" s="66"/>
      <c r="F270" s="470">
        <v>1.37</v>
      </c>
      <c r="G270" s="466">
        <f>F270*Cond!$F$10</f>
        <v>2082.4</v>
      </c>
      <c r="H270" s="27">
        <v>0</v>
      </c>
      <c r="I270" s="398">
        <f t="shared" si="51"/>
        <v>0</v>
      </c>
      <c r="J270" s="1178" t="s">
        <v>3641</v>
      </c>
      <c r="K270" s="286">
        <f t="shared" si="52"/>
        <v>5622.4800000000005</v>
      </c>
      <c r="L270" s="290">
        <v>2.7</v>
      </c>
      <c r="M270" s="409">
        <f t="shared" si="53"/>
        <v>5600</v>
      </c>
      <c r="N270" s="101"/>
      <c r="O270" s="605"/>
      <c r="P270" s="604"/>
    </row>
    <row r="271" spans="1:16" s="67" customFormat="1" ht="15" customHeight="1">
      <c r="A271" s="604"/>
      <c r="B271" s="605"/>
      <c r="C271" s="101"/>
      <c r="D271" s="1177" t="s">
        <v>3810</v>
      </c>
      <c r="E271" s="66"/>
      <c r="F271" s="470">
        <v>1.37</v>
      </c>
      <c r="G271" s="466">
        <f>F271*Cond!$F$10</f>
        <v>2082.4</v>
      </c>
      <c r="H271" s="27">
        <v>0</v>
      </c>
      <c r="I271" s="398">
        <f t="shared" si="51"/>
        <v>0</v>
      </c>
      <c r="J271" s="1178" t="s">
        <v>3643</v>
      </c>
      <c r="K271" s="286">
        <f t="shared" si="52"/>
        <v>5622.4800000000005</v>
      </c>
      <c r="L271" s="290">
        <v>2.7</v>
      </c>
      <c r="M271" s="409">
        <f t="shared" si="53"/>
        <v>5600</v>
      </c>
      <c r="N271" s="101"/>
      <c r="O271" s="605"/>
      <c r="P271" s="604"/>
    </row>
    <row r="272" spans="1:16" s="67" customFormat="1" ht="15" customHeight="1">
      <c r="A272" s="604"/>
      <c r="B272" s="605"/>
      <c r="C272" s="101"/>
      <c r="D272" s="1177" t="s">
        <v>3811</v>
      </c>
      <c r="E272" s="66"/>
      <c r="F272" s="470">
        <v>1.37</v>
      </c>
      <c r="G272" s="466">
        <f>F272*Cond!$F$10</f>
        <v>2082.4</v>
      </c>
      <c r="H272" s="27">
        <v>0</v>
      </c>
      <c r="I272" s="398">
        <f t="shared" si="51"/>
        <v>0</v>
      </c>
      <c r="J272" s="1178" t="s">
        <v>3645</v>
      </c>
      <c r="K272" s="286">
        <f t="shared" si="52"/>
        <v>5622.4800000000005</v>
      </c>
      <c r="L272" s="290">
        <v>2.7</v>
      </c>
      <c r="M272" s="409">
        <f t="shared" si="53"/>
        <v>5600</v>
      </c>
      <c r="N272" s="101"/>
      <c r="O272" s="605"/>
      <c r="P272" s="604"/>
    </row>
    <row r="273" spans="1:16" s="67" customFormat="1" ht="15" customHeight="1">
      <c r="A273" s="604"/>
      <c r="B273" s="605"/>
      <c r="C273" s="101"/>
      <c r="D273" s="1177" t="s">
        <v>3812</v>
      </c>
      <c r="E273" s="66"/>
      <c r="F273" s="470">
        <v>1.37</v>
      </c>
      <c r="G273" s="466">
        <f>F273*Cond!$F$10</f>
        <v>2082.4</v>
      </c>
      <c r="H273" s="27">
        <v>0</v>
      </c>
      <c r="I273" s="398">
        <f t="shared" si="51"/>
        <v>0</v>
      </c>
      <c r="J273" s="1178" t="s">
        <v>3649</v>
      </c>
      <c r="K273" s="286">
        <f t="shared" si="52"/>
        <v>5622.4800000000005</v>
      </c>
      <c r="L273" s="290">
        <v>2.7</v>
      </c>
      <c r="M273" s="409">
        <f t="shared" si="53"/>
        <v>5600</v>
      </c>
      <c r="N273" s="101"/>
      <c r="O273" s="605"/>
      <c r="P273" s="604"/>
    </row>
    <row r="274" spans="1:16" s="67" customFormat="1" ht="15" customHeight="1">
      <c r="A274" s="604"/>
      <c r="B274" s="605"/>
      <c r="C274" s="101"/>
      <c r="D274" s="1387" t="s">
        <v>4105</v>
      </c>
      <c r="E274" s="66"/>
      <c r="F274" s="470">
        <v>1.37</v>
      </c>
      <c r="G274" s="466">
        <f>F274*Cond!$F$10</f>
        <v>2082.4</v>
      </c>
      <c r="H274" s="27">
        <v>0</v>
      </c>
      <c r="I274" s="398">
        <f t="shared" ref="I274:I278" si="60">G274*H274</f>
        <v>0</v>
      </c>
      <c r="J274" s="1178" t="s">
        <v>4108</v>
      </c>
      <c r="K274" s="286">
        <f t="shared" ref="K274:K278" si="61">G274*L274</f>
        <v>5622.4800000000005</v>
      </c>
      <c r="L274" s="290">
        <v>2.7</v>
      </c>
      <c r="M274" s="409">
        <f t="shared" ref="M274:M278" si="62">ROUND(K274,-2)</f>
        <v>5600</v>
      </c>
      <c r="N274" s="101"/>
      <c r="O274" s="605"/>
      <c r="P274" s="604"/>
    </row>
    <row r="275" spans="1:16" s="67" customFormat="1" ht="15" customHeight="1">
      <c r="A275" s="604"/>
      <c r="B275" s="605"/>
      <c r="C275" s="101"/>
      <c r="D275" s="1387" t="s">
        <v>4106</v>
      </c>
      <c r="E275" s="66"/>
      <c r="F275" s="470">
        <v>1.37</v>
      </c>
      <c r="G275" s="466">
        <f>F275*Cond!$F$10</f>
        <v>2082.4</v>
      </c>
      <c r="H275" s="27">
        <v>0</v>
      </c>
      <c r="I275" s="398">
        <f t="shared" si="60"/>
        <v>0</v>
      </c>
      <c r="J275" s="1178" t="s">
        <v>4109</v>
      </c>
      <c r="K275" s="286">
        <f t="shared" si="61"/>
        <v>5622.4800000000005</v>
      </c>
      <c r="L275" s="290">
        <v>2.7</v>
      </c>
      <c r="M275" s="409">
        <f t="shared" si="62"/>
        <v>5600</v>
      </c>
      <c r="N275" s="101"/>
      <c r="O275" s="605"/>
      <c r="P275" s="604"/>
    </row>
    <row r="276" spans="1:16" s="67" customFormat="1" ht="15" customHeight="1">
      <c r="A276" s="604"/>
      <c r="B276" s="605"/>
      <c r="C276" s="101"/>
      <c r="D276" s="1387" t="s">
        <v>4103</v>
      </c>
      <c r="E276" s="66"/>
      <c r="F276" s="470">
        <v>1.37</v>
      </c>
      <c r="G276" s="466">
        <f>F276*Cond!$F$10</f>
        <v>2082.4</v>
      </c>
      <c r="H276" s="27">
        <v>0</v>
      </c>
      <c r="I276" s="398">
        <f t="shared" si="60"/>
        <v>0</v>
      </c>
      <c r="J276" s="1178" t="s">
        <v>4104</v>
      </c>
      <c r="K276" s="286">
        <f t="shared" si="61"/>
        <v>5622.4800000000005</v>
      </c>
      <c r="L276" s="290">
        <v>2.7</v>
      </c>
      <c r="M276" s="409">
        <f t="shared" si="62"/>
        <v>5600</v>
      </c>
      <c r="N276" s="101"/>
      <c r="O276" s="605"/>
      <c r="P276" s="604"/>
    </row>
    <row r="277" spans="1:16" s="67" customFormat="1" ht="15" customHeight="1">
      <c r="A277" s="604"/>
      <c r="B277" s="605"/>
      <c r="C277" s="101"/>
      <c r="D277" s="1387" t="s">
        <v>4107</v>
      </c>
      <c r="E277" s="66"/>
      <c r="F277" s="470">
        <v>1.37</v>
      </c>
      <c r="G277" s="466">
        <f>F277*Cond!$F$10</f>
        <v>2082.4</v>
      </c>
      <c r="H277" s="27">
        <v>0</v>
      </c>
      <c r="I277" s="398">
        <f t="shared" si="60"/>
        <v>0</v>
      </c>
      <c r="J277" s="1178" t="s">
        <v>4110</v>
      </c>
      <c r="K277" s="286">
        <f t="shared" si="61"/>
        <v>5622.4800000000005</v>
      </c>
      <c r="L277" s="290">
        <v>2.7</v>
      </c>
      <c r="M277" s="409">
        <f t="shared" si="62"/>
        <v>5600</v>
      </c>
      <c r="N277" s="101"/>
      <c r="O277" s="605"/>
      <c r="P277" s="604"/>
    </row>
    <row r="278" spans="1:16" s="67" customFormat="1" ht="15" customHeight="1">
      <c r="A278" s="604"/>
      <c r="B278" s="605"/>
      <c r="C278" s="101"/>
      <c r="D278" s="1387" t="s">
        <v>4183</v>
      </c>
      <c r="E278" s="66"/>
      <c r="F278" s="470">
        <v>1.37</v>
      </c>
      <c r="G278" s="466">
        <f>F278*Cond!$F$10</f>
        <v>2082.4</v>
      </c>
      <c r="H278" s="27">
        <v>0</v>
      </c>
      <c r="I278" s="398">
        <f t="shared" si="60"/>
        <v>0</v>
      </c>
      <c r="J278" s="1178" t="s">
        <v>4184</v>
      </c>
      <c r="K278" s="286">
        <f t="shared" si="61"/>
        <v>5622.4800000000005</v>
      </c>
      <c r="L278" s="290">
        <v>2.7</v>
      </c>
      <c r="M278" s="409">
        <f t="shared" si="62"/>
        <v>5600</v>
      </c>
      <c r="N278" s="101"/>
      <c r="O278" s="605"/>
      <c r="P278" s="604"/>
    </row>
    <row r="279" spans="1:16" s="67" customFormat="1" ht="15" customHeight="1">
      <c r="A279" s="604"/>
      <c r="B279" s="605"/>
      <c r="C279" s="101"/>
      <c r="D279" s="1016" t="s">
        <v>4067</v>
      </c>
      <c r="E279" s="66"/>
      <c r="F279" s="470">
        <v>1.37</v>
      </c>
      <c r="G279" s="466">
        <f>F279*Cond!$F$10</f>
        <v>2082.4</v>
      </c>
      <c r="H279" s="27">
        <v>0</v>
      </c>
      <c r="I279" s="398">
        <f t="shared" si="51"/>
        <v>0</v>
      </c>
      <c r="J279" s="241" t="s">
        <v>1108</v>
      </c>
      <c r="K279" s="286">
        <f t="shared" si="52"/>
        <v>5622.4800000000005</v>
      </c>
      <c r="L279" s="290">
        <v>2.7</v>
      </c>
      <c r="M279" s="409">
        <f t="shared" si="53"/>
        <v>5600</v>
      </c>
      <c r="N279" s="101"/>
      <c r="O279" s="605"/>
      <c r="P279" s="604"/>
    </row>
    <row r="280" spans="1:16" s="67" customFormat="1" ht="15" customHeight="1">
      <c r="A280" s="604"/>
      <c r="B280" s="605"/>
      <c r="C280" s="101"/>
      <c r="D280" s="1177" t="s">
        <v>3813</v>
      </c>
      <c r="E280" s="66"/>
      <c r="F280" s="470">
        <v>1.37</v>
      </c>
      <c r="G280" s="466">
        <f>F280*Cond!$F$10</f>
        <v>2082.4</v>
      </c>
      <c r="H280" s="27">
        <v>0</v>
      </c>
      <c r="I280" s="398">
        <f t="shared" si="51"/>
        <v>0</v>
      </c>
      <c r="J280" s="1178" t="s">
        <v>3653</v>
      </c>
      <c r="K280" s="286">
        <f t="shared" si="52"/>
        <v>5622.4800000000005</v>
      </c>
      <c r="L280" s="290">
        <v>2.7</v>
      </c>
      <c r="M280" s="409">
        <f t="shared" si="53"/>
        <v>5600</v>
      </c>
      <c r="N280" s="101"/>
      <c r="O280" s="605"/>
      <c r="P280" s="604"/>
    </row>
    <row r="281" spans="1:16" s="67" customFormat="1" ht="15" customHeight="1">
      <c r="A281" s="604"/>
      <c r="B281" s="605"/>
      <c r="C281" s="101"/>
      <c r="D281" s="1177" t="s">
        <v>3814</v>
      </c>
      <c r="E281" s="66"/>
      <c r="F281" s="470">
        <v>1.37</v>
      </c>
      <c r="G281" s="466">
        <f>F281*Cond!$F$10</f>
        <v>2082.4</v>
      </c>
      <c r="H281" s="27">
        <v>0</v>
      </c>
      <c r="I281" s="398">
        <f t="shared" si="51"/>
        <v>0</v>
      </c>
      <c r="J281" s="1178" t="s">
        <v>3651</v>
      </c>
      <c r="K281" s="286">
        <f t="shared" si="52"/>
        <v>5622.4800000000005</v>
      </c>
      <c r="L281" s="290">
        <v>2.7</v>
      </c>
      <c r="M281" s="409">
        <f t="shared" si="53"/>
        <v>5600</v>
      </c>
      <c r="N281" s="101"/>
      <c r="O281" s="605"/>
      <c r="P281" s="604"/>
    </row>
    <row r="282" spans="1:16" s="67" customFormat="1" ht="15" customHeight="1">
      <c r="A282" s="604"/>
      <c r="B282" s="605"/>
      <c r="C282" s="101"/>
      <c r="D282" s="1177" t="s">
        <v>3815</v>
      </c>
      <c r="E282" s="66"/>
      <c r="F282" s="470">
        <v>1.37</v>
      </c>
      <c r="G282" s="466">
        <f>F282*Cond!$F$10</f>
        <v>2082.4</v>
      </c>
      <c r="H282" s="27">
        <v>0</v>
      </c>
      <c r="I282" s="398">
        <f t="shared" si="51"/>
        <v>0</v>
      </c>
      <c r="J282" s="1178" t="s">
        <v>3655</v>
      </c>
      <c r="K282" s="286">
        <f t="shared" si="52"/>
        <v>5622.4800000000005</v>
      </c>
      <c r="L282" s="290">
        <v>2.7</v>
      </c>
      <c r="M282" s="409">
        <f t="shared" si="53"/>
        <v>5600</v>
      </c>
      <c r="N282" s="101"/>
      <c r="O282" s="605"/>
      <c r="P282" s="604"/>
    </row>
    <row r="283" spans="1:16" s="67" customFormat="1" ht="15" customHeight="1">
      <c r="A283" s="604"/>
      <c r="B283" s="605"/>
      <c r="C283" s="101"/>
      <c r="D283" s="1177" t="s">
        <v>3816</v>
      </c>
      <c r="E283" s="66"/>
      <c r="F283" s="470">
        <v>1.37</v>
      </c>
      <c r="G283" s="466">
        <f>F283*Cond!$F$10</f>
        <v>2082.4</v>
      </c>
      <c r="H283" s="27">
        <v>0</v>
      </c>
      <c r="I283" s="398">
        <f t="shared" si="51"/>
        <v>0</v>
      </c>
      <c r="J283" s="1178" t="s">
        <v>3656</v>
      </c>
      <c r="K283" s="286">
        <f t="shared" si="52"/>
        <v>5622.4800000000005</v>
      </c>
      <c r="L283" s="290">
        <v>2.7</v>
      </c>
      <c r="M283" s="409">
        <f t="shared" si="53"/>
        <v>5600</v>
      </c>
      <c r="N283" s="101"/>
      <c r="O283" s="605"/>
      <c r="P283" s="604"/>
    </row>
    <row r="284" spans="1:16" s="67" customFormat="1" ht="15" customHeight="1">
      <c r="A284" s="604"/>
      <c r="B284" s="605"/>
      <c r="C284" s="101"/>
      <c r="D284" s="1177" t="s">
        <v>3817</v>
      </c>
      <c r="E284" s="66"/>
      <c r="F284" s="470">
        <v>1.37</v>
      </c>
      <c r="G284" s="466">
        <f>F284*Cond!$F$10</f>
        <v>2082.4</v>
      </c>
      <c r="H284" s="27">
        <v>0</v>
      </c>
      <c r="I284" s="398">
        <f t="shared" si="51"/>
        <v>0</v>
      </c>
      <c r="J284" s="1178" t="s">
        <v>3657</v>
      </c>
      <c r="K284" s="286">
        <f t="shared" si="52"/>
        <v>5622.4800000000005</v>
      </c>
      <c r="L284" s="290">
        <v>2.7</v>
      </c>
      <c r="M284" s="409">
        <f t="shared" si="53"/>
        <v>5600</v>
      </c>
      <c r="N284" s="101"/>
      <c r="O284" s="605"/>
      <c r="P284" s="604"/>
    </row>
    <row r="285" spans="1:16" s="67" customFormat="1" ht="15" customHeight="1">
      <c r="A285" s="604"/>
      <c r="B285" s="605"/>
      <c r="C285" s="101"/>
      <c r="D285" s="1177" t="s">
        <v>3818</v>
      </c>
      <c r="E285" s="66"/>
      <c r="F285" s="470">
        <v>1.37</v>
      </c>
      <c r="G285" s="466">
        <f>F285*Cond!$F$10</f>
        <v>2082.4</v>
      </c>
      <c r="H285" s="27">
        <v>0</v>
      </c>
      <c r="I285" s="398">
        <f t="shared" si="51"/>
        <v>0</v>
      </c>
      <c r="J285" s="1178" t="s">
        <v>3650</v>
      </c>
      <c r="K285" s="286">
        <f t="shared" si="52"/>
        <v>5622.4800000000005</v>
      </c>
      <c r="L285" s="290">
        <v>2.7</v>
      </c>
      <c r="M285" s="409">
        <f t="shared" si="53"/>
        <v>5600</v>
      </c>
      <c r="N285" s="101"/>
      <c r="O285" s="605"/>
      <c r="P285" s="604"/>
    </row>
    <row r="286" spans="1:16" s="67" customFormat="1" ht="15" customHeight="1">
      <c r="A286" s="604"/>
      <c r="B286" s="605"/>
      <c r="C286" s="101"/>
      <c r="D286" s="1177" t="s">
        <v>3819</v>
      </c>
      <c r="E286" s="66"/>
      <c r="F286" s="470">
        <v>1.37</v>
      </c>
      <c r="G286" s="466">
        <f>F286*Cond!$F$10</f>
        <v>2082.4</v>
      </c>
      <c r="H286" s="27">
        <v>0</v>
      </c>
      <c r="I286" s="398">
        <f t="shared" si="51"/>
        <v>0</v>
      </c>
      <c r="J286" s="1178" t="s">
        <v>3652</v>
      </c>
      <c r="K286" s="286">
        <f t="shared" si="52"/>
        <v>5622.4800000000005</v>
      </c>
      <c r="L286" s="290">
        <v>2.7</v>
      </c>
      <c r="M286" s="409">
        <f t="shared" si="53"/>
        <v>5600</v>
      </c>
      <c r="N286" s="101"/>
      <c r="O286" s="605"/>
      <c r="P286" s="604"/>
    </row>
    <row r="287" spans="1:16" s="67" customFormat="1" ht="15" customHeight="1">
      <c r="A287" s="604"/>
      <c r="B287" s="605"/>
      <c r="C287" s="101"/>
      <c r="D287" s="1177" t="s">
        <v>3820</v>
      </c>
      <c r="E287" s="66"/>
      <c r="F287" s="470">
        <v>1.37</v>
      </c>
      <c r="G287" s="466">
        <f>F287*Cond!$F$10</f>
        <v>2082.4</v>
      </c>
      <c r="H287" s="27">
        <v>0</v>
      </c>
      <c r="I287" s="398">
        <f t="shared" si="51"/>
        <v>0</v>
      </c>
      <c r="J287" s="1178" t="s">
        <v>3654</v>
      </c>
      <c r="K287" s="286">
        <f t="shared" si="52"/>
        <v>5622.4800000000005</v>
      </c>
      <c r="L287" s="290">
        <v>2.7</v>
      </c>
      <c r="M287" s="409">
        <f t="shared" si="53"/>
        <v>5600</v>
      </c>
      <c r="N287" s="101"/>
      <c r="O287" s="605"/>
      <c r="P287" s="604"/>
    </row>
    <row r="288" spans="1:16" s="67" customFormat="1" ht="15" customHeight="1">
      <c r="A288" s="604"/>
      <c r="B288" s="605"/>
      <c r="C288" s="101"/>
      <c r="D288" s="1177" t="s">
        <v>3821</v>
      </c>
      <c r="E288" s="66"/>
      <c r="F288" s="470">
        <v>1.37</v>
      </c>
      <c r="G288" s="466">
        <f>F288*Cond!$F$10</f>
        <v>2082.4</v>
      </c>
      <c r="H288" s="27">
        <v>0</v>
      </c>
      <c r="I288" s="398">
        <f t="shared" si="51"/>
        <v>0</v>
      </c>
      <c r="J288" s="1178" t="s">
        <v>3658</v>
      </c>
      <c r="K288" s="286">
        <f t="shared" si="52"/>
        <v>5622.4800000000005</v>
      </c>
      <c r="L288" s="290">
        <v>2.7</v>
      </c>
      <c r="M288" s="409">
        <f t="shared" si="53"/>
        <v>5600</v>
      </c>
      <c r="N288" s="101"/>
      <c r="O288" s="605"/>
      <c r="P288" s="604"/>
    </row>
    <row r="289" spans="1:16" s="67" customFormat="1" ht="15" customHeight="1">
      <c r="A289" s="604"/>
      <c r="B289" s="605"/>
      <c r="C289" s="101"/>
      <c r="D289" s="1387" t="s">
        <v>4111</v>
      </c>
      <c r="E289" s="66"/>
      <c r="F289" s="470">
        <v>1.37</v>
      </c>
      <c r="G289" s="466">
        <f>F289*Cond!$F$10</f>
        <v>2082.4</v>
      </c>
      <c r="H289" s="27">
        <v>0</v>
      </c>
      <c r="I289" s="398">
        <f t="shared" si="51"/>
        <v>0</v>
      </c>
      <c r="J289" s="1178" t="s">
        <v>4114</v>
      </c>
      <c r="K289" s="286">
        <f t="shared" si="52"/>
        <v>5622.4800000000005</v>
      </c>
      <c r="L289" s="290">
        <v>2.7</v>
      </c>
      <c r="M289" s="409">
        <f t="shared" si="53"/>
        <v>5600</v>
      </c>
      <c r="N289" s="101"/>
      <c r="O289" s="605"/>
      <c r="P289" s="604"/>
    </row>
    <row r="290" spans="1:16" s="67" customFormat="1" ht="15" customHeight="1">
      <c r="A290" s="604"/>
      <c r="B290" s="605"/>
      <c r="C290" s="101"/>
      <c r="D290" s="1387" t="s">
        <v>4112</v>
      </c>
      <c r="E290" s="66"/>
      <c r="F290" s="470">
        <v>1.37</v>
      </c>
      <c r="G290" s="466">
        <f>F290*Cond!$F$10</f>
        <v>2082.4</v>
      </c>
      <c r="H290" s="27">
        <v>0</v>
      </c>
      <c r="I290" s="398">
        <f t="shared" si="51"/>
        <v>0</v>
      </c>
      <c r="J290" s="1178" t="s">
        <v>4115</v>
      </c>
      <c r="K290" s="286">
        <f t="shared" si="52"/>
        <v>5622.4800000000005</v>
      </c>
      <c r="L290" s="290">
        <v>2.7</v>
      </c>
      <c r="M290" s="409">
        <f t="shared" si="53"/>
        <v>5600</v>
      </c>
      <c r="N290" s="101"/>
      <c r="O290" s="605"/>
      <c r="P290" s="604"/>
    </row>
    <row r="291" spans="1:16" s="67" customFormat="1" ht="15" customHeight="1">
      <c r="A291" s="604"/>
      <c r="B291" s="605"/>
      <c r="C291" s="101"/>
      <c r="D291" s="1387" t="s">
        <v>4113</v>
      </c>
      <c r="E291" s="66"/>
      <c r="F291" s="470">
        <v>1.37</v>
      </c>
      <c r="G291" s="466">
        <f>F291*Cond!$F$10</f>
        <v>2082.4</v>
      </c>
      <c r="H291" s="27">
        <v>0</v>
      </c>
      <c r="I291" s="398">
        <f t="shared" si="51"/>
        <v>0</v>
      </c>
      <c r="J291" s="1178" t="s">
        <v>4116</v>
      </c>
      <c r="K291" s="286">
        <f t="shared" si="52"/>
        <v>5622.4800000000005</v>
      </c>
      <c r="L291" s="290">
        <v>2.7</v>
      </c>
      <c r="M291" s="409">
        <f t="shared" si="53"/>
        <v>5600</v>
      </c>
      <c r="N291" s="101"/>
      <c r="O291" s="605"/>
      <c r="P291" s="604"/>
    </row>
    <row r="292" spans="1:16" s="67" customFormat="1" ht="15" customHeight="1">
      <c r="A292" s="604"/>
      <c r="B292" s="605"/>
      <c r="C292" s="101"/>
      <c r="D292" s="1387" t="s">
        <v>4185</v>
      </c>
      <c r="E292" s="66"/>
      <c r="F292" s="470">
        <v>1.37</v>
      </c>
      <c r="G292" s="466">
        <f>F292*Cond!$F$10</f>
        <v>2082.4</v>
      </c>
      <c r="H292" s="27">
        <v>0</v>
      </c>
      <c r="I292" s="398">
        <f t="shared" si="51"/>
        <v>0</v>
      </c>
      <c r="J292" s="1178" t="s">
        <v>4186</v>
      </c>
      <c r="K292" s="286">
        <f t="shared" si="52"/>
        <v>5622.4800000000005</v>
      </c>
      <c r="L292" s="290">
        <v>2.7</v>
      </c>
      <c r="M292" s="409">
        <f t="shared" si="53"/>
        <v>5600</v>
      </c>
      <c r="N292" s="101"/>
      <c r="O292" s="605"/>
      <c r="P292" s="604"/>
    </row>
    <row r="293" spans="1:16" s="67" customFormat="1" ht="15" customHeight="1">
      <c r="A293" s="604"/>
      <c r="B293" s="605"/>
      <c r="C293" s="101"/>
      <c r="D293" s="1016" t="s">
        <v>4068</v>
      </c>
      <c r="E293" s="66"/>
      <c r="F293" s="470">
        <v>1.37</v>
      </c>
      <c r="G293" s="466">
        <f>F293*Cond!$F$10</f>
        <v>2082.4</v>
      </c>
      <c r="H293" s="27">
        <v>0</v>
      </c>
      <c r="I293" s="398">
        <f t="shared" si="51"/>
        <v>0</v>
      </c>
      <c r="J293" s="241" t="s">
        <v>1116</v>
      </c>
      <c r="K293" s="286">
        <f t="shared" si="52"/>
        <v>5622.4800000000005</v>
      </c>
      <c r="L293" s="290">
        <v>2.7</v>
      </c>
      <c r="M293" s="409">
        <f t="shared" si="53"/>
        <v>5600</v>
      </c>
      <c r="N293" s="101"/>
      <c r="O293" s="605"/>
      <c r="P293" s="604"/>
    </row>
    <row r="294" spans="1:16" s="67" customFormat="1" ht="15" customHeight="1">
      <c r="A294" s="604"/>
      <c r="B294" s="605"/>
      <c r="C294" s="101"/>
      <c r="D294" s="1016" t="s">
        <v>4069</v>
      </c>
      <c r="E294" s="66"/>
      <c r="F294" s="470">
        <v>1.37</v>
      </c>
      <c r="G294" s="466">
        <f>F294*Cond!$F$10</f>
        <v>2082.4</v>
      </c>
      <c r="H294" s="27">
        <v>0</v>
      </c>
      <c r="I294" s="398">
        <f t="shared" si="51"/>
        <v>0</v>
      </c>
      <c r="J294" s="241" t="s">
        <v>1113</v>
      </c>
      <c r="K294" s="286">
        <f t="shared" si="52"/>
        <v>5622.4800000000005</v>
      </c>
      <c r="L294" s="290">
        <v>2.7</v>
      </c>
      <c r="M294" s="409">
        <f t="shared" si="53"/>
        <v>5600</v>
      </c>
      <c r="N294" s="101"/>
      <c r="O294" s="605"/>
      <c r="P294" s="604"/>
    </row>
    <row r="295" spans="1:16" s="67" customFormat="1" ht="15" customHeight="1">
      <c r="A295" s="604"/>
      <c r="B295" s="605"/>
      <c r="C295" s="101"/>
      <c r="D295" s="1016" t="s">
        <v>4070</v>
      </c>
      <c r="E295" s="66"/>
      <c r="F295" s="470">
        <v>1.37</v>
      </c>
      <c r="G295" s="466">
        <f>F295*Cond!$F$10</f>
        <v>2082.4</v>
      </c>
      <c r="H295" s="27">
        <v>0</v>
      </c>
      <c r="I295" s="398">
        <f t="shared" si="51"/>
        <v>0</v>
      </c>
      <c r="J295" s="241" t="s">
        <v>1115</v>
      </c>
      <c r="K295" s="286">
        <f t="shared" si="52"/>
        <v>5622.4800000000005</v>
      </c>
      <c r="L295" s="290">
        <v>2.7</v>
      </c>
      <c r="M295" s="409">
        <f t="shared" si="53"/>
        <v>5600</v>
      </c>
      <c r="N295" s="101"/>
      <c r="O295" s="605"/>
      <c r="P295" s="604"/>
    </row>
    <row r="296" spans="1:16" s="67" customFormat="1" ht="15" customHeight="1">
      <c r="A296" s="604"/>
      <c r="B296" s="605"/>
      <c r="C296" s="101"/>
      <c r="D296" s="1016" t="s">
        <v>4071</v>
      </c>
      <c r="E296" s="66"/>
      <c r="F296" s="470">
        <v>1.37</v>
      </c>
      <c r="G296" s="466">
        <f>F296*Cond!$F$10</f>
        <v>2082.4</v>
      </c>
      <c r="H296" s="27">
        <v>0</v>
      </c>
      <c r="I296" s="398">
        <f t="shared" si="51"/>
        <v>0</v>
      </c>
      <c r="J296" s="241" t="s">
        <v>1111</v>
      </c>
      <c r="K296" s="286">
        <f t="shared" si="52"/>
        <v>5622.4800000000005</v>
      </c>
      <c r="L296" s="290">
        <v>2.7</v>
      </c>
      <c r="M296" s="409">
        <f t="shared" si="53"/>
        <v>5600</v>
      </c>
      <c r="N296" s="101"/>
      <c r="O296" s="605"/>
      <c r="P296" s="604"/>
    </row>
    <row r="297" spans="1:16" s="67" customFormat="1" ht="15" customHeight="1">
      <c r="A297" s="604"/>
      <c r="B297" s="605"/>
      <c r="C297" s="101"/>
      <c r="D297" s="1016" t="s">
        <v>4072</v>
      </c>
      <c r="E297" s="66"/>
      <c r="F297" s="470">
        <v>1.37</v>
      </c>
      <c r="G297" s="466">
        <f>F297*Cond!$F$10</f>
        <v>2082.4</v>
      </c>
      <c r="H297" s="27">
        <v>0</v>
      </c>
      <c r="I297" s="398">
        <f t="shared" si="51"/>
        <v>0</v>
      </c>
      <c r="J297" s="241" t="s">
        <v>1109</v>
      </c>
      <c r="K297" s="286">
        <f t="shared" si="52"/>
        <v>5622.4800000000005</v>
      </c>
      <c r="L297" s="290">
        <v>2.7</v>
      </c>
      <c r="M297" s="409">
        <f t="shared" si="53"/>
        <v>5600</v>
      </c>
      <c r="N297" s="101"/>
      <c r="O297" s="605"/>
      <c r="P297" s="604"/>
    </row>
    <row r="298" spans="1:16" s="67" customFormat="1" ht="15" customHeight="1">
      <c r="A298" s="604"/>
      <c r="B298" s="605"/>
      <c r="C298" s="101"/>
      <c r="D298" s="1016" t="s">
        <v>4073</v>
      </c>
      <c r="E298" s="66"/>
      <c r="F298" s="470">
        <v>1.37</v>
      </c>
      <c r="G298" s="466">
        <f>F298*Cond!$F$10</f>
        <v>2082.4</v>
      </c>
      <c r="H298" s="27">
        <v>0</v>
      </c>
      <c r="I298" s="398">
        <f t="shared" si="51"/>
        <v>0</v>
      </c>
      <c r="J298" s="241" t="s">
        <v>1110</v>
      </c>
      <c r="K298" s="286">
        <f t="shared" si="52"/>
        <v>5622.4800000000005</v>
      </c>
      <c r="L298" s="290">
        <v>2.7</v>
      </c>
      <c r="M298" s="409">
        <f t="shared" si="53"/>
        <v>5600</v>
      </c>
      <c r="N298" s="101"/>
      <c r="O298" s="605"/>
      <c r="P298" s="604"/>
    </row>
    <row r="299" spans="1:16" s="67" customFormat="1" ht="15" customHeight="1">
      <c r="A299" s="604"/>
      <c r="B299" s="605"/>
      <c r="C299" s="101"/>
      <c r="D299" s="1016" t="s">
        <v>4074</v>
      </c>
      <c r="E299" s="66"/>
      <c r="F299" s="470">
        <v>1.37</v>
      </c>
      <c r="G299" s="466">
        <f>F299*Cond!$F$10</f>
        <v>2082.4</v>
      </c>
      <c r="H299" s="27">
        <v>0</v>
      </c>
      <c r="I299" s="398">
        <f t="shared" si="51"/>
        <v>0</v>
      </c>
      <c r="J299" s="241" t="s">
        <v>1112</v>
      </c>
      <c r="K299" s="286">
        <f t="shared" si="52"/>
        <v>5622.4800000000005</v>
      </c>
      <c r="L299" s="290">
        <v>2.7</v>
      </c>
      <c r="M299" s="409">
        <f t="shared" si="53"/>
        <v>5600</v>
      </c>
      <c r="N299" s="101"/>
      <c r="O299" s="605"/>
      <c r="P299" s="604"/>
    </row>
    <row r="300" spans="1:16" s="67" customFormat="1" ht="15" customHeight="1">
      <c r="A300" s="604"/>
      <c r="B300" s="605"/>
      <c r="C300" s="101"/>
      <c r="D300" s="1016" t="s">
        <v>4075</v>
      </c>
      <c r="E300" s="66"/>
      <c r="F300" s="470">
        <v>1.37</v>
      </c>
      <c r="G300" s="466">
        <f>F300*Cond!$F$10</f>
        <v>2082.4</v>
      </c>
      <c r="H300" s="27">
        <v>0</v>
      </c>
      <c r="I300" s="398">
        <f t="shared" si="51"/>
        <v>0</v>
      </c>
      <c r="J300" s="241" t="s">
        <v>1114</v>
      </c>
      <c r="K300" s="286">
        <f t="shared" si="52"/>
        <v>5622.4800000000005</v>
      </c>
      <c r="L300" s="290">
        <v>2.7</v>
      </c>
      <c r="M300" s="409">
        <f t="shared" si="53"/>
        <v>5600</v>
      </c>
      <c r="N300" s="101"/>
      <c r="O300" s="605"/>
      <c r="P300" s="604"/>
    </row>
    <row r="301" spans="1:16" s="67" customFormat="1" ht="15" customHeight="1">
      <c r="A301" s="604"/>
      <c r="B301" s="605"/>
      <c r="C301" s="101"/>
      <c r="D301" s="1016" t="s">
        <v>4076</v>
      </c>
      <c r="E301" s="66"/>
      <c r="F301" s="470">
        <v>1.37</v>
      </c>
      <c r="G301" s="466">
        <f>F301*Cond!$F$10</f>
        <v>2082.4</v>
      </c>
      <c r="H301" s="27">
        <v>0</v>
      </c>
      <c r="I301" s="398">
        <f t="shared" si="51"/>
        <v>0</v>
      </c>
      <c r="J301" s="241" t="s">
        <v>1117</v>
      </c>
      <c r="K301" s="286">
        <f t="shared" si="52"/>
        <v>5622.4800000000005</v>
      </c>
      <c r="L301" s="290">
        <v>2.7</v>
      </c>
      <c r="M301" s="409">
        <f t="shared" si="53"/>
        <v>5600</v>
      </c>
      <c r="N301" s="101"/>
      <c r="O301" s="605"/>
      <c r="P301" s="604"/>
    </row>
    <row r="302" spans="1:16" s="67" customFormat="1" ht="15" customHeight="1">
      <c r="A302" s="604"/>
      <c r="B302" s="605"/>
      <c r="C302" s="101"/>
      <c r="D302" s="1016" t="s">
        <v>4077</v>
      </c>
      <c r="E302" s="66"/>
      <c r="F302" s="470">
        <v>1.37</v>
      </c>
      <c r="G302" s="466">
        <f>F302*Cond!$F$10</f>
        <v>2082.4</v>
      </c>
      <c r="H302" s="27">
        <v>0</v>
      </c>
      <c r="I302" s="398">
        <f t="shared" si="51"/>
        <v>0</v>
      </c>
      <c r="J302" s="241" t="s">
        <v>1118</v>
      </c>
      <c r="K302" s="286">
        <f t="shared" si="52"/>
        <v>5622.4800000000005</v>
      </c>
      <c r="L302" s="290">
        <v>2.7</v>
      </c>
      <c r="M302" s="409">
        <f t="shared" si="53"/>
        <v>5600</v>
      </c>
      <c r="N302" s="101"/>
      <c r="O302" s="605"/>
      <c r="P302" s="604"/>
    </row>
    <row r="303" spans="1:16" s="67" customFormat="1" ht="15" customHeight="1">
      <c r="A303" s="604"/>
      <c r="B303" s="605"/>
      <c r="C303" s="101"/>
      <c r="D303" s="1177" t="s">
        <v>3822</v>
      </c>
      <c r="E303" s="66"/>
      <c r="F303" s="470">
        <v>1.37</v>
      </c>
      <c r="G303" s="466">
        <f>F303*Cond!$F$10</f>
        <v>2082.4</v>
      </c>
      <c r="H303" s="27">
        <v>0</v>
      </c>
      <c r="I303" s="398">
        <f t="shared" si="51"/>
        <v>0</v>
      </c>
      <c r="J303" s="1178" t="s">
        <v>1422</v>
      </c>
      <c r="K303" s="286">
        <f t="shared" si="52"/>
        <v>5622.4800000000005</v>
      </c>
      <c r="L303" s="290">
        <v>2.7</v>
      </c>
      <c r="M303" s="409">
        <f t="shared" si="53"/>
        <v>5600</v>
      </c>
      <c r="N303" s="101"/>
      <c r="O303" s="605"/>
      <c r="P303" s="604"/>
    </row>
    <row r="304" spans="1:16" s="67" customFormat="1" ht="15" customHeight="1">
      <c r="A304" s="604"/>
      <c r="B304" s="605"/>
      <c r="C304" s="101"/>
      <c r="D304" s="1177" t="s">
        <v>3823</v>
      </c>
      <c r="E304" s="66"/>
      <c r="F304" s="470">
        <v>1.37</v>
      </c>
      <c r="G304" s="466">
        <f>F304*Cond!$F$10</f>
        <v>2082.4</v>
      </c>
      <c r="H304" s="27">
        <v>0</v>
      </c>
      <c r="I304" s="398">
        <f t="shared" si="51"/>
        <v>0</v>
      </c>
      <c r="J304" s="1178" t="s">
        <v>1421</v>
      </c>
      <c r="K304" s="286">
        <f t="shared" si="52"/>
        <v>5622.4800000000005</v>
      </c>
      <c r="L304" s="290">
        <v>2.7</v>
      </c>
      <c r="M304" s="409">
        <f t="shared" si="53"/>
        <v>5600</v>
      </c>
      <c r="N304" s="101"/>
      <c r="O304" s="605"/>
      <c r="P304" s="604"/>
    </row>
    <row r="305" spans="1:16" s="67" customFormat="1" ht="15" customHeight="1">
      <c r="A305" s="604"/>
      <c r="B305" s="605"/>
      <c r="C305" s="101"/>
      <c r="D305" s="1177" t="s">
        <v>3824</v>
      </c>
      <c r="E305" s="66"/>
      <c r="F305" s="470">
        <v>1.37</v>
      </c>
      <c r="G305" s="466">
        <f>F305*Cond!$F$10</f>
        <v>2082.4</v>
      </c>
      <c r="H305" s="27">
        <v>0</v>
      </c>
      <c r="I305" s="398">
        <f t="shared" si="51"/>
        <v>0</v>
      </c>
      <c r="J305" s="1178" t="s">
        <v>3659</v>
      </c>
      <c r="K305" s="286">
        <f t="shared" si="52"/>
        <v>5622.4800000000005</v>
      </c>
      <c r="L305" s="290">
        <v>2.7</v>
      </c>
      <c r="M305" s="409">
        <f t="shared" si="53"/>
        <v>5600</v>
      </c>
      <c r="N305" s="101"/>
      <c r="O305" s="605"/>
      <c r="P305" s="604"/>
    </row>
    <row r="306" spans="1:16" s="67" customFormat="1" ht="15" customHeight="1">
      <c r="A306" s="604"/>
      <c r="B306" s="605"/>
      <c r="C306" s="101"/>
      <c r="D306" s="1387" t="s">
        <v>4117</v>
      </c>
      <c r="E306" s="66"/>
      <c r="F306" s="470">
        <v>1.37</v>
      </c>
      <c r="G306" s="466">
        <f>F306*Cond!$F$10</f>
        <v>2082.4</v>
      </c>
      <c r="H306" s="27">
        <v>0</v>
      </c>
      <c r="I306" s="398">
        <f t="shared" ref="I306:I311" si="63">G306*H306</f>
        <v>0</v>
      </c>
      <c r="J306" s="1178" t="s">
        <v>4120</v>
      </c>
      <c r="K306" s="286">
        <f t="shared" ref="K306:K311" si="64">G306*L306</f>
        <v>5622.4800000000005</v>
      </c>
      <c r="L306" s="290">
        <v>2.7</v>
      </c>
      <c r="M306" s="409">
        <f t="shared" ref="M306:M311" si="65">ROUND(K306,-2)</f>
        <v>5600</v>
      </c>
      <c r="N306" s="101"/>
      <c r="O306" s="605"/>
      <c r="P306" s="604"/>
    </row>
    <row r="307" spans="1:16" s="67" customFormat="1" ht="15" customHeight="1">
      <c r="A307" s="604"/>
      <c r="B307" s="605"/>
      <c r="C307" s="101"/>
      <c r="D307" s="1387" t="s">
        <v>4191</v>
      </c>
      <c r="E307" s="66"/>
      <c r="F307" s="470">
        <v>1.37</v>
      </c>
      <c r="G307" s="466">
        <f>F307*Cond!$F$10</f>
        <v>2082.4</v>
      </c>
      <c r="H307" s="27">
        <v>0</v>
      </c>
      <c r="I307" s="398">
        <f t="shared" si="63"/>
        <v>0</v>
      </c>
      <c r="J307" s="1178" t="s">
        <v>4187</v>
      </c>
      <c r="K307" s="286">
        <f t="shared" si="64"/>
        <v>5622.4800000000005</v>
      </c>
      <c r="L307" s="290">
        <v>2.7</v>
      </c>
      <c r="M307" s="409">
        <f t="shared" si="65"/>
        <v>5600</v>
      </c>
      <c r="N307" s="101"/>
      <c r="O307" s="605"/>
      <c r="P307" s="604"/>
    </row>
    <row r="308" spans="1:16" s="67" customFormat="1" ht="15" customHeight="1">
      <c r="A308" s="604"/>
      <c r="B308" s="605"/>
      <c r="C308" s="101"/>
      <c r="D308" s="1387" t="s">
        <v>4192</v>
      </c>
      <c r="E308" s="66"/>
      <c r="F308" s="470">
        <v>1.37</v>
      </c>
      <c r="G308" s="466">
        <f>F308*Cond!$F$10</f>
        <v>2082.4</v>
      </c>
      <c r="H308" s="27">
        <v>0</v>
      </c>
      <c r="I308" s="398">
        <f t="shared" si="63"/>
        <v>0</v>
      </c>
      <c r="J308" s="1178" t="s">
        <v>4188</v>
      </c>
      <c r="K308" s="286">
        <f t="shared" si="64"/>
        <v>5622.4800000000005</v>
      </c>
      <c r="L308" s="290">
        <v>2.7</v>
      </c>
      <c r="M308" s="409">
        <f t="shared" si="65"/>
        <v>5600</v>
      </c>
      <c r="N308" s="101"/>
      <c r="O308" s="605"/>
      <c r="P308" s="604"/>
    </row>
    <row r="309" spans="1:16" s="67" customFormat="1" ht="15" customHeight="1">
      <c r="A309" s="604"/>
      <c r="B309" s="605"/>
      <c r="C309" s="101"/>
      <c r="D309" s="1387" t="s">
        <v>4118</v>
      </c>
      <c r="E309" s="66"/>
      <c r="F309" s="470">
        <v>1.37</v>
      </c>
      <c r="G309" s="466">
        <f>F309*Cond!$F$10</f>
        <v>2082.4</v>
      </c>
      <c r="H309" s="27">
        <v>0</v>
      </c>
      <c r="I309" s="398">
        <f t="shared" si="63"/>
        <v>0</v>
      </c>
      <c r="J309" s="1178" t="s">
        <v>4121</v>
      </c>
      <c r="K309" s="286">
        <f t="shared" si="64"/>
        <v>5622.4800000000005</v>
      </c>
      <c r="L309" s="290">
        <v>2.7</v>
      </c>
      <c r="M309" s="409">
        <f t="shared" si="65"/>
        <v>5600</v>
      </c>
      <c r="N309" s="101"/>
      <c r="O309" s="605"/>
      <c r="P309" s="604"/>
    </row>
    <row r="310" spans="1:16" s="67" customFormat="1" ht="15" customHeight="1">
      <c r="A310" s="604"/>
      <c r="B310" s="605"/>
      <c r="C310" s="101"/>
      <c r="D310" s="1387" t="s">
        <v>4119</v>
      </c>
      <c r="E310" s="66"/>
      <c r="F310" s="470">
        <v>1.37</v>
      </c>
      <c r="G310" s="466">
        <f>F310*Cond!$F$10</f>
        <v>2082.4</v>
      </c>
      <c r="H310" s="27">
        <v>0</v>
      </c>
      <c r="I310" s="398">
        <f t="shared" si="63"/>
        <v>0</v>
      </c>
      <c r="J310" s="1178" t="s">
        <v>4189</v>
      </c>
      <c r="K310" s="286">
        <f t="shared" si="64"/>
        <v>5622.4800000000005</v>
      </c>
      <c r="L310" s="290">
        <v>2.7</v>
      </c>
      <c r="M310" s="409">
        <f t="shared" si="65"/>
        <v>5600</v>
      </c>
      <c r="N310" s="101"/>
      <c r="O310" s="605"/>
      <c r="P310" s="604"/>
    </row>
    <row r="311" spans="1:16" s="67" customFormat="1" ht="15" customHeight="1">
      <c r="A311" s="604"/>
      <c r="B311" s="605"/>
      <c r="C311" s="101"/>
      <c r="D311" s="1387" t="s">
        <v>4193</v>
      </c>
      <c r="E311" s="66"/>
      <c r="F311" s="470">
        <v>1.37</v>
      </c>
      <c r="G311" s="466">
        <f>F311*Cond!$F$10</f>
        <v>2082.4</v>
      </c>
      <c r="H311" s="27">
        <v>0</v>
      </c>
      <c r="I311" s="398">
        <f t="shared" si="63"/>
        <v>0</v>
      </c>
      <c r="J311" s="1178" t="s">
        <v>4190</v>
      </c>
      <c r="K311" s="286">
        <f t="shared" si="64"/>
        <v>5622.4800000000005</v>
      </c>
      <c r="L311" s="290">
        <v>2.7</v>
      </c>
      <c r="M311" s="409">
        <f t="shared" si="65"/>
        <v>5600</v>
      </c>
      <c r="N311" s="101"/>
      <c r="O311" s="605"/>
      <c r="P311" s="604"/>
    </row>
    <row r="312" spans="1:16" s="67" customFormat="1" ht="15" customHeight="1">
      <c r="A312" s="604"/>
      <c r="B312" s="605"/>
      <c r="C312" s="101"/>
      <c r="D312" s="1177" t="s">
        <v>3825</v>
      </c>
      <c r="E312" s="66"/>
      <c r="F312" s="470">
        <v>1.37</v>
      </c>
      <c r="G312" s="466">
        <f>F312*Cond!$F$10</f>
        <v>2082.4</v>
      </c>
      <c r="H312" s="27">
        <v>0</v>
      </c>
      <c r="I312" s="398">
        <f t="shared" si="51"/>
        <v>0</v>
      </c>
      <c r="J312" s="1178" t="s">
        <v>1442</v>
      </c>
      <c r="K312" s="286">
        <f t="shared" si="52"/>
        <v>5622.4800000000005</v>
      </c>
      <c r="L312" s="290">
        <v>2.7</v>
      </c>
      <c r="M312" s="409">
        <f t="shared" si="53"/>
        <v>5600</v>
      </c>
      <c r="N312" s="101"/>
      <c r="O312" s="605"/>
      <c r="P312" s="604"/>
    </row>
    <row r="313" spans="1:16" s="67" customFormat="1" ht="15" customHeight="1">
      <c r="A313" s="604"/>
      <c r="B313" s="605"/>
      <c r="C313" s="101"/>
      <c r="D313" s="1177" t="s">
        <v>3826</v>
      </c>
      <c r="E313" s="66"/>
      <c r="F313" s="470">
        <v>1.37</v>
      </c>
      <c r="G313" s="466">
        <f>F313*Cond!$F$10</f>
        <v>2082.4</v>
      </c>
      <c r="H313" s="27">
        <v>0</v>
      </c>
      <c r="I313" s="398">
        <f t="shared" si="51"/>
        <v>0</v>
      </c>
      <c r="J313" s="1178" t="s">
        <v>1437</v>
      </c>
      <c r="K313" s="286">
        <f t="shared" si="52"/>
        <v>5622.4800000000005</v>
      </c>
      <c r="L313" s="290">
        <v>2.7</v>
      </c>
      <c r="M313" s="409">
        <f t="shared" si="53"/>
        <v>5600</v>
      </c>
      <c r="N313" s="101"/>
      <c r="O313" s="605"/>
      <c r="P313" s="604"/>
    </row>
    <row r="314" spans="1:16" s="67" customFormat="1" ht="15" customHeight="1">
      <c r="A314" s="604"/>
      <c r="B314" s="605"/>
      <c r="C314" s="101"/>
      <c r="D314" s="1177" t="s">
        <v>3827</v>
      </c>
      <c r="E314" s="66"/>
      <c r="F314" s="470">
        <v>1.37</v>
      </c>
      <c r="G314" s="466">
        <f>F314*Cond!$F$10</f>
        <v>2082.4</v>
      </c>
      <c r="H314" s="27">
        <v>0</v>
      </c>
      <c r="I314" s="398">
        <f t="shared" si="51"/>
        <v>0</v>
      </c>
      <c r="J314" s="1178" t="s">
        <v>1439</v>
      </c>
      <c r="K314" s="286">
        <f t="shared" si="52"/>
        <v>5622.4800000000005</v>
      </c>
      <c r="L314" s="290">
        <v>2.7</v>
      </c>
      <c r="M314" s="409">
        <f t="shared" si="53"/>
        <v>5600</v>
      </c>
      <c r="N314" s="101"/>
      <c r="O314" s="605"/>
      <c r="P314" s="604"/>
    </row>
    <row r="315" spans="1:16" s="67" customFormat="1" ht="15" customHeight="1">
      <c r="A315" s="604"/>
      <c r="B315" s="605"/>
      <c r="C315" s="101"/>
      <c r="D315" s="1177" t="s">
        <v>3828</v>
      </c>
      <c r="E315" s="66"/>
      <c r="F315" s="470">
        <v>1.37</v>
      </c>
      <c r="G315" s="466">
        <f>F315*Cond!$F$10</f>
        <v>2082.4</v>
      </c>
      <c r="H315" s="27">
        <v>0</v>
      </c>
      <c r="I315" s="398">
        <f t="shared" ref="I315:I336" si="66">G315*H315</f>
        <v>0</v>
      </c>
      <c r="J315" s="1178" t="s">
        <v>1433</v>
      </c>
      <c r="K315" s="286">
        <f t="shared" ref="K315:K336" si="67">G315*L315</f>
        <v>5622.4800000000005</v>
      </c>
      <c r="L315" s="290">
        <v>2.7</v>
      </c>
      <c r="M315" s="409">
        <f t="shared" ref="M315:M336" si="68">ROUND(K315,-2)</f>
        <v>5600</v>
      </c>
      <c r="N315" s="101"/>
      <c r="O315" s="605"/>
      <c r="P315" s="604"/>
    </row>
    <row r="316" spans="1:16" s="67" customFormat="1" ht="15" customHeight="1">
      <c r="A316" s="604"/>
      <c r="B316" s="605"/>
      <c r="C316" s="101"/>
      <c r="D316" s="1177" t="s">
        <v>3829</v>
      </c>
      <c r="E316" s="66"/>
      <c r="F316" s="470">
        <v>1.37</v>
      </c>
      <c r="G316" s="466">
        <f>F316*Cond!$F$10</f>
        <v>2082.4</v>
      </c>
      <c r="H316" s="27">
        <v>0</v>
      </c>
      <c r="I316" s="398">
        <f t="shared" si="66"/>
        <v>0</v>
      </c>
      <c r="J316" s="1178" t="s">
        <v>1435</v>
      </c>
      <c r="K316" s="286">
        <f t="shared" si="67"/>
        <v>5622.4800000000005</v>
      </c>
      <c r="L316" s="290">
        <v>2.7</v>
      </c>
      <c r="M316" s="409">
        <f t="shared" si="68"/>
        <v>5600</v>
      </c>
      <c r="N316" s="101"/>
      <c r="O316" s="605"/>
      <c r="P316" s="604"/>
    </row>
    <row r="317" spans="1:16" s="67" customFormat="1" ht="15" customHeight="1">
      <c r="A317" s="604"/>
      <c r="B317" s="605"/>
      <c r="C317" s="101"/>
      <c r="D317" s="1177" t="s">
        <v>3830</v>
      </c>
      <c r="E317" s="66"/>
      <c r="F317" s="470">
        <v>1.37</v>
      </c>
      <c r="G317" s="466">
        <f>F317*Cond!$F$10</f>
        <v>2082.4</v>
      </c>
      <c r="H317" s="27">
        <v>0</v>
      </c>
      <c r="I317" s="398">
        <f t="shared" si="66"/>
        <v>0</v>
      </c>
      <c r="J317" s="1178" t="s">
        <v>1434</v>
      </c>
      <c r="K317" s="286">
        <f t="shared" si="67"/>
        <v>5622.4800000000005</v>
      </c>
      <c r="L317" s="290">
        <v>2.7</v>
      </c>
      <c r="M317" s="409">
        <f t="shared" si="68"/>
        <v>5600</v>
      </c>
      <c r="N317" s="101"/>
      <c r="O317" s="605"/>
      <c r="P317" s="604"/>
    </row>
    <row r="318" spans="1:16" s="67" customFormat="1" ht="15" customHeight="1">
      <c r="A318" s="604"/>
      <c r="B318" s="605"/>
      <c r="C318" s="101"/>
      <c r="D318" s="1177" t="s">
        <v>3831</v>
      </c>
      <c r="E318" s="66"/>
      <c r="F318" s="470">
        <v>1.37</v>
      </c>
      <c r="G318" s="466">
        <f>F318*Cond!$F$10</f>
        <v>2082.4</v>
      </c>
      <c r="H318" s="27">
        <v>0</v>
      </c>
      <c r="I318" s="398">
        <f t="shared" si="66"/>
        <v>0</v>
      </c>
      <c r="J318" s="1178" t="s">
        <v>1436</v>
      </c>
      <c r="K318" s="286">
        <f t="shared" si="67"/>
        <v>5622.4800000000005</v>
      </c>
      <c r="L318" s="290">
        <v>2.7</v>
      </c>
      <c r="M318" s="409">
        <f t="shared" si="68"/>
        <v>5600</v>
      </c>
      <c r="N318" s="101"/>
      <c r="O318" s="605"/>
      <c r="P318" s="604"/>
    </row>
    <row r="319" spans="1:16" s="67" customFormat="1" ht="15" customHeight="1">
      <c r="A319" s="604"/>
      <c r="B319" s="605"/>
      <c r="C319" s="101"/>
      <c r="D319" s="1177" t="s">
        <v>3832</v>
      </c>
      <c r="E319" s="66"/>
      <c r="F319" s="470">
        <v>1.37</v>
      </c>
      <c r="G319" s="466">
        <f>F319*Cond!$F$10</f>
        <v>2082.4</v>
      </c>
      <c r="H319" s="27">
        <v>0</v>
      </c>
      <c r="I319" s="398">
        <f t="shared" si="66"/>
        <v>0</v>
      </c>
      <c r="J319" s="1178" t="s">
        <v>1438</v>
      </c>
      <c r="K319" s="286">
        <f t="shared" si="67"/>
        <v>5622.4800000000005</v>
      </c>
      <c r="L319" s="290">
        <v>2.7</v>
      </c>
      <c r="M319" s="409">
        <f t="shared" si="68"/>
        <v>5600</v>
      </c>
      <c r="N319" s="101"/>
      <c r="O319" s="605"/>
      <c r="P319" s="604"/>
    </row>
    <row r="320" spans="1:16" s="67" customFormat="1" ht="15" customHeight="1">
      <c r="A320" s="604"/>
      <c r="B320" s="605"/>
      <c r="C320" s="101"/>
      <c r="D320" s="1177" t="s">
        <v>3833</v>
      </c>
      <c r="E320" s="66"/>
      <c r="F320" s="470">
        <v>1.37</v>
      </c>
      <c r="G320" s="466">
        <f>F320*Cond!$F$10</f>
        <v>2082.4</v>
      </c>
      <c r="H320" s="27">
        <v>0</v>
      </c>
      <c r="I320" s="398">
        <f t="shared" si="66"/>
        <v>0</v>
      </c>
      <c r="J320" s="1178" t="s">
        <v>1440</v>
      </c>
      <c r="K320" s="286">
        <f t="shared" si="67"/>
        <v>5622.4800000000005</v>
      </c>
      <c r="L320" s="290">
        <v>2.7</v>
      </c>
      <c r="M320" s="409">
        <f t="shared" si="68"/>
        <v>5600</v>
      </c>
      <c r="N320" s="101"/>
      <c r="O320" s="605"/>
      <c r="P320" s="604"/>
    </row>
    <row r="321" spans="1:16" s="67" customFormat="1" ht="15" customHeight="1">
      <c r="A321" s="604"/>
      <c r="B321" s="605"/>
      <c r="C321" s="101"/>
      <c r="D321" s="1177" t="s">
        <v>3834</v>
      </c>
      <c r="E321" s="66"/>
      <c r="F321" s="470">
        <v>1.37</v>
      </c>
      <c r="G321" s="466">
        <f>F321*Cond!$F$10</f>
        <v>2082.4</v>
      </c>
      <c r="H321" s="27">
        <v>0</v>
      </c>
      <c r="I321" s="398">
        <f t="shared" si="66"/>
        <v>0</v>
      </c>
      <c r="J321" s="1178" t="s">
        <v>1441</v>
      </c>
      <c r="K321" s="286">
        <f t="shared" si="67"/>
        <v>5622.4800000000005</v>
      </c>
      <c r="L321" s="290">
        <v>2.7</v>
      </c>
      <c r="M321" s="409">
        <f t="shared" si="68"/>
        <v>5600</v>
      </c>
      <c r="N321" s="101"/>
      <c r="O321" s="605"/>
      <c r="P321" s="604"/>
    </row>
    <row r="322" spans="1:16" s="67" customFormat="1" ht="15" customHeight="1">
      <c r="A322" s="604"/>
      <c r="B322" s="605"/>
      <c r="C322" s="101"/>
      <c r="D322" s="1016" t="s">
        <v>4078</v>
      </c>
      <c r="E322" s="66"/>
      <c r="F322" s="470">
        <v>1.37</v>
      </c>
      <c r="G322" s="466">
        <f>F322*Cond!$F$10</f>
        <v>2082.4</v>
      </c>
      <c r="H322" s="27">
        <v>0</v>
      </c>
      <c r="I322" s="398">
        <f t="shared" si="66"/>
        <v>0</v>
      </c>
      <c r="J322" s="241" t="s">
        <v>1087</v>
      </c>
      <c r="K322" s="286">
        <f t="shared" si="67"/>
        <v>5622.4800000000005</v>
      </c>
      <c r="L322" s="290">
        <v>2.7</v>
      </c>
      <c r="M322" s="409">
        <f t="shared" si="68"/>
        <v>5600</v>
      </c>
      <c r="N322" s="101"/>
      <c r="O322" s="605"/>
      <c r="P322" s="604"/>
    </row>
    <row r="323" spans="1:16" s="67" customFormat="1" ht="15" customHeight="1">
      <c r="A323" s="604"/>
      <c r="B323" s="605"/>
      <c r="C323" s="101"/>
      <c r="D323" s="1016" t="s">
        <v>4079</v>
      </c>
      <c r="E323" s="66"/>
      <c r="F323" s="470">
        <v>1.37</v>
      </c>
      <c r="G323" s="466">
        <f>F323*Cond!$F$10</f>
        <v>2082.4</v>
      </c>
      <c r="H323" s="27">
        <v>0</v>
      </c>
      <c r="I323" s="398">
        <f t="shared" si="66"/>
        <v>0</v>
      </c>
      <c r="J323" s="241" t="s">
        <v>1084</v>
      </c>
      <c r="K323" s="286">
        <f t="shared" si="67"/>
        <v>5622.4800000000005</v>
      </c>
      <c r="L323" s="290">
        <v>2.7</v>
      </c>
      <c r="M323" s="409">
        <f t="shared" si="68"/>
        <v>5600</v>
      </c>
      <c r="N323" s="101"/>
      <c r="O323" s="605"/>
      <c r="P323" s="604"/>
    </row>
    <row r="324" spans="1:16" s="67" customFormat="1" ht="15" customHeight="1">
      <c r="A324" s="604"/>
      <c r="B324" s="605"/>
      <c r="C324" s="101"/>
      <c r="D324" s="1016" t="s">
        <v>4080</v>
      </c>
      <c r="E324" s="66"/>
      <c r="F324" s="470">
        <v>1.37</v>
      </c>
      <c r="G324" s="466">
        <f>F324*Cond!$F$10</f>
        <v>2082.4</v>
      </c>
      <c r="H324" s="27">
        <v>0</v>
      </c>
      <c r="I324" s="398">
        <f t="shared" si="66"/>
        <v>0</v>
      </c>
      <c r="J324" s="241" t="s">
        <v>1086</v>
      </c>
      <c r="K324" s="286">
        <f t="shared" si="67"/>
        <v>5622.4800000000005</v>
      </c>
      <c r="L324" s="290">
        <v>2.7</v>
      </c>
      <c r="M324" s="409">
        <f t="shared" si="68"/>
        <v>5600</v>
      </c>
      <c r="N324" s="101"/>
      <c r="O324" s="605"/>
      <c r="P324" s="604"/>
    </row>
    <row r="325" spans="1:16" s="67" customFormat="1" ht="15" customHeight="1">
      <c r="A325" s="604"/>
      <c r="B325" s="605"/>
      <c r="C325" s="101"/>
      <c r="D325" s="1016" t="s">
        <v>4081</v>
      </c>
      <c r="E325" s="66"/>
      <c r="F325" s="470">
        <v>1.37</v>
      </c>
      <c r="G325" s="466">
        <f>F325*Cond!$F$10</f>
        <v>2082.4</v>
      </c>
      <c r="H325" s="27">
        <v>0</v>
      </c>
      <c r="I325" s="398">
        <f t="shared" si="66"/>
        <v>0</v>
      </c>
      <c r="J325" s="241" t="s">
        <v>1081</v>
      </c>
      <c r="K325" s="286">
        <f t="shared" si="67"/>
        <v>5622.4800000000005</v>
      </c>
      <c r="L325" s="290">
        <v>2.7</v>
      </c>
      <c r="M325" s="409">
        <f t="shared" si="68"/>
        <v>5600</v>
      </c>
      <c r="N325" s="101"/>
      <c r="O325" s="605"/>
      <c r="P325" s="604"/>
    </row>
    <row r="326" spans="1:16" s="67" customFormat="1" ht="15" customHeight="1">
      <c r="A326" s="604"/>
      <c r="B326" s="605"/>
      <c r="C326" s="101"/>
      <c r="D326" s="1016" t="s">
        <v>4082</v>
      </c>
      <c r="E326" s="66"/>
      <c r="F326" s="470">
        <v>1.37</v>
      </c>
      <c r="G326" s="466">
        <f>F326*Cond!$F$10</f>
        <v>2082.4</v>
      </c>
      <c r="H326" s="27">
        <v>0</v>
      </c>
      <c r="I326" s="398">
        <f t="shared" si="66"/>
        <v>0</v>
      </c>
      <c r="J326" s="241" t="s">
        <v>1082</v>
      </c>
      <c r="K326" s="286">
        <f t="shared" si="67"/>
        <v>5622.4800000000005</v>
      </c>
      <c r="L326" s="290">
        <v>2.7</v>
      </c>
      <c r="M326" s="409">
        <f t="shared" si="68"/>
        <v>5600</v>
      </c>
      <c r="N326" s="101"/>
      <c r="O326" s="605"/>
      <c r="P326" s="604"/>
    </row>
    <row r="327" spans="1:16" s="67" customFormat="1" ht="15" customHeight="1">
      <c r="A327" s="604"/>
      <c r="B327" s="605"/>
      <c r="C327" s="101"/>
      <c r="D327" s="1016" t="s">
        <v>4083</v>
      </c>
      <c r="E327" s="66"/>
      <c r="F327" s="470">
        <v>1.37</v>
      </c>
      <c r="G327" s="466">
        <f>F327*Cond!$F$10</f>
        <v>2082.4</v>
      </c>
      <c r="H327" s="27">
        <v>0</v>
      </c>
      <c r="I327" s="398">
        <f t="shared" si="66"/>
        <v>0</v>
      </c>
      <c r="J327" s="241" t="s">
        <v>1083</v>
      </c>
      <c r="K327" s="286">
        <f t="shared" si="67"/>
        <v>5622.4800000000005</v>
      </c>
      <c r="L327" s="290">
        <v>2.7</v>
      </c>
      <c r="M327" s="409">
        <f t="shared" si="68"/>
        <v>5600</v>
      </c>
      <c r="N327" s="101"/>
      <c r="O327" s="605"/>
      <c r="P327" s="604"/>
    </row>
    <row r="328" spans="1:16" s="67" customFormat="1" ht="15" customHeight="1">
      <c r="A328" s="604"/>
      <c r="B328" s="605"/>
      <c r="C328" s="101"/>
      <c r="D328" s="1016" t="s">
        <v>4084</v>
      </c>
      <c r="E328" s="66"/>
      <c r="F328" s="470">
        <v>1.37</v>
      </c>
      <c r="G328" s="466">
        <f>F328*Cond!$F$10</f>
        <v>2082.4</v>
      </c>
      <c r="H328" s="27">
        <v>0</v>
      </c>
      <c r="I328" s="398">
        <f t="shared" si="66"/>
        <v>0</v>
      </c>
      <c r="J328" s="241" t="s">
        <v>1085</v>
      </c>
      <c r="K328" s="286">
        <f t="shared" si="67"/>
        <v>5622.4800000000005</v>
      </c>
      <c r="L328" s="290">
        <v>2.7</v>
      </c>
      <c r="M328" s="409">
        <f t="shared" si="68"/>
        <v>5600</v>
      </c>
      <c r="N328" s="101"/>
      <c r="O328" s="605"/>
      <c r="P328" s="604"/>
    </row>
    <row r="329" spans="1:16" s="67" customFormat="1" ht="15" customHeight="1">
      <c r="A329" s="604"/>
      <c r="B329" s="605"/>
      <c r="C329" s="101"/>
      <c r="D329" s="1016" t="s">
        <v>4085</v>
      </c>
      <c r="E329" s="66"/>
      <c r="F329" s="470">
        <v>1.37</v>
      </c>
      <c r="G329" s="466">
        <f>F329*Cond!$F$10</f>
        <v>2082.4</v>
      </c>
      <c r="H329" s="27">
        <v>0</v>
      </c>
      <c r="I329" s="398">
        <f t="shared" si="66"/>
        <v>0</v>
      </c>
      <c r="J329" s="241" t="s">
        <v>1080</v>
      </c>
      <c r="K329" s="286">
        <f t="shared" si="67"/>
        <v>5622.4800000000005</v>
      </c>
      <c r="L329" s="290">
        <v>2.7</v>
      </c>
      <c r="M329" s="409">
        <f t="shared" si="68"/>
        <v>5600</v>
      </c>
      <c r="N329" s="101"/>
      <c r="O329" s="605"/>
      <c r="P329" s="604"/>
    </row>
    <row r="330" spans="1:16" s="67" customFormat="1" ht="15" customHeight="1">
      <c r="A330" s="604"/>
      <c r="B330" s="605"/>
      <c r="C330" s="101"/>
      <c r="D330" s="1016" t="s">
        <v>4086</v>
      </c>
      <c r="E330" s="66"/>
      <c r="F330" s="470">
        <v>1.37</v>
      </c>
      <c r="G330" s="466">
        <f>F330*Cond!$F$10</f>
        <v>2082.4</v>
      </c>
      <c r="H330" s="27">
        <v>0</v>
      </c>
      <c r="I330" s="398">
        <f t="shared" si="66"/>
        <v>0</v>
      </c>
      <c r="J330" s="241" t="s">
        <v>1078</v>
      </c>
      <c r="K330" s="286">
        <f t="shared" si="67"/>
        <v>5622.4800000000005</v>
      </c>
      <c r="L330" s="290">
        <v>2.7</v>
      </c>
      <c r="M330" s="409">
        <f t="shared" si="68"/>
        <v>5600</v>
      </c>
      <c r="N330" s="101"/>
      <c r="O330" s="605"/>
      <c r="P330" s="604"/>
    </row>
    <row r="331" spans="1:16" s="67" customFormat="1" ht="15" customHeight="1">
      <c r="A331" s="604"/>
      <c r="B331" s="605"/>
      <c r="C331" s="101"/>
      <c r="D331" s="1017" t="s">
        <v>4087</v>
      </c>
      <c r="E331" s="66"/>
      <c r="F331" s="470">
        <v>1.37</v>
      </c>
      <c r="G331" s="466">
        <f>F331*Cond!$F$10</f>
        <v>2082.4</v>
      </c>
      <c r="H331" s="561">
        <v>0</v>
      </c>
      <c r="I331" s="560">
        <f t="shared" si="66"/>
        <v>0</v>
      </c>
      <c r="J331" s="1018" t="s">
        <v>1079</v>
      </c>
      <c r="K331" s="380">
        <f t="shared" si="67"/>
        <v>5622.4800000000005</v>
      </c>
      <c r="L331" s="381">
        <v>2.7</v>
      </c>
      <c r="M331" s="762">
        <f t="shared" si="68"/>
        <v>5600</v>
      </c>
      <c r="N331" s="101"/>
      <c r="O331" s="605"/>
      <c r="P331" s="604"/>
    </row>
    <row r="332" spans="1:16" s="67" customFormat="1" ht="15" customHeight="1">
      <c r="A332" s="604"/>
      <c r="B332" s="605"/>
      <c r="C332" s="101"/>
      <c r="D332" s="1177" t="s">
        <v>3835</v>
      </c>
      <c r="E332" s="66"/>
      <c r="F332" s="470">
        <v>1.37</v>
      </c>
      <c r="G332" s="466">
        <f>F332*Cond!$F$10</f>
        <v>2082.4</v>
      </c>
      <c r="H332" s="27">
        <v>0</v>
      </c>
      <c r="I332" s="398">
        <f t="shared" si="66"/>
        <v>0</v>
      </c>
      <c r="J332" s="1178" t="s">
        <v>1444</v>
      </c>
      <c r="K332" s="286">
        <f t="shared" si="67"/>
        <v>5622.4800000000005</v>
      </c>
      <c r="L332" s="290">
        <v>2.7</v>
      </c>
      <c r="M332" s="409">
        <f t="shared" si="68"/>
        <v>5600</v>
      </c>
      <c r="N332" s="101"/>
      <c r="O332" s="605"/>
      <c r="P332" s="604"/>
    </row>
    <row r="333" spans="1:16" s="67" customFormat="1" ht="15" customHeight="1">
      <c r="A333" s="604"/>
      <c r="B333" s="605"/>
      <c r="C333" s="101"/>
      <c r="D333" s="1177" t="s">
        <v>3836</v>
      </c>
      <c r="E333" s="66"/>
      <c r="F333" s="470">
        <v>1.37</v>
      </c>
      <c r="G333" s="466">
        <f>F333*Cond!$F$10</f>
        <v>2082.4</v>
      </c>
      <c r="H333" s="27">
        <v>0</v>
      </c>
      <c r="I333" s="398">
        <f t="shared" si="66"/>
        <v>0</v>
      </c>
      <c r="J333" s="1178" t="s">
        <v>1443</v>
      </c>
      <c r="K333" s="286">
        <f t="shared" si="67"/>
        <v>5622.4800000000005</v>
      </c>
      <c r="L333" s="290">
        <v>2.7</v>
      </c>
      <c r="M333" s="409">
        <f t="shared" si="68"/>
        <v>5600</v>
      </c>
      <c r="N333" s="101"/>
      <c r="O333" s="605"/>
      <c r="P333" s="604"/>
    </row>
    <row r="334" spans="1:16" s="67" customFormat="1" ht="15" customHeight="1">
      <c r="A334" s="604"/>
      <c r="B334" s="605"/>
      <c r="C334" s="101"/>
      <c r="D334" s="1177" t="s">
        <v>3837</v>
      </c>
      <c r="E334" s="66"/>
      <c r="F334" s="470">
        <v>1.37</v>
      </c>
      <c r="G334" s="466">
        <f>F334*Cond!$F$10</f>
        <v>2082.4</v>
      </c>
      <c r="H334" s="27">
        <v>0</v>
      </c>
      <c r="I334" s="398">
        <f t="shared" si="66"/>
        <v>0</v>
      </c>
      <c r="J334" s="1178" t="s">
        <v>3640</v>
      </c>
      <c r="K334" s="286">
        <f t="shared" si="67"/>
        <v>5622.4800000000005</v>
      </c>
      <c r="L334" s="290">
        <v>2.7</v>
      </c>
      <c r="M334" s="409">
        <f t="shared" si="68"/>
        <v>5600</v>
      </c>
      <c r="N334" s="101"/>
      <c r="O334" s="605"/>
      <c r="P334" s="604"/>
    </row>
    <row r="335" spans="1:16" s="67" customFormat="1" ht="15" customHeight="1">
      <c r="A335" s="604"/>
      <c r="B335" s="605"/>
      <c r="C335" s="101"/>
      <c r="D335" s="1177" t="s">
        <v>3839</v>
      </c>
      <c r="E335" s="66"/>
      <c r="F335" s="470">
        <v>1.37</v>
      </c>
      <c r="G335" s="466">
        <f>F335*Cond!$F$10</f>
        <v>2082.4</v>
      </c>
      <c r="H335" s="27">
        <v>0</v>
      </c>
      <c r="I335" s="398">
        <f t="shared" si="66"/>
        <v>0</v>
      </c>
      <c r="J335" s="1178" t="s">
        <v>3638</v>
      </c>
      <c r="K335" s="286">
        <f t="shared" si="67"/>
        <v>5622.4800000000005</v>
      </c>
      <c r="L335" s="290">
        <v>2.7</v>
      </c>
      <c r="M335" s="409">
        <f t="shared" si="68"/>
        <v>5600</v>
      </c>
      <c r="N335" s="101"/>
      <c r="O335" s="605"/>
      <c r="P335" s="604"/>
    </row>
    <row r="336" spans="1:16" s="67" customFormat="1" ht="15" customHeight="1">
      <c r="A336" s="604"/>
      <c r="B336" s="605"/>
      <c r="C336" s="101"/>
      <c r="D336" s="1177" t="s">
        <v>3840</v>
      </c>
      <c r="E336" s="66"/>
      <c r="F336" s="470">
        <v>1.37</v>
      </c>
      <c r="G336" s="466">
        <f>F336*Cond!$F$10</f>
        <v>2082.4</v>
      </c>
      <c r="H336" s="27">
        <v>0</v>
      </c>
      <c r="I336" s="398">
        <f t="shared" si="66"/>
        <v>0</v>
      </c>
      <c r="J336" s="1178" t="s">
        <v>3639</v>
      </c>
      <c r="K336" s="286">
        <f t="shared" si="67"/>
        <v>5622.4800000000005</v>
      </c>
      <c r="L336" s="290">
        <v>2.7</v>
      </c>
      <c r="M336" s="409">
        <f t="shared" si="68"/>
        <v>5600</v>
      </c>
      <c r="N336" s="101"/>
      <c r="O336" s="605"/>
      <c r="P336" s="604"/>
    </row>
    <row r="337" spans="1:16" s="67" customFormat="1" ht="15" customHeight="1">
      <c r="A337" s="604"/>
      <c r="B337" s="605"/>
      <c r="C337" s="101"/>
      <c r="D337" s="1177" t="s">
        <v>3838</v>
      </c>
      <c r="E337" s="66"/>
      <c r="F337" s="470">
        <v>1.37</v>
      </c>
      <c r="G337" s="466">
        <f>F337*Cond!$F$10</f>
        <v>2082.4</v>
      </c>
      <c r="H337" s="27">
        <v>0</v>
      </c>
      <c r="I337" s="398">
        <f t="shared" ref="I337" si="69">G337*H337</f>
        <v>0</v>
      </c>
      <c r="J337" s="1178" t="s">
        <v>3660</v>
      </c>
      <c r="K337" s="286">
        <f t="shared" ref="K337" si="70">G337*L337</f>
        <v>5622.4800000000005</v>
      </c>
      <c r="L337" s="290">
        <v>2.7</v>
      </c>
      <c r="M337" s="409">
        <f t="shared" ref="M337" si="71">ROUND(K337,-2)</f>
        <v>5600</v>
      </c>
      <c r="N337" s="101"/>
      <c r="O337" s="605"/>
      <c r="P337" s="604"/>
    </row>
    <row r="338" spans="1:16" s="67" customFormat="1" ht="15" customHeight="1">
      <c r="A338" s="604"/>
      <c r="B338" s="605"/>
      <c r="C338" s="101"/>
      <c r="D338" s="1177" t="s">
        <v>4894</v>
      </c>
      <c r="E338" s="66"/>
      <c r="F338" s="470">
        <v>1.37</v>
      </c>
      <c r="G338" s="466">
        <f>F338*Cond!$F$10</f>
        <v>2082.4</v>
      </c>
      <c r="H338" s="27">
        <v>0</v>
      </c>
      <c r="I338" s="398">
        <f t="shared" ref="I338" si="72">G338*H338</f>
        <v>0</v>
      </c>
      <c r="J338" s="1178" t="s">
        <v>4895</v>
      </c>
      <c r="K338" s="286">
        <f t="shared" ref="K338" si="73">G338*L338</f>
        <v>5622.4800000000005</v>
      </c>
      <c r="L338" s="290">
        <v>2.7</v>
      </c>
      <c r="M338" s="409">
        <f t="shared" ref="M338" si="74">ROUND(K338,-2)</f>
        <v>5600</v>
      </c>
      <c r="N338" s="101"/>
      <c r="O338" s="605"/>
      <c r="P338" s="604"/>
    </row>
    <row r="339" spans="1:16" s="67" customFormat="1" ht="15" customHeight="1">
      <c r="A339" s="604"/>
      <c r="B339" s="605"/>
      <c r="C339" s="101"/>
      <c r="D339" s="1177" t="s">
        <v>4896</v>
      </c>
      <c r="E339" s="66"/>
      <c r="F339" s="470">
        <v>1.37</v>
      </c>
      <c r="G339" s="466">
        <f>F339*Cond!$F$10</f>
        <v>2082.4</v>
      </c>
      <c r="H339" s="27">
        <v>0</v>
      </c>
      <c r="I339" s="398">
        <f t="shared" ref="I339:I340" si="75">G339*H339</f>
        <v>0</v>
      </c>
      <c r="J339" s="1178" t="s">
        <v>4898</v>
      </c>
      <c r="K339" s="286">
        <f t="shared" ref="K339:K340" si="76">G339*L339</f>
        <v>5622.4800000000005</v>
      </c>
      <c r="L339" s="290">
        <v>2.7</v>
      </c>
      <c r="M339" s="409">
        <f t="shared" ref="M339:M340" si="77">ROUND(K339,-2)</f>
        <v>5600</v>
      </c>
      <c r="N339" s="101"/>
      <c r="O339" s="605"/>
      <c r="P339" s="604"/>
    </row>
    <row r="340" spans="1:16" s="67" customFormat="1" ht="15" customHeight="1">
      <c r="A340" s="604"/>
      <c r="B340" s="605"/>
      <c r="C340" s="101"/>
      <c r="D340" s="1177" t="s">
        <v>4897</v>
      </c>
      <c r="E340" s="66"/>
      <c r="F340" s="470">
        <v>1.37</v>
      </c>
      <c r="G340" s="466">
        <f>F340*Cond!$F$10</f>
        <v>2082.4</v>
      </c>
      <c r="H340" s="27">
        <v>0</v>
      </c>
      <c r="I340" s="398">
        <f t="shared" si="75"/>
        <v>0</v>
      </c>
      <c r="J340" s="1178" t="s">
        <v>4899</v>
      </c>
      <c r="K340" s="286">
        <f t="shared" si="76"/>
        <v>5622.4800000000005</v>
      </c>
      <c r="L340" s="290">
        <v>2.7</v>
      </c>
      <c r="M340" s="409">
        <f t="shared" si="77"/>
        <v>5600</v>
      </c>
      <c r="N340" s="101"/>
      <c r="O340" s="605"/>
      <c r="P340" s="604"/>
    </row>
    <row r="341" spans="1:16" s="67" customFormat="1" ht="15" customHeight="1">
      <c r="A341" s="604"/>
      <c r="B341" s="605"/>
      <c r="C341" s="101"/>
      <c r="D341" s="1177" t="s">
        <v>4886</v>
      </c>
      <c r="E341" s="66"/>
      <c r="F341" s="470">
        <v>1.37</v>
      </c>
      <c r="G341" s="466">
        <f>F341*Cond!$F$10</f>
        <v>2082.4</v>
      </c>
      <c r="H341" s="27">
        <v>0</v>
      </c>
      <c r="I341" s="398">
        <f t="shared" ref="I341" si="78">G341*H341</f>
        <v>0</v>
      </c>
      <c r="J341" s="1178" t="s">
        <v>4887</v>
      </c>
      <c r="K341" s="286">
        <f t="shared" ref="K341" si="79">G341*L341</f>
        <v>5622.4800000000005</v>
      </c>
      <c r="L341" s="290">
        <v>2.7</v>
      </c>
      <c r="M341" s="409">
        <f t="shared" ref="M341" si="80">ROUND(K341,-2)</f>
        <v>5600</v>
      </c>
      <c r="N341" s="101"/>
      <c r="O341" s="605"/>
      <c r="P341" s="604"/>
    </row>
    <row r="342" spans="1:16" s="67" customFormat="1" ht="15" customHeight="1">
      <c r="A342" s="604"/>
      <c r="B342" s="605"/>
      <c r="C342" s="101"/>
      <c r="D342" s="1177" t="s">
        <v>4888</v>
      </c>
      <c r="E342" s="66"/>
      <c r="F342" s="470">
        <v>1.37</v>
      </c>
      <c r="G342" s="466">
        <f>F342*Cond!$F$10</f>
        <v>2082.4</v>
      </c>
      <c r="H342" s="27">
        <v>0</v>
      </c>
      <c r="I342" s="398">
        <f t="shared" ref="I342:I344" si="81">G342*H342</f>
        <v>0</v>
      </c>
      <c r="J342" s="1178" t="s">
        <v>4891</v>
      </c>
      <c r="K342" s="286">
        <f t="shared" ref="K342:K344" si="82">G342*L342</f>
        <v>5622.4800000000005</v>
      </c>
      <c r="L342" s="290">
        <v>2.7</v>
      </c>
      <c r="M342" s="409">
        <f t="shared" ref="M342:M344" si="83">ROUND(K342,-2)</f>
        <v>5600</v>
      </c>
      <c r="N342" s="101"/>
      <c r="O342" s="605"/>
      <c r="P342" s="604"/>
    </row>
    <row r="343" spans="1:16" s="67" customFormat="1" ht="15" customHeight="1">
      <c r="A343" s="604"/>
      <c r="B343" s="605"/>
      <c r="C343" s="101"/>
      <c r="D343" s="1177" t="s">
        <v>4889</v>
      </c>
      <c r="E343" s="66"/>
      <c r="F343" s="470">
        <v>1.37</v>
      </c>
      <c r="G343" s="466">
        <f>F343*Cond!$F$10</f>
        <v>2082.4</v>
      </c>
      <c r="H343" s="27">
        <v>0</v>
      </c>
      <c r="I343" s="398">
        <f t="shared" si="81"/>
        <v>0</v>
      </c>
      <c r="J343" s="1178" t="s">
        <v>4892</v>
      </c>
      <c r="K343" s="286">
        <f t="shared" si="82"/>
        <v>5622.4800000000005</v>
      </c>
      <c r="L343" s="290">
        <v>2.7</v>
      </c>
      <c r="M343" s="409">
        <f t="shared" si="83"/>
        <v>5600</v>
      </c>
      <c r="N343" s="101"/>
      <c r="O343" s="605"/>
      <c r="P343" s="604"/>
    </row>
    <row r="344" spans="1:16" s="67" customFormat="1" ht="15" customHeight="1">
      <c r="A344" s="604"/>
      <c r="B344" s="605"/>
      <c r="C344" s="101"/>
      <c r="D344" s="1177" t="s">
        <v>4890</v>
      </c>
      <c r="E344" s="66"/>
      <c r="F344" s="470">
        <v>1.37</v>
      </c>
      <c r="G344" s="466">
        <f>F344*Cond!$F$10</f>
        <v>2082.4</v>
      </c>
      <c r="H344" s="27">
        <v>0</v>
      </c>
      <c r="I344" s="398">
        <f t="shared" si="81"/>
        <v>0</v>
      </c>
      <c r="J344" s="1178" t="s">
        <v>4893</v>
      </c>
      <c r="K344" s="286">
        <f t="shared" si="82"/>
        <v>5622.4800000000005</v>
      </c>
      <c r="L344" s="290">
        <v>2.7</v>
      </c>
      <c r="M344" s="409">
        <f t="shared" si="83"/>
        <v>5600</v>
      </c>
      <c r="N344" s="101"/>
      <c r="O344" s="605"/>
      <c r="P344" s="604"/>
    </row>
    <row r="345" spans="1:16" s="67" customFormat="1" ht="15" customHeight="1">
      <c r="A345" s="604"/>
      <c r="B345" s="605"/>
      <c r="C345" s="101"/>
      <c r="D345" s="1177" t="s">
        <v>4194</v>
      </c>
      <c r="E345" s="66"/>
      <c r="F345" s="470">
        <v>1.37</v>
      </c>
      <c r="G345" s="466">
        <f>F345*Cond!$F$10</f>
        <v>2082.4</v>
      </c>
      <c r="H345" s="27">
        <v>0</v>
      </c>
      <c r="I345" s="398">
        <f t="shared" ref="I345" si="84">G345*H345</f>
        <v>0</v>
      </c>
      <c r="J345" s="1178" t="s">
        <v>4195</v>
      </c>
      <c r="K345" s="286">
        <f t="shared" ref="K345" si="85">G345*L345</f>
        <v>5622.4800000000005</v>
      </c>
      <c r="L345" s="290">
        <v>2.7</v>
      </c>
      <c r="M345" s="409">
        <f t="shared" ref="M345" si="86">ROUND(K345,-2)</f>
        <v>5600</v>
      </c>
      <c r="N345" s="101"/>
      <c r="O345" s="605"/>
      <c r="P345" s="604"/>
    </row>
    <row r="346" spans="1:16" s="2" customFormat="1" ht="30" customHeight="1" thickBot="1">
      <c r="A346" s="604"/>
      <c r="B346" s="605"/>
      <c r="C346" s="101"/>
      <c r="D346" s="1869" t="s">
        <v>1599</v>
      </c>
      <c r="E346" s="1869"/>
      <c r="F346" s="1869"/>
      <c r="G346" s="1869"/>
      <c r="H346" s="1869"/>
      <c r="I346" s="1869"/>
      <c r="J346" s="1869"/>
      <c r="K346" s="1869"/>
      <c r="L346" s="1869"/>
      <c r="M346" s="1869"/>
      <c r="N346" s="101"/>
      <c r="O346" s="605"/>
      <c r="P346" s="604"/>
    </row>
    <row r="347" spans="1:16" s="2" customFormat="1" ht="30" customHeight="1" thickTop="1" thickBot="1">
      <c r="A347" s="604"/>
      <c r="B347" s="605"/>
      <c r="C347" s="101"/>
      <c r="D347" s="2009" t="s">
        <v>1600</v>
      </c>
      <c r="E347" s="2009"/>
      <c r="F347" s="2009"/>
      <c r="G347" s="2009"/>
      <c r="H347" s="2009"/>
      <c r="I347" s="2009"/>
      <c r="J347" s="2009"/>
      <c r="K347" s="507"/>
      <c r="L347" s="507"/>
      <c r="M347" s="386"/>
      <c r="N347" s="101"/>
      <c r="O347" s="605"/>
      <c r="P347" s="604"/>
    </row>
    <row r="348" spans="1:16" s="2" customFormat="1" ht="30" customHeight="1" thickTop="1" thickBot="1">
      <c r="A348" s="604"/>
      <c r="B348" s="605"/>
      <c r="C348" s="101"/>
      <c r="D348" s="2009" t="s">
        <v>1601</v>
      </c>
      <c r="E348" s="2009"/>
      <c r="F348" s="2009"/>
      <c r="G348" s="2009"/>
      <c r="H348" s="2009"/>
      <c r="I348" s="2009"/>
      <c r="J348" s="2009"/>
      <c r="K348" s="507"/>
      <c r="L348" s="507"/>
      <c r="M348" s="386"/>
      <c r="N348" s="101"/>
      <c r="O348" s="605"/>
      <c r="P348" s="604"/>
    </row>
    <row r="349" spans="1:16" s="2" customFormat="1" ht="30" customHeight="1" thickTop="1">
      <c r="A349" s="604"/>
      <c r="B349" s="605"/>
      <c r="C349" s="101"/>
      <c r="D349" s="2010" t="s">
        <v>1604</v>
      </c>
      <c r="E349" s="2010"/>
      <c r="F349" s="2010"/>
      <c r="G349" s="2010"/>
      <c r="H349" s="2010"/>
      <c r="I349" s="2010"/>
      <c r="J349" s="2010"/>
      <c r="K349" s="507"/>
      <c r="L349" s="507"/>
      <c r="M349" s="386"/>
      <c r="N349" s="101"/>
      <c r="O349" s="605"/>
      <c r="P349" s="604"/>
    </row>
    <row r="350" spans="1:16">
      <c r="A350" s="604"/>
      <c r="B350" s="605"/>
      <c r="C350" s="101"/>
      <c r="D350" s="1883" t="s">
        <v>14</v>
      </c>
      <c r="E350" s="1884" t="s">
        <v>15</v>
      </c>
      <c r="F350" s="1885" t="s">
        <v>1859</v>
      </c>
      <c r="G350" s="1886" t="s">
        <v>2171</v>
      </c>
      <c r="H350" s="1887" t="s">
        <v>67</v>
      </c>
      <c r="I350" s="1886" t="s">
        <v>68</v>
      </c>
      <c r="J350" s="1868" t="s">
        <v>6</v>
      </c>
      <c r="K350" s="1889" t="s">
        <v>2172</v>
      </c>
      <c r="L350" s="1889" t="s">
        <v>2173</v>
      </c>
      <c r="M350" s="1890" t="s">
        <v>2170</v>
      </c>
      <c r="N350" s="101"/>
      <c r="O350" s="605"/>
      <c r="P350" s="604"/>
    </row>
    <row r="351" spans="1:16">
      <c r="A351" s="604"/>
      <c r="B351" s="605"/>
      <c r="C351" s="101"/>
      <c r="D351" s="1883"/>
      <c r="E351" s="1884"/>
      <c r="F351" s="1885"/>
      <c r="G351" s="1886"/>
      <c r="H351" s="1887"/>
      <c r="I351" s="1886"/>
      <c r="J351" s="1868"/>
      <c r="K351" s="1889"/>
      <c r="L351" s="1889"/>
      <c r="M351" s="1890"/>
      <c r="N351" s="101"/>
      <c r="O351" s="605"/>
      <c r="P351" s="604"/>
    </row>
    <row r="352" spans="1:16">
      <c r="A352" s="604"/>
      <c r="B352" s="605"/>
      <c r="C352" s="101"/>
      <c r="D352" s="1883"/>
      <c r="E352" s="1884"/>
      <c r="F352" s="1885"/>
      <c r="G352" s="1886"/>
      <c r="H352" s="1887"/>
      <c r="I352" s="1886"/>
      <c r="J352" s="1868"/>
      <c r="K352" s="1889"/>
      <c r="L352" s="1889"/>
      <c r="M352" s="1890"/>
      <c r="N352" s="101"/>
      <c r="O352" s="605"/>
      <c r="P352" s="604"/>
    </row>
    <row r="353" spans="1:16" ht="13.5" thickBot="1">
      <c r="A353" s="604"/>
      <c r="B353" s="605"/>
      <c r="C353" s="101"/>
      <c r="D353" s="1908"/>
      <c r="E353" s="1903"/>
      <c r="F353" s="1904"/>
      <c r="G353" s="1905"/>
      <c r="H353" s="1909"/>
      <c r="I353" s="1905"/>
      <c r="J353" s="1910"/>
      <c r="K353" s="1901"/>
      <c r="L353" s="1901"/>
      <c r="M353" s="1902"/>
      <c r="N353" s="101"/>
      <c r="O353" s="605"/>
      <c r="P353" s="604"/>
    </row>
    <row r="354" spans="1:16" s="67" customFormat="1" ht="15" customHeight="1" thickTop="1">
      <c r="A354" s="604"/>
      <c r="B354" s="605"/>
      <c r="C354" s="101"/>
      <c r="D354" s="1172" t="s">
        <v>318</v>
      </c>
      <c r="E354" s="66"/>
      <c r="F354" s="470">
        <v>2</v>
      </c>
      <c r="G354" s="466">
        <f>F354*Cond!$F$10</f>
        <v>3040</v>
      </c>
      <c r="H354" s="27">
        <v>0</v>
      </c>
      <c r="I354" s="398">
        <f t="shared" ref="I354:I397" si="87">G354*H354</f>
        <v>0</v>
      </c>
      <c r="J354" s="1173" t="s">
        <v>229</v>
      </c>
      <c r="K354" s="286">
        <f t="shared" ref="K354:K397" si="88">G354*L354</f>
        <v>8208</v>
      </c>
      <c r="L354" s="290">
        <v>2.7</v>
      </c>
      <c r="M354" s="409">
        <f t="shared" ref="M354:M397" si="89">ROUND(K354,-2)</f>
        <v>8200</v>
      </c>
      <c r="N354" s="101"/>
      <c r="O354" s="605"/>
      <c r="P354" s="604"/>
    </row>
    <row r="355" spans="1:16" s="67" customFormat="1" ht="15" customHeight="1">
      <c r="A355" s="604"/>
      <c r="B355" s="605"/>
      <c r="C355" s="101"/>
      <c r="D355" s="1172" t="s">
        <v>394</v>
      </c>
      <c r="E355" s="66"/>
      <c r="F355" s="470">
        <v>2</v>
      </c>
      <c r="G355" s="466">
        <f>F355*Cond!$F$10</f>
        <v>3040</v>
      </c>
      <c r="H355" s="27">
        <v>0</v>
      </c>
      <c r="I355" s="398">
        <f t="shared" si="87"/>
        <v>0</v>
      </c>
      <c r="J355" s="1173" t="s">
        <v>386</v>
      </c>
      <c r="K355" s="286">
        <f t="shared" si="88"/>
        <v>8208</v>
      </c>
      <c r="L355" s="290">
        <v>2.7</v>
      </c>
      <c r="M355" s="409">
        <f t="shared" si="89"/>
        <v>8200</v>
      </c>
      <c r="N355" s="101"/>
      <c r="O355" s="605"/>
      <c r="P355" s="604"/>
    </row>
    <row r="356" spans="1:16" s="67" customFormat="1" ht="15" customHeight="1">
      <c r="A356" s="604"/>
      <c r="B356" s="605"/>
      <c r="C356" s="101"/>
      <c r="D356" s="1172" t="s">
        <v>319</v>
      </c>
      <c r="E356" s="66"/>
      <c r="F356" s="470">
        <v>2</v>
      </c>
      <c r="G356" s="466">
        <f>F356*Cond!$F$10</f>
        <v>3040</v>
      </c>
      <c r="H356" s="27">
        <v>0</v>
      </c>
      <c r="I356" s="398">
        <f t="shared" si="87"/>
        <v>0</v>
      </c>
      <c r="J356" s="1173" t="s">
        <v>228</v>
      </c>
      <c r="K356" s="286">
        <f t="shared" si="88"/>
        <v>8208</v>
      </c>
      <c r="L356" s="290">
        <v>2.7</v>
      </c>
      <c r="M356" s="409">
        <f t="shared" si="89"/>
        <v>8200</v>
      </c>
      <c r="N356" s="101"/>
      <c r="O356" s="605"/>
      <c r="P356" s="604"/>
    </row>
    <row r="357" spans="1:16" s="67" customFormat="1" ht="15" customHeight="1">
      <c r="A357" s="604"/>
      <c r="B357" s="605"/>
      <c r="C357" s="101"/>
      <c r="D357" s="1172" t="s">
        <v>439</v>
      </c>
      <c r="E357" s="66"/>
      <c r="F357" s="470">
        <v>2</v>
      </c>
      <c r="G357" s="466">
        <f>F357*Cond!$F$10</f>
        <v>3040</v>
      </c>
      <c r="H357" s="27">
        <v>0</v>
      </c>
      <c r="I357" s="398">
        <f t="shared" si="87"/>
        <v>0</v>
      </c>
      <c r="J357" s="1173" t="s">
        <v>427</v>
      </c>
      <c r="K357" s="286">
        <f t="shared" si="88"/>
        <v>8208</v>
      </c>
      <c r="L357" s="290">
        <v>2.7</v>
      </c>
      <c r="M357" s="409">
        <f t="shared" si="89"/>
        <v>8200</v>
      </c>
      <c r="N357" s="101"/>
      <c r="O357" s="605"/>
      <c r="P357" s="604"/>
    </row>
    <row r="358" spans="1:16" s="67" customFormat="1" ht="15" customHeight="1">
      <c r="A358" s="604"/>
      <c r="B358" s="605"/>
      <c r="C358" s="101"/>
      <c r="D358" s="1172" t="s">
        <v>320</v>
      </c>
      <c r="E358" s="66"/>
      <c r="F358" s="470">
        <v>2</v>
      </c>
      <c r="G358" s="466">
        <f>F358*Cond!$F$10</f>
        <v>3040</v>
      </c>
      <c r="H358" s="27">
        <v>0</v>
      </c>
      <c r="I358" s="398">
        <f t="shared" si="87"/>
        <v>0</v>
      </c>
      <c r="J358" s="1173" t="s">
        <v>226</v>
      </c>
      <c r="K358" s="286">
        <f t="shared" si="88"/>
        <v>8208</v>
      </c>
      <c r="L358" s="290">
        <v>2.7</v>
      </c>
      <c r="M358" s="409">
        <f t="shared" si="89"/>
        <v>8200</v>
      </c>
      <c r="N358" s="101"/>
      <c r="O358" s="605"/>
      <c r="P358" s="604"/>
    </row>
    <row r="359" spans="1:16" s="67" customFormat="1" ht="15" customHeight="1">
      <c r="A359" s="604"/>
      <c r="B359" s="605"/>
      <c r="C359" s="101"/>
      <c r="D359" s="1172" t="s">
        <v>321</v>
      </c>
      <c r="E359" s="66"/>
      <c r="F359" s="470">
        <v>2</v>
      </c>
      <c r="G359" s="466">
        <f>F359*Cond!$F$10</f>
        <v>3040</v>
      </c>
      <c r="H359" s="27">
        <v>0</v>
      </c>
      <c r="I359" s="398">
        <f t="shared" si="87"/>
        <v>0</v>
      </c>
      <c r="J359" s="1173" t="s">
        <v>312</v>
      </c>
      <c r="K359" s="286">
        <f t="shared" si="88"/>
        <v>8208</v>
      </c>
      <c r="L359" s="290">
        <v>2.7</v>
      </c>
      <c r="M359" s="409">
        <f t="shared" si="89"/>
        <v>8200</v>
      </c>
      <c r="N359" s="101"/>
      <c r="O359" s="605"/>
      <c r="P359" s="604"/>
    </row>
    <row r="360" spans="1:16" s="67" customFormat="1" ht="15" customHeight="1">
      <c r="A360" s="604"/>
      <c r="B360" s="605"/>
      <c r="C360" s="101"/>
      <c r="D360" s="1172" t="s">
        <v>322</v>
      </c>
      <c r="E360" s="66"/>
      <c r="F360" s="470">
        <v>2</v>
      </c>
      <c r="G360" s="466">
        <f>F360*Cond!$F$10</f>
        <v>3040</v>
      </c>
      <c r="H360" s="27">
        <v>0</v>
      </c>
      <c r="I360" s="398">
        <f t="shared" si="87"/>
        <v>0</v>
      </c>
      <c r="J360" s="1173" t="s">
        <v>227</v>
      </c>
      <c r="K360" s="286">
        <f t="shared" si="88"/>
        <v>8208</v>
      </c>
      <c r="L360" s="290">
        <v>2.7</v>
      </c>
      <c r="M360" s="409">
        <f t="shared" si="89"/>
        <v>8200</v>
      </c>
      <c r="N360" s="101"/>
      <c r="O360" s="605"/>
      <c r="P360" s="604"/>
    </row>
    <row r="361" spans="1:16" s="67" customFormat="1" ht="15" customHeight="1">
      <c r="A361" s="604"/>
      <c r="B361" s="605"/>
      <c r="C361" s="101"/>
      <c r="D361" s="1172" t="s">
        <v>2719</v>
      </c>
      <c r="E361" s="66"/>
      <c r="F361" s="470">
        <v>2</v>
      </c>
      <c r="G361" s="466">
        <f>F361*Cond!$F$10</f>
        <v>3040</v>
      </c>
      <c r="H361" s="27">
        <v>0</v>
      </c>
      <c r="I361" s="398">
        <f t="shared" si="87"/>
        <v>0</v>
      </c>
      <c r="J361" s="1173" t="s">
        <v>233</v>
      </c>
      <c r="K361" s="286">
        <f t="shared" si="88"/>
        <v>8208</v>
      </c>
      <c r="L361" s="290">
        <v>2.7</v>
      </c>
      <c r="M361" s="409">
        <f t="shared" si="89"/>
        <v>8200</v>
      </c>
      <c r="N361" s="101"/>
      <c r="O361" s="605"/>
      <c r="P361" s="604"/>
    </row>
    <row r="362" spans="1:16" s="67" customFormat="1" ht="15" customHeight="1">
      <c r="A362" s="604"/>
      <c r="B362" s="605"/>
      <c r="C362" s="101"/>
      <c r="D362" s="1172" t="s">
        <v>395</v>
      </c>
      <c r="E362" s="66"/>
      <c r="F362" s="470">
        <v>2</v>
      </c>
      <c r="G362" s="466">
        <f>F362*Cond!$F$10</f>
        <v>3040</v>
      </c>
      <c r="H362" s="27">
        <v>0</v>
      </c>
      <c r="I362" s="398">
        <f t="shared" si="87"/>
        <v>0</v>
      </c>
      <c r="J362" s="1173" t="s">
        <v>387</v>
      </c>
      <c r="K362" s="286">
        <f t="shared" si="88"/>
        <v>8208</v>
      </c>
      <c r="L362" s="290">
        <v>2.7</v>
      </c>
      <c r="M362" s="409">
        <f t="shared" si="89"/>
        <v>8200</v>
      </c>
      <c r="N362" s="101"/>
      <c r="O362" s="605"/>
      <c r="P362" s="604"/>
    </row>
    <row r="363" spans="1:16" s="67" customFormat="1" ht="15" customHeight="1">
      <c r="A363" s="604"/>
      <c r="B363" s="605"/>
      <c r="C363" s="101"/>
      <c r="D363" s="1172" t="s">
        <v>314</v>
      </c>
      <c r="E363" s="66"/>
      <c r="F363" s="470">
        <v>2</v>
      </c>
      <c r="G363" s="466">
        <f>F363*Cond!$F$10</f>
        <v>3040</v>
      </c>
      <c r="H363" s="27">
        <v>0</v>
      </c>
      <c r="I363" s="398">
        <f t="shared" si="87"/>
        <v>0</v>
      </c>
      <c r="J363" s="1173" t="s">
        <v>232</v>
      </c>
      <c r="K363" s="286">
        <f t="shared" si="88"/>
        <v>8208</v>
      </c>
      <c r="L363" s="290">
        <v>2.7</v>
      </c>
      <c r="M363" s="409">
        <f t="shared" si="89"/>
        <v>8200</v>
      </c>
      <c r="N363" s="101"/>
      <c r="O363" s="605"/>
      <c r="P363" s="604"/>
    </row>
    <row r="364" spans="1:16" s="67" customFormat="1" ht="15" customHeight="1">
      <c r="A364" s="604"/>
      <c r="B364" s="605"/>
      <c r="C364" s="101"/>
      <c r="D364" s="1172" t="s">
        <v>315</v>
      </c>
      <c r="E364" s="66"/>
      <c r="F364" s="470">
        <v>2</v>
      </c>
      <c r="G364" s="466">
        <f>F364*Cond!$F$10</f>
        <v>3040</v>
      </c>
      <c r="H364" s="27">
        <v>0</v>
      </c>
      <c r="I364" s="398">
        <f t="shared" si="87"/>
        <v>0</v>
      </c>
      <c r="J364" s="1173" t="s">
        <v>230</v>
      </c>
      <c r="K364" s="286">
        <f t="shared" si="88"/>
        <v>8208</v>
      </c>
      <c r="L364" s="290">
        <v>2.7</v>
      </c>
      <c r="M364" s="409">
        <f t="shared" si="89"/>
        <v>8200</v>
      </c>
      <c r="N364" s="101"/>
      <c r="O364" s="605"/>
      <c r="P364" s="604"/>
    </row>
    <row r="365" spans="1:16" s="67" customFormat="1" ht="15" customHeight="1">
      <c r="A365" s="604"/>
      <c r="B365" s="605"/>
      <c r="C365" s="101"/>
      <c r="D365" s="1172" t="s">
        <v>316</v>
      </c>
      <c r="E365" s="66"/>
      <c r="F365" s="470">
        <v>2</v>
      </c>
      <c r="G365" s="466">
        <f>F365*Cond!$F$10</f>
        <v>3040</v>
      </c>
      <c r="H365" s="27">
        <v>0</v>
      </c>
      <c r="I365" s="398">
        <f t="shared" si="87"/>
        <v>0</v>
      </c>
      <c r="J365" s="1173" t="s">
        <v>313</v>
      </c>
      <c r="K365" s="286">
        <f t="shared" si="88"/>
        <v>8208</v>
      </c>
      <c r="L365" s="290">
        <v>2.7</v>
      </c>
      <c r="M365" s="409">
        <f t="shared" si="89"/>
        <v>8200</v>
      </c>
      <c r="N365" s="101"/>
      <c r="O365" s="605"/>
      <c r="P365" s="604"/>
    </row>
    <row r="366" spans="1:16" s="67" customFormat="1" ht="15" customHeight="1">
      <c r="A366" s="604"/>
      <c r="B366" s="605"/>
      <c r="C366" s="101"/>
      <c r="D366" s="1172" t="s">
        <v>317</v>
      </c>
      <c r="E366" s="66"/>
      <c r="F366" s="470">
        <v>2</v>
      </c>
      <c r="G366" s="466">
        <f>F366*Cond!$F$10</f>
        <v>3040</v>
      </c>
      <c r="H366" s="27">
        <v>0</v>
      </c>
      <c r="I366" s="398">
        <f t="shared" si="87"/>
        <v>0</v>
      </c>
      <c r="J366" s="1173" t="s">
        <v>231</v>
      </c>
      <c r="K366" s="286">
        <f t="shared" si="88"/>
        <v>8208</v>
      </c>
      <c r="L366" s="290">
        <v>2.7</v>
      </c>
      <c r="M366" s="409">
        <f t="shared" si="89"/>
        <v>8200</v>
      </c>
      <c r="N366" s="101"/>
      <c r="O366" s="605"/>
      <c r="P366" s="604"/>
    </row>
    <row r="367" spans="1:16" s="67" customFormat="1" ht="15" customHeight="1">
      <c r="A367" s="604"/>
      <c r="B367" s="605"/>
      <c r="C367" s="101"/>
      <c r="D367" s="1172" t="s">
        <v>1990</v>
      </c>
      <c r="E367" s="66"/>
      <c r="F367" s="470">
        <v>2</v>
      </c>
      <c r="G367" s="466">
        <f>F367*Cond!$F$10</f>
        <v>3040</v>
      </c>
      <c r="H367" s="27">
        <v>0</v>
      </c>
      <c r="I367" s="398">
        <f t="shared" si="87"/>
        <v>0</v>
      </c>
      <c r="J367" s="1173" t="s">
        <v>428</v>
      </c>
      <c r="K367" s="286">
        <f t="shared" si="88"/>
        <v>8208</v>
      </c>
      <c r="L367" s="290">
        <v>2.7</v>
      </c>
      <c r="M367" s="409">
        <f t="shared" si="89"/>
        <v>8200</v>
      </c>
      <c r="N367" s="101"/>
      <c r="O367" s="605"/>
      <c r="P367" s="604"/>
    </row>
    <row r="368" spans="1:16" s="67" customFormat="1" ht="15" customHeight="1">
      <c r="A368" s="604"/>
      <c r="B368" s="605"/>
      <c r="C368" s="101"/>
      <c r="D368" s="1172" t="s">
        <v>1991</v>
      </c>
      <c r="E368" s="66"/>
      <c r="F368" s="470">
        <v>2</v>
      </c>
      <c r="G368" s="466">
        <f>F368*Cond!$F$10</f>
        <v>3040</v>
      </c>
      <c r="H368" s="27">
        <v>0</v>
      </c>
      <c r="I368" s="398">
        <f t="shared" si="87"/>
        <v>0</v>
      </c>
      <c r="J368" s="1173" t="s">
        <v>388</v>
      </c>
      <c r="K368" s="286">
        <f t="shared" si="88"/>
        <v>8208</v>
      </c>
      <c r="L368" s="290">
        <v>2.7</v>
      </c>
      <c r="M368" s="409">
        <f t="shared" si="89"/>
        <v>8200</v>
      </c>
      <c r="N368" s="101"/>
      <c r="O368" s="605"/>
      <c r="P368" s="604"/>
    </row>
    <row r="369" spans="1:16" s="67" customFormat="1" ht="15" customHeight="1">
      <c r="A369" s="604"/>
      <c r="B369" s="605"/>
      <c r="C369" s="101"/>
      <c r="D369" s="1172" t="s">
        <v>1992</v>
      </c>
      <c r="E369" s="66"/>
      <c r="F369" s="470">
        <v>2</v>
      </c>
      <c r="G369" s="466">
        <f>F369*Cond!$F$10</f>
        <v>3040</v>
      </c>
      <c r="H369" s="27">
        <v>0</v>
      </c>
      <c r="I369" s="398">
        <f t="shared" si="87"/>
        <v>0</v>
      </c>
      <c r="J369" s="1173" t="s">
        <v>389</v>
      </c>
      <c r="K369" s="286">
        <f t="shared" si="88"/>
        <v>8208</v>
      </c>
      <c r="L369" s="290">
        <v>2.7</v>
      </c>
      <c r="M369" s="409">
        <f t="shared" si="89"/>
        <v>8200</v>
      </c>
      <c r="N369" s="101"/>
      <c r="O369" s="605"/>
      <c r="P369" s="604"/>
    </row>
    <row r="370" spans="1:16" s="67" customFormat="1" ht="15" customHeight="1">
      <c r="A370" s="604"/>
      <c r="B370" s="605"/>
      <c r="C370" s="101"/>
      <c r="D370" s="1172" t="s">
        <v>1993</v>
      </c>
      <c r="E370" s="66"/>
      <c r="F370" s="470">
        <v>2</v>
      </c>
      <c r="G370" s="466">
        <f>F370*Cond!$F$10</f>
        <v>3040</v>
      </c>
      <c r="H370" s="27">
        <v>0</v>
      </c>
      <c r="I370" s="398">
        <f t="shared" si="87"/>
        <v>0</v>
      </c>
      <c r="J370" s="1173" t="s">
        <v>478</v>
      </c>
      <c r="K370" s="286">
        <f t="shared" si="88"/>
        <v>8208</v>
      </c>
      <c r="L370" s="290">
        <v>2.7</v>
      </c>
      <c r="M370" s="409">
        <f t="shared" si="89"/>
        <v>8200</v>
      </c>
      <c r="N370" s="101"/>
      <c r="O370" s="605"/>
      <c r="P370" s="604"/>
    </row>
    <row r="371" spans="1:16" s="67" customFormat="1" ht="15" customHeight="1">
      <c r="A371" s="604"/>
      <c r="B371" s="605"/>
      <c r="C371" s="101"/>
      <c r="D371" s="1172" t="s">
        <v>3072</v>
      </c>
      <c r="E371" s="66"/>
      <c r="F371" s="470">
        <v>2</v>
      </c>
      <c r="G371" s="466">
        <f>F371*Cond!$F$10</f>
        <v>3040</v>
      </c>
      <c r="H371" s="27">
        <v>0</v>
      </c>
      <c r="I371" s="398">
        <f t="shared" si="87"/>
        <v>0</v>
      </c>
      <c r="J371" s="1173" t="s">
        <v>429</v>
      </c>
      <c r="K371" s="286">
        <f t="shared" si="88"/>
        <v>8208</v>
      </c>
      <c r="L371" s="290">
        <v>2.7</v>
      </c>
      <c r="M371" s="409">
        <f t="shared" si="89"/>
        <v>8200</v>
      </c>
      <c r="N371" s="101"/>
      <c r="O371" s="605"/>
      <c r="P371" s="604"/>
    </row>
    <row r="372" spans="1:16" s="67" customFormat="1" ht="15" customHeight="1">
      <c r="A372" s="604"/>
      <c r="B372" s="605"/>
      <c r="C372" s="101"/>
      <c r="D372" s="1172" t="s">
        <v>3073</v>
      </c>
      <c r="E372" s="66"/>
      <c r="F372" s="470">
        <v>2</v>
      </c>
      <c r="G372" s="466">
        <f>F372*Cond!$F$10</f>
        <v>3040</v>
      </c>
      <c r="H372" s="27">
        <v>0</v>
      </c>
      <c r="I372" s="398">
        <f t="shared" si="87"/>
        <v>0</v>
      </c>
      <c r="J372" s="1173" t="s">
        <v>481</v>
      </c>
      <c r="K372" s="286">
        <f t="shared" si="88"/>
        <v>8208</v>
      </c>
      <c r="L372" s="290">
        <v>2.7</v>
      </c>
      <c r="M372" s="409">
        <f t="shared" si="89"/>
        <v>8200</v>
      </c>
      <c r="N372" s="101"/>
      <c r="O372" s="605"/>
      <c r="P372" s="604"/>
    </row>
    <row r="373" spans="1:16" s="67" customFormat="1" ht="15" customHeight="1">
      <c r="A373" s="604"/>
      <c r="B373" s="605"/>
      <c r="C373" s="101"/>
      <c r="D373" s="1172" t="s">
        <v>3074</v>
      </c>
      <c r="E373" s="66"/>
      <c r="F373" s="470">
        <v>2</v>
      </c>
      <c r="G373" s="466">
        <f>F373*Cond!$F$10</f>
        <v>3040</v>
      </c>
      <c r="H373" s="27">
        <v>0</v>
      </c>
      <c r="I373" s="398">
        <f t="shared" si="87"/>
        <v>0</v>
      </c>
      <c r="J373" s="1173" t="s">
        <v>479</v>
      </c>
      <c r="K373" s="286">
        <f t="shared" si="88"/>
        <v>8208</v>
      </c>
      <c r="L373" s="290">
        <v>2.7</v>
      </c>
      <c r="M373" s="409">
        <f t="shared" si="89"/>
        <v>8200</v>
      </c>
      <c r="N373" s="101"/>
      <c r="O373" s="605"/>
      <c r="P373" s="604"/>
    </row>
    <row r="374" spans="1:16" s="67" customFormat="1" ht="15" customHeight="1">
      <c r="A374" s="604"/>
      <c r="B374" s="605"/>
      <c r="C374" s="101"/>
      <c r="D374" s="1172" t="s">
        <v>3075</v>
      </c>
      <c r="E374" s="66"/>
      <c r="F374" s="470">
        <v>2</v>
      </c>
      <c r="G374" s="466">
        <f>F374*Cond!$F$10</f>
        <v>3040</v>
      </c>
      <c r="H374" s="27">
        <v>0</v>
      </c>
      <c r="I374" s="398">
        <f t="shared" si="87"/>
        <v>0</v>
      </c>
      <c r="J374" s="1173" t="s">
        <v>480</v>
      </c>
      <c r="K374" s="286">
        <f t="shared" si="88"/>
        <v>8208</v>
      </c>
      <c r="L374" s="290">
        <v>2.7</v>
      </c>
      <c r="M374" s="409">
        <f t="shared" si="89"/>
        <v>8200</v>
      </c>
      <c r="N374" s="101"/>
      <c r="O374" s="605"/>
      <c r="P374" s="604"/>
    </row>
    <row r="375" spans="1:16" s="67" customFormat="1" ht="15" customHeight="1">
      <c r="A375" s="604"/>
      <c r="B375" s="605"/>
      <c r="C375" s="101"/>
      <c r="D375" s="1172" t="s">
        <v>1609</v>
      </c>
      <c r="E375" s="66"/>
      <c r="F375" s="470">
        <v>2</v>
      </c>
      <c r="G375" s="466">
        <f>F375*Cond!$F$10</f>
        <v>3040</v>
      </c>
      <c r="H375" s="27">
        <v>0</v>
      </c>
      <c r="I375" s="398">
        <f t="shared" si="87"/>
        <v>0</v>
      </c>
      <c r="J375" s="1173" t="s">
        <v>1592</v>
      </c>
      <c r="K375" s="286">
        <f t="shared" si="88"/>
        <v>8208</v>
      </c>
      <c r="L375" s="290">
        <v>2.7</v>
      </c>
      <c r="M375" s="409">
        <f t="shared" si="89"/>
        <v>8200</v>
      </c>
      <c r="N375" s="101"/>
      <c r="O375" s="605"/>
      <c r="P375" s="604"/>
    </row>
    <row r="376" spans="1:16" s="67" customFormat="1" ht="15" customHeight="1">
      <c r="A376" s="604"/>
      <c r="B376" s="605"/>
      <c r="C376" s="101"/>
      <c r="D376" s="1172" t="s">
        <v>1605</v>
      </c>
      <c r="E376" s="66"/>
      <c r="F376" s="470">
        <v>2</v>
      </c>
      <c r="G376" s="466">
        <f>F376*Cond!$F$10</f>
        <v>3040</v>
      </c>
      <c r="H376" s="27">
        <v>0</v>
      </c>
      <c r="I376" s="398">
        <f t="shared" si="87"/>
        <v>0</v>
      </c>
      <c r="J376" s="1173" t="s">
        <v>1589</v>
      </c>
      <c r="K376" s="286">
        <f t="shared" si="88"/>
        <v>8208</v>
      </c>
      <c r="L376" s="290">
        <v>2.7</v>
      </c>
      <c r="M376" s="409">
        <f t="shared" si="89"/>
        <v>8200</v>
      </c>
      <c r="N376" s="101"/>
      <c r="O376" s="605"/>
      <c r="P376" s="604"/>
    </row>
    <row r="377" spans="1:16" s="67" customFormat="1" ht="15" customHeight="1">
      <c r="A377" s="604"/>
      <c r="B377" s="605"/>
      <c r="C377" s="101"/>
      <c r="D377" s="1172" t="s">
        <v>1602</v>
      </c>
      <c r="E377" s="66"/>
      <c r="F377" s="470">
        <v>2</v>
      </c>
      <c r="G377" s="466">
        <f>F377*Cond!$F$10</f>
        <v>3040</v>
      </c>
      <c r="H377" s="27">
        <v>0</v>
      </c>
      <c r="I377" s="398">
        <f t="shared" si="87"/>
        <v>0</v>
      </c>
      <c r="J377" s="1173" t="s">
        <v>1590</v>
      </c>
      <c r="K377" s="286">
        <f t="shared" si="88"/>
        <v>8208</v>
      </c>
      <c r="L377" s="290">
        <v>2.7</v>
      </c>
      <c r="M377" s="409">
        <f t="shared" si="89"/>
        <v>8200</v>
      </c>
      <c r="N377" s="101"/>
      <c r="O377" s="605"/>
      <c r="P377" s="604"/>
    </row>
    <row r="378" spans="1:16" s="67" customFormat="1" ht="15" customHeight="1">
      <c r="A378" s="604"/>
      <c r="B378" s="605"/>
      <c r="C378" s="101"/>
      <c r="D378" s="1172" t="s">
        <v>1603</v>
      </c>
      <c r="E378" s="66"/>
      <c r="F378" s="470">
        <v>2</v>
      </c>
      <c r="G378" s="466">
        <f>F378*Cond!$F$10</f>
        <v>3040</v>
      </c>
      <c r="H378" s="27">
        <v>0</v>
      </c>
      <c r="I378" s="398">
        <f t="shared" si="87"/>
        <v>0</v>
      </c>
      <c r="J378" s="1173" t="s">
        <v>1591</v>
      </c>
      <c r="K378" s="286">
        <f t="shared" si="88"/>
        <v>8208</v>
      </c>
      <c r="L378" s="290">
        <v>2.7</v>
      </c>
      <c r="M378" s="409">
        <f t="shared" si="89"/>
        <v>8200</v>
      </c>
      <c r="N378" s="101"/>
      <c r="O378" s="605"/>
      <c r="P378" s="604"/>
    </row>
    <row r="379" spans="1:16" s="67" customFormat="1" ht="15" customHeight="1">
      <c r="A379" s="604"/>
      <c r="B379" s="605"/>
      <c r="C379" s="101"/>
      <c r="D379" s="1172" t="s">
        <v>2757</v>
      </c>
      <c r="E379" s="66"/>
      <c r="F379" s="470">
        <v>2</v>
      </c>
      <c r="G379" s="466">
        <f>F379*Cond!$F$10</f>
        <v>3040</v>
      </c>
      <c r="H379" s="27">
        <v>0</v>
      </c>
      <c r="I379" s="398">
        <f t="shared" si="87"/>
        <v>0</v>
      </c>
      <c r="J379" s="1173" t="s">
        <v>1598</v>
      </c>
      <c r="K379" s="286">
        <f t="shared" si="88"/>
        <v>8208</v>
      </c>
      <c r="L379" s="290">
        <v>2.7</v>
      </c>
      <c r="M379" s="409">
        <f t="shared" si="89"/>
        <v>8200</v>
      </c>
      <c r="N379" s="101"/>
      <c r="O379" s="605"/>
      <c r="P379" s="604"/>
    </row>
    <row r="380" spans="1:16" s="67" customFormat="1" ht="15" customHeight="1">
      <c r="A380" s="604"/>
      <c r="B380" s="605"/>
      <c r="C380" s="101"/>
      <c r="D380" s="1172" t="s">
        <v>2758</v>
      </c>
      <c r="E380" s="66"/>
      <c r="F380" s="470">
        <v>2</v>
      </c>
      <c r="G380" s="466">
        <f>F380*Cond!$F$10</f>
        <v>3040</v>
      </c>
      <c r="H380" s="27">
        <v>0</v>
      </c>
      <c r="I380" s="398">
        <f t="shared" si="87"/>
        <v>0</v>
      </c>
      <c r="J380" s="1173" t="s">
        <v>1596</v>
      </c>
      <c r="K380" s="286">
        <f t="shared" si="88"/>
        <v>8208</v>
      </c>
      <c r="L380" s="290">
        <v>2.7</v>
      </c>
      <c r="M380" s="409">
        <f t="shared" si="89"/>
        <v>8200</v>
      </c>
      <c r="N380" s="101"/>
      <c r="O380" s="605"/>
      <c r="P380" s="604"/>
    </row>
    <row r="381" spans="1:16" s="67" customFormat="1" ht="15" customHeight="1">
      <c r="A381" s="604"/>
      <c r="B381" s="605"/>
      <c r="C381" s="101"/>
      <c r="D381" s="1172" t="s">
        <v>2759</v>
      </c>
      <c r="E381" s="66"/>
      <c r="F381" s="470">
        <v>2</v>
      </c>
      <c r="G381" s="466">
        <f>F381*Cond!$F$10</f>
        <v>3040</v>
      </c>
      <c r="H381" s="27">
        <v>0</v>
      </c>
      <c r="I381" s="398">
        <f t="shared" si="87"/>
        <v>0</v>
      </c>
      <c r="J381" s="1173" t="s">
        <v>1594</v>
      </c>
      <c r="K381" s="286">
        <f t="shared" si="88"/>
        <v>8208</v>
      </c>
      <c r="L381" s="290">
        <v>2.7</v>
      </c>
      <c r="M381" s="409">
        <f t="shared" si="89"/>
        <v>8200</v>
      </c>
      <c r="N381" s="101"/>
      <c r="O381" s="605"/>
      <c r="P381" s="604"/>
    </row>
    <row r="382" spans="1:16" s="67" customFormat="1" ht="15" customHeight="1">
      <c r="A382" s="604"/>
      <c r="B382" s="605"/>
      <c r="C382" s="101"/>
      <c r="D382" s="1172" t="s">
        <v>2760</v>
      </c>
      <c r="E382" s="66"/>
      <c r="F382" s="470">
        <v>2</v>
      </c>
      <c r="G382" s="466">
        <f>F382*Cond!$F$10</f>
        <v>3040</v>
      </c>
      <c r="H382" s="27">
        <v>0</v>
      </c>
      <c r="I382" s="398">
        <f t="shared" si="87"/>
        <v>0</v>
      </c>
      <c r="J382" s="1173" t="s">
        <v>1593</v>
      </c>
      <c r="K382" s="286">
        <f t="shared" si="88"/>
        <v>8208</v>
      </c>
      <c r="L382" s="290">
        <v>2.7</v>
      </c>
      <c r="M382" s="409">
        <f t="shared" si="89"/>
        <v>8200</v>
      </c>
      <c r="N382" s="101"/>
      <c r="O382" s="605"/>
      <c r="P382" s="604"/>
    </row>
    <row r="383" spans="1:16" s="67" customFormat="1" ht="15" customHeight="1">
      <c r="A383" s="604"/>
      <c r="B383" s="605"/>
      <c r="C383" s="101"/>
      <c r="D383" s="1172" t="s">
        <v>2761</v>
      </c>
      <c r="E383" s="66"/>
      <c r="F383" s="470">
        <v>2</v>
      </c>
      <c r="G383" s="466">
        <f>F383*Cond!$F$10</f>
        <v>3040</v>
      </c>
      <c r="H383" s="27">
        <v>0</v>
      </c>
      <c r="I383" s="398">
        <f t="shared" si="87"/>
        <v>0</v>
      </c>
      <c r="J383" s="1173" t="s">
        <v>1595</v>
      </c>
      <c r="K383" s="286">
        <f t="shared" si="88"/>
        <v>8208</v>
      </c>
      <c r="L383" s="290">
        <v>2.7</v>
      </c>
      <c r="M383" s="409">
        <f t="shared" si="89"/>
        <v>8200</v>
      </c>
      <c r="N383" s="101"/>
      <c r="O383" s="605"/>
      <c r="P383" s="604"/>
    </row>
    <row r="384" spans="1:16" s="67" customFormat="1" ht="15" customHeight="1">
      <c r="A384" s="604"/>
      <c r="B384" s="605"/>
      <c r="C384" s="101"/>
      <c r="D384" s="1172" t="s">
        <v>2762</v>
      </c>
      <c r="E384" s="66"/>
      <c r="F384" s="470">
        <v>2</v>
      </c>
      <c r="G384" s="466">
        <f>F384*Cond!$F$10</f>
        <v>3040</v>
      </c>
      <c r="H384" s="27">
        <v>0</v>
      </c>
      <c r="I384" s="398">
        <f t="shared" si="87"/>
        <v>0</v>
      </c>
      <c r="J384" s="1173" t="s">
        <v>1597</v>
      </c>
      <c r="K384" s="286">
        <f t="shared" si="88"/>
        <v>8208</v>
      </c>
      <c r="L384" s="290">
        <v>2.7</v>
      </c>
      <c r="M384" s="409">
        <f t="shared" si="89"/>
        <v>8200</v>
      </c>
      <c r="N384" s="101"/>
      <c r="O384" s="605"/>
      <c r="P384" s="604"/>
    </row>
    <row r="385" spans="1:16" s="67" customFormat="1" ht="15" customHeight="1">
      <c r="A385" s="604"/>
      <c r="B385" s="605"/>
      <c r="C385" s="101"/>
      <c r="D385" s="1172" t="s">
        <v>4787</v>
      </c>
      <c r="E385" s="66"/>
      <c r="F385" s="470">
        <v>2</v>
      </c>
      <c r="G385" s="466">
        <f>F385*Cond!$F$10</f>
        <v>3040</v>
      </c>
      <c r="H385" s="27">
        <v>0</v>
      </c>
      <c r="I385" s="398">
        <f t="shared" si="87"/>
        <v>0</v>
      </c>
      <c r="J385" s="1173" t="s">
        <v>2570</v>
      </c>
      <c r="K385" s="286">
        <f t="shared" si="88"/>
        <v>8208</v>
      </c>
      <c r="L385" s="290">
        <v>2.7</v>
      </c>
      <c r="M385" s="409">
        <f t="shared" si="89"/>
        <v>8200</v>
      </c>
      <c r="N385" s="101"/>
      <c r="O385" s="605"/>
      <c r="P385" s="604"/>
    </row>
    <row r="386" spans="1:16" s="67" customFormat="1" ht="15" customHeight="1">
      <c r="A386" s="604"/>
      <c r="B386" s="605"/>
      <c r="C386" s="101"/>
      <c r="D386" s="1172" t="s">
        <v>4788</v>
      </c>
      <c r="E386" s="66"/>
      <c r="F386" s="470">
        <v>2</v>
      </c>
      <c r="G386" s="466">
        <f>F386*Cond!$F$10</f>
        <v>3040</v>
      </c>
      <c r="H386" s="27">
        <v>0</v>
      </c>
      <c r="I386" s="398">
        <f t="shared" si="87"/>
        <v>0</v>
      </c>
      <c r="J386" s="1173" t="s">
        <v>2569</v>
      </c>
      <c r="K386" s="286">
        <f t="shared" si="88"/>
        <v>8208</v>
      </c>
      <c r="L386" s="290">
        <v>2.7</v>
      </c>
      <c r="M386" s="409">
        <f t="shared" si="89"/>
        <v>8200</v>
      </c>
      <c r="N386" s="101"/>
      <c r="O386" s="605"/>
      <c r="P386" s="604"/>
    </row>
    <row r="387" spans="1:16" s="67" customFormat="1" ht="15" customHeight="1">
      <c r="A387" s="604"/>
      <c r="B387" s="605"/>
      <c r="C387" s="101"/>
      <c r="D387" s="1172" t="s">
        <v>323</v>
      </c>
      <c r="E387" s="66"/>
      <c r="F387" s="470">
        <v>2</v>
      </c>
      <c r="G387" s="466">
        <f>F387*Cond!$F$10</f>
        <v>3040</v>
      </c>
      <c r="H387" s="27">
        <v>0</v>
      </c>
      <c r="I387" s="398">
        <f t="shared" si="87"/>
        <v>0</v>
      </c>
      <c r="J387" s="1173" t="s">
        <v>223</v>
      </c>
      <c r="K387" s="286">
        <f t="shared" si="88"/>
        <v>8208</v>
      </c>
      <c r="L387" s="290">
        <v>2.7</v>
      </c>
      <c r="M387" s="409">
        <f t="shared" si="89"/>
        <v>8200</v>
      </c>
      <c r="N387" s="101"/>
      <c r="O387" s="605"/>
      <c r="P387" s="604"/>
    </row>
    <row r="388" spans="1:16" s="67" customFormat="1" ht="15" customHeight="1">
      <c r="A388" s="604"/>
      <c r="B388" s="605"/>
      <c r="C388" s="101"/>
      <c r="D388" s="1172" t="s">
        <v>476</v>
      </c>
      <c r="E388" s="66"/>
      <c r="F388" s="470">
        <v>2</v>
      </c>
      <c r="G388" s="466">
        <f>F388*Cond!$F$10</f>
        <v>3040</v>
      </c>
      <c r="H388" s="27">
        <v>0</v>
      </c>
      <c r="I388" s="398">
        <f t="shared" si="87"/>
        <v>0</v>
      </c>
      <c r="J388" s="1173" t="s">
        <v>477</v>
      </c>
      <c r="K388" s="286">
        <f t="shared" si="88"/>
        <v>8208</v>
      </c>
      <c r="L388" s="290">
        <v>2.7</v>
      </c>
      <c r="M388" s="409">
        <f t="shared" si="89"/>
        <v>8200</v>
      </c>
      <c r="N388" s="101"/>
      <c r="O388" s="605"/>
      <c r="P388" s="604"/>
    </row>
    <row r="389" spans="1:16" s="67" customFormat="1" ht="15" customHeight="1">
      <c r="A389" s="604"/>
      <c r="B389" s="605"/>
      <c r="C389" s="101"/>
      <c r="D389" s="1172" t="s">
        <v>324</v>
      </c>
      <c r="E389" s="66"/>
      <c r="F389" s="470">
        <v>2</v>
      </c>
      <c r="G389" s="466">
        <f>F389*Cond!$F$10</f>
        <v>3040</v>
      </c>
      <c r="H389" s="27">
        <v>0</v>
      </c>
      <c r="I389" s="398">
        <f t="shared" si="87"/>
        <v>0</v>
      </c>
      <c r="J389" s="1173" t="s">
        <v>311</v>
      </c>
      <c r="K389" s="286">
        <f t="shared" si="88"/>
        <v>8208</v>
      </c>
      <c r="L389" s="290">
        <v>2.7</v>
      </c>
      <c r="M389" s="409">
        <f t="shared" si="89"/>
        <v>8200</v>
      </c>
      <c r="N389" s="101"/>
      <c r="O389" s="605"/>
      <c r="P389" s="604"/>
    </row>
    <row r="390" spans="1:16" s="67" customFormat="1" ht="15" customHeight="1">
      <c r="A390" s="604"/>
      <c r="B390" s="605"/>
      <c r="C390" s="101"/>
      <c r="D390" s="1172" t="s">
        <v>434</v>
      </c>
      <c r="E390" s="66"/>
      <c r="F390" s="470">
        <v>2</v>
      </c>
      <c r="G390" s="466">
        <f>F390*Cond!$F$10</f>
        <v>3040</v>
      </c>
      <c r="H390" s="27">
        <v>0</v>
      </c>
      <c r="I390" s="398">
        <f t="shared" si="87"/>
        <v>0</v>
      </c>
      <c r="J390" s="1173" t="s">
        <v>420</v>
      </c>
      <c r="K390" s="286">
        <f t="shared" si="88"/>
        <v>8208</v>
      </c>
      <c r="L390" s="290">
        <v>2.7</v>
      </c>
      <c r="M390" s="409">
        <f t="shared" si="89"/>
        <v>8200</v>
      </c>
      <c r="N390" s="101"/>
      <c r="O390" s="605"/>
      <c r="P390" s="604"/>
    </row>
    <row r="391" spans="1:16" s="67" customFormat="1" ht="15" customHeight="1">
      <c r="A391" s="604"/>
      <c r="B391" s="605"/>
      <c r="C391" s="101"/>
      <c r="D391" s="1172" t="s">
        <v>433</v>
      </c>
      <c r="E391" s="66"/>
      <c r="F391" s="470">
        <v>2</v>
      </c>
      <c r="G391" s="466">
        <f>F391*Cond!$F$10</f>
        <v>3040</v>
      </c>
      <c r="H391" s="27">
        <v>0</v>
      </c>
      <c r="I391" s="398">
        <f t="shared" si="87"/>
        <v>0</v>
      </c>
      <c r="J391" s="1173" t="s">
        <v>419</v>
      </c>
      <c r="K391" s="286">
        <f t="shared" si="88"/>
        <v>8208</v>
      </c>
      <c r="L391" s="290">
        <v>2.7</v>
      </c>
      <c r="M391" s="409">
        <f t="shared" si="89"/>
        <v>8200</v>
      </c>
      <c r="N391" s="101"/>
      <c r="O391" s="605"/>
      <c r="P391" s="604"/>
    </row>
    <row r="392" spans="1:16" s="67" customFormat="1" ht="15" customHeight="1">
      <c r="A392" s="604"/>
      <c r="B392" s="605"/>
      <c r="C392" s="101"/>
      <c r="D392" s="1172" t="s">
        <v>430</v>
      </c>
      <c r="E392" s="66"/>
      <c r="F392" s="470">
        <v>2</v>
      </c>
      <c r="G392" s="466">
        <f>F392*Cond!$F$10</f>
        <v>3040</v>
      </c>
      <c r="H392" s="27">
        <v>0</v>
      </c>
      <c r="I392" s="398">
        <f t="shared" si="87"/>
        <v>0</v>
      </c>
      <c r="J392" s="1173" t="s">
        <v>416</v>
      </c>
      <c r="K392" s="286">
        <f t="shared" si="88"/>
        <v>8208</v>
      </c>
      <c r="L392" s="290">
        <v>2.7</v>
      </c>
      <c r="M392" s="409">
        <f t="shared" si="89"/>
        <v>8200</v>
      </c>
      <c r="N392" s="101"/>
      <c r="O392" s="605"/>
      <c r="P392" s="604"/>
    </row>
    <row r="393" spans="1:16" s="67" customFormat="1" ht="15" customHeight="1">
      <c r="A393" s="604"/>
      <c r="B393" s="605"/>
      <c r="C393" s="101"/>
      <c r="D393" s="1172" t="s">
        <v>431</v>
      </c>
      <c r="E393" s="66"/>
      <c r="F393" s="470">
        <v>2</v>
      </c>
      <c r="G393" s="466">
        <f>F393*Cond!$F$10</f>
        <v>3040</v>
      </c>
      <c r="H393" s="27">
        <v>0</v>
      </c>
      <c r="I393" s="398">
        <f t="shared" si="87"/>
        <v>0</v>
      </c>
      <c r="J393" s="1173" t="s">
        <v>417</v>
      </c>
      <c r="K393" s="286">
        <f t="shared" si="88"/>
        <v>8208</v>
      </c>
      <c r="L393" s="290">
        <v>2.7</v>
      </c>
      <c r="M393" s="409">
        <f t="shared" si="89"/>
        <v>8200</v>
      </c>
      <c r="N393" s="101"/>
      <c r="O393" s="605"/>
      <c r="P393" s="604"/>
    </row>
    <row r="394" spans="1:16" s="67" customFormat="1" ht="15" customHeight="1">
      <c r="A394" s="604"/>
      <c r="B394" s="605"/>
      <c r="C394" s="101"/>
      <c r="D394" s="1172" t="s">
        <v>432</v>
      </c>
      <c r="E394" s="66"/>
      <c r="F394" s="470">
        <v>2</v>
      </c>
      <c r="G394" s="466">
        <f>F394*Cond!$F$10</f>
        <v>3040</v>
      </c>
      <c r="H394" s="27">
        <v>0</v>
      </c>
      <c r="I394" s="398">
        <f t="shared" si="87"/>
        <v>0</v>
      </c>
      <c r="J394" s="1173" t="s">
        <v>418</v>
      </c>
      <c r="K394" s="286">
        <f t="shared" si="88"/>
        <v>8208</v>
      </c>
      <c r="L394" s="290">
        <v>2.7</v>
      </c>
      <c r="M394" s="409">
        <f t="shared" si="89"/>
        <v>8200</v>
      </c>
      <c r="N394" s="101"/>
      <c r="O394" s="605"/>
      <c r="P394" s="604"/>
    </row>
    <row r="395" spans="1:16" s="67" customFormat="1" ht="15" customHeight="1">
      <c r="A395" s="604"/>
      <c r="B395" s="605"/>
      <c r="C395" s="101"/>
      <c r="D395" s="1172" t="s">
        <v>438</v>
      </c>
      <c r="E395" s="66"/>
      <c r="F395" s="470">
        <v>2</v>
      </c>
      <c r="G395" s="466">
        <f>F395*Cond!$F$10</f>
        <v>3040</v>
      </c>
      <c r="H395" s="27">
        <v>0</v>
      </c>
      <c r="I395" s="398">
        <f t="shared" si="87"/>
        <v>0</v>
      </c>
      <c r="J395" s="1173" t="s">
        <v>424</v>
      </c>
      <c r="K395" s="286">
        <f t="shared" si="88"/>
        <v>8208</v>
      </c>
      <c r="L395" s="290">
        <v>2.7</v>
      </c>
      <c r="M395" s="409">
        <f t="shared" si="89"/>
        <v>8200</v>
      </c>
      <c r="N395" s="101"/>
      <c r="O395" s="605"/>
      <c r="P395" s="604"/>
    </row>
    <row r="396" spans="1:16" s="67" customFormat="1" ht="15" customHeight="1">
      <c r="A396" s="604"/>
      <c r="B396" s="605"/>
      <c r="C396" s="101"/>
      <c r="D396" s="1172" t="s">
        <v>435</v>
      </c>
      <c r="E396" s="66"/>
      <c r="F396" s="470">
        <v>2</v>
      </c>
      <c r="G396" s="466">
        <f>F396*Cond!$F$10</f>
        <v>3040</v>
      </c>
      <c r="H396" s="27">
        <v>0</v>
      </c>
      <c r="I396" s="398">
        <f t="shared" si="87"/>
        <v>0</v>
      </c>
      <c r="J396" s="1173" t="s">
        <v>421</v>
      </c>
      <c r="K396" s="286">
        <f t="shared" si="88"/>
        <v>8208</v>
      </c>
      <c r="L396" s="290">
        <v>2.7</v>
      </c>
      <c r="M396" s="409">
        <f t="shared" si="89"/>
        <v>8200</v>
      </c>
      <c r="N396" s="101"/>
      <c r="O396" s="605"/>
      <c r="P396" s="604"/>
    </row>
    <row r="397" spans="1:16" s="67" customFormat="1" ht="15" customHeight="1">
      <c r="A397" s="604"/>
      <c r="B397" s="605"/>
      <c r="C397" s="101"/>
      <c r="D397" s="1172" t="s">
        <v>436</v>
      </c>
      <c r="E397" s="66"/>
      <c r="F397" s="470">
        <v>2</v>
      </c>
      <c r="G397" s="466">
        <f>F397*Cond!$F$10</f>
        <v>3040</v>
      </c>
      <c r="H397" s="27">
        <v>0</v>
      </c>
      <c r="I397" s="398">
        <f t="shared" si="87"/>
        <v>0</v>
      </c>
      <c r="J397" s="1173" t="s">
        <v>422</v>
      </c>
      <c r="K397" s="286">
        <f t="shared" si="88"/>
        <v>8208</v>
      </c>
      <c r="L397" s="290">
        <v>2.7</v>
      </c>
      <c r="M397" s="409">
        <f t="shared" si="89"/>
        <v>8200</v>
      </c>
      <c r="N397" s="101"/>
      <c r="O397" s="605"/>
      <c r="P397" s="604"/>
    </row>
    <row r="398" spans="1:16" s="67" customFormat="1" ht="15" customHeight="1">
      <c r="A398" s="604"/>
      <c r="B398" s="605"/>
      <c r="C398" s="101"/>
      <c r="D398" s="1172" t="s">
        <v>437</v>
      </c>
      <c r="E398" s="66"/>
      <c r="F398" s="470">
        <v>2</v>
      </c>
      <c r="G398" s="466">
        <f>F398*Cond!$F$10</f>
        <v>3040</v>
      </c>
      <c r="H398" s="27">
        <v>0</v>
      </c>
      <c r="I398" s="398">
        <f t="shared" ref="I398:I433" si="90">G398*H398</f>
        <v>0</v>
      </c>
      <c r="J398" s="1173" t="s">
        <v>423</v>
      </c>
      <c r="K398" s="286">
        <f t="shared" ref="K398:K433" si="91">G398*L398</f>
        <v>8208</v>
      </c>
      <c r="L398" s="290">
        <v>2.7</v>
      </c>
      <c r="M398" s="409">
        <f t="shared" ref="M398:M433" si="92">ROUND(K398,-2)</f>
        <v>8200</v>
      </c>
      <c r="N398" s="101"/>
      <c r="O398" s="605"/>
      <c r="P398" s="604"/>
    </row>
    <row r="399" spans="1:16" s="67" customFormat="1" ht="15" customHeight="1">
      <c r="A399" s="604"/>
      <c r="B399" s="605"/>
      <c r="C399" s="101"/>
      <c r="D399" s="1172" t="s">
        <v>1608</v>
      </c>
      <c r="E399" s="66"/>
      <c r="F399" s="470">
        <v>2</v>
      </c>
      <c r="G399" s="466">
        <f>F399*Cond!$F$10</f>
        <v>3040</v>
      </c>
      <c r="H399" s="27">
        <v>0</v>
      </c>
      <c r="I399" s="398">
        <f t="shared" si="90"/>
        <v>0</v>
      </c>
      <c r="J399" s="1173" t="s">
        <v>1554</v>
      </c>
      <c r="K399" s="286">
        <f t="shared" si="91"/>
        <v>8208</v>
      </c>
      <c r="L399" s="290">
        <v>2.7</v>
      </c>
      <c r="M399" s="409">
        <f t="shared" si="92"/>
        <v>8200</v>
      </c>
      <c r="N399" s="101"/>
      <c r="O399" s="605"/>
      <c r="P399" s="604"/>
    </row>
    <row r="400" spans="1:16" s="67" customFormat="1" ht="15" customHeight="1">
      <c r="A400" s="604"/>
      <c r="B400" s="605"/>
      <c r="C400" s="101"/>
      <c r="D400" s="1172" t="s">
        <v>2720</v>
      </c>
      <c r="E400" s="66"/>
      <c r="F400" s="470">
        <v>2</v>
      </c>
      <c r="G400" s="466">
        <f>F400*Cond!$F$10</f>
        <v>3040</v>
      </c>
      <c r="H400" s="27">
        <v>0</v>
      </c>
      <c r="I400" s="398">
        <f t="shared" si="90"/>
        <v>0</v>
      </c>
      <c r="J400" s="1173" t="s">
        <v>1552</v>
      </c>
      <c r="K400" s="286">
        <f t="shared" si="91"/>
        <v>8208</v>
      </c>
      <c r="L400" s="290">
        <v>2.7</v>
      </c>
      <c r="M400" s="409">
        <f t="shared" si="92"/>
        <v>8200</v>
      </c>
      <c r="N400" s="101"/>
      <c r="O400" s="605"/>
      <c r="P400" s="604"/>
    </row>
    <row r="401" spans="1:16" s="67" customFormat="1" ht="15" customHeight="1">
      <c r="A401" s="604"/>
      <c r="B401" s="605"/>
      <c r="C401" s="101"/>
      <c r="D401" s="1172" t="s">
        <v>2571</v>
      </c>
      <c r="E401" s="66"/>
      <c r="F401" s="470">
        <v>2</v>
      </c>
      <c r="G401" s="466">
        <f>F401*Cond!$F$10</f>
        <v>3040</v>
      </c>
      <c r="H401" s="27">
        <v>0</v>
      </c>
      <c r="I401" s="398">
        <f t="shared" si="90"/>
        <v>0</v>
      </c>
      <c r="J401" s="1173" t="s">
        <v>1550</v>
      </c>
      <c r="K401" s="286">
        <f t="shared" si="91"/>
        <v>8208</v>
      </c>
      <c r="L401" s="290">
        <v>2.7</v>
      </c>
      <c r="M401" s="409">
        <f t="shared" si="92"/>
        <v>8200</v>
      </c>
      <c r="N401" s="101"/>
      <c r="O401" s="605"/>
      <c r="P401" s="604"/>
    </row>
    <row r="402" spans="1:16" s="67" customFormat="1" ht="15" customHeight="1">
      <c r="A402" s="604"/>
      <c r="B402" s="605"/>
      <c r="C402" s="101"/>
      <c r="D402" s="1172" t="s">
        <v>2572</v>
      </c>
      <c r="E402" s="66"/>
      <c r="F402" s="470">
        <v>2</v>
      </c>
      <c r="G402" s="466">
        <f>F402*Cond!$F$10</f>
        <v>3040</v>
      </c>
      <c r="H402" s="27">
        <v>0</v>
      </c>
      <c r="I402" s="398">
        <f t="shared" si="90"/>
        <v>0</v>
      </c>
      <c r="J402" s="1173" t="s">
        <v>1549</v>
      </c>
      <c r="K402" s="286">
        <f t="shared" si="91"/>
        <v>8208</v>
      </c>
      <c r="L402" s="290">
        <v>2.7</v>
      </c>
      <c r="M402" s="409">
        <f t="shared" si="92"/>
        <v>8200</v>
      </c>
      <c r="N402" s="101"/>
      <c r="O402" s="605"/>
      <c r="P402" s="604"/>
    </row>
    <row r="403" spans="1:16" s="67" customFormat="1" ht="15" customHeight="1">
      <c r="A403" s="604"/>
      <c r="B403" s="605"/>
      <c r="C403" s="101"/>
      <c r="D403" s="1172" t="s">
        <v>1606</v>
      </c>
      <c r="E403" s="66"/>
      <c r="F403" s="470">
        <v>2</v>
      </c>
      <c r="G403" s="466">
        <f>F403*Cond!$F$10</f>
        <v>3040</v>
      </c>
      <c r="H403" s="27">
        <v>0</v>
      </c>
      <c r="I403" s="398">
        <f t="shared" si="90"/>
        <v>0</v>
      </c>
      <c r="J403" s="1173" t="s">
        <v>1551</v>
      </c>
      <c r="K403" s="286">
        <f t="shared" si="91"/>
        <v>8208</v>
      </c>
      <c r="L403" s="290">
        <v>2.7</v>
      </c>
      <c r="M403" s="409">
        <f t="shared" si="92"/>
        <v>8200</v>
      </c>
      <c r="N403" s="101"/>
      <c r="O403" s="605"/>
      <c r="P403" s="604"/>
    </row>
    <row r="404" spans="1:16" s="67" customFormat="1" ht="15" customHeight="1">
      <c r="A404" s="604"/>
      <c r="B404" s="605"/>
      <c r="C404" s="101"/>
      <c r="D404" s="1172" t="s">
        <v>1607</v>
      </c>
      <c r="E404" s="66"/>
      <c r="F404" s="470">
        <v>2</v>
      </c>
      <c r="G404" s="466">
        <f>F404*Cond!$F$10</f>
        <v>3040</v>
      </c>
      <c r="H404" s="27">
        <v>0</v>
      </c>
      <c r="I404" s="398">
        <f t="shared" si="90"/>
        <v>0</v>
      </c>
      <c r="J404" s="1173" t="s">
        <v>1553</v>
      </c>
      <c r="K404" s="286">
        <f t="shared" si="91"/>
        <v>8208</v>
      </c>
      <c r="L404" s="290">
        <v>2.7</v>
      </c>
      <c r="M404" s="409">
        <f t="shared" si="92"/>
        <v>8200</v>
      </c>
      <c r="N404" s="101"/>
      <c r="O404" s="605"/>
      <c r="P404" s="604"/>
    </row>
    <row r="405" spans="1:16" s="67" customFormat="1" ht="15" customHeight="1">
      <c r="A405" s="604"/>
      <c r="B405" s="605"/>
      <c r="C405" s="101"/>
      <c r="D405" s="1172" t="s">
        <v>2046</v>
      </c>
      <c r="E405" s="66"/>
      <c r="F405" s="470">
        <v>2</v>
      </c>
      <c r="G405" s="466">
        <f>F405*Cond!$F$10</f>
        <v>3040</v>
      </c>
      <c r="H405" s="27">
        <v>0</v>
      </c>
      <c r="I405" s="398">
        <f t="shared" si="90"/>
        <v>0</v>
      </c>
      <c r="J405" s="1173" t="s">
        <v>2070</v>
      </c>
      <c r="K405" s="286">
        <f t="shared" si="91"/>
        <v>8208</v>
      </c>
      <c r="L405" s="290">
        <v>2.7</v>
      </c>
      <c r="M405" s="409">
        <f t="shared" si="92"/>
        <v>8200</v>
      </c>
      <c r="N405" s="101"/>
      <c r="O405" s="605"/>
      <c r="P405" s="604"/>
    </row>
    <row r="406" spans="1:16" s="67" customFormat="1" ht="15" customHeight="1">
      <c r="A406" s="604"/>
      <c r="B406" s="605"/>
      <c r="C406" s="101"/>
      <c r="D406" s="1172" t="s">
        <v>2047</v>
      </c>
      <c r="E406" s="66"/>
      <c r="F406" s="470">
        <v>2</v>
      </c>
      <c r="G406" s="466">
        <f>F406*Cond!$F$10</f>
        <v>3040</v>
      </c>
      <c r="H406" s="27">
        <v>0</v>
      </c>
      <c r="I406" s="398">
        <f t="shared" si="90"/>
        <v>0</v>
      </c>
      <c r="J406" s="1173" t="s">
        <v>2071</v>
      </c>
      <c r="K406" s="286">
        <f t="shared" si="91"/>
        <v>8208</v>
      </c>
      <c r="L406" s="290">
        <v>2.7</v>
      </c>
      <c r="M406" s="409">
        <f t="shared" si="92"/>
        <v>8200</v>
      </c>
      <c r="N406" s="101"/>
      <c r="O406" s="605"/>
      <c r="P406" s="604"/>
    </row>
    <row r="407" spans="1:16" s="67" customFormat="1" ht="15" customHeight="1">
      <c r="A407" s="604"/>
      <c r="B407" s="605"/>
      <c r="C407" s="101"/>
      <c r="D407" s="1172" t="s">
        <v>4126</v>
      </c>
      <c r="E407" s="66"/>
      <c r="F407" s="470">
        <v>2</v>
      </c>
      <c r="G407" s="466">
        <f>F407*Cond!$F$10</f>
        <v>3040</v>
      </c>
      <c r="H407" s="27">
        <v>0</v>
      </c>
      <c r="I407" s="398">
        <f t="shared" si="90"/>
        <v>0</v>
      </c>
      <c r="J407" s="1173" t="s">
        <v>4127</v>
      </c>
      <c r="K407" s="286">
        <f t="shared" si="91"/>
        <v>8208</v>
      </c>
      <c r="L407" s="290">
        <v>2.7</v>
      </c>
      <c r="M407" s="409">
        <f t="shared" si="92"/>
        <v>8200</v>
      </c>
      <c r="N407" s="101"/>
      <c r="O407" s="605"/>
      <c r="P407" s="604"/>
    </row>
    <row r="408" spans="1:16" s="67" customFormat="1" ht="15" customHeight="1">
      <c r="A408" s="604"/>
      <c r="B408" s="605"/>
      <c r="C408" s="101"/>
      <c r="D408" s="1172" t="s">
        <v>3491</v>
      </c>
      <c r="E408" s="66"/>
      <c r="F408" s="470">
        <v>2</v>
      </c>
      <c r="G408" s="466">
        <f>F408*Cond!$F$10</f>
        <v>3040</v>
      </c>
      <c r="H408" s="27">
        <v>0</v>
      </c>
      <c r="I408" s="398">
        <f t="shared" si="90"/>
        <v>0</v>
      </c>
      <c r="J408" s="1173" t="s">
        <v>3473</v>
      </c>
      <c r="K408" s="286">
        <f t="shared" si="91"/>
        <v>8208</v>
      </c>
      <c r="L408" s="290">
        <v>2.7</v>
      </c>
      <c r="M408" s="409">
        <f t="shared" si="92"/>
        <v>8200</v>
      </c>
      <c r="N408" s="101"/>
      <c r="O408" s="605"/>
      <c r="P408" s="604"/>
    </row>
    <row r="409" spans="1:16" s="67" customFormat="1" ht="15" customHeight="1">
      <c r="A409" s="604"/>
      <c r="B409" s="605"/>
      <c r="C409" s="101"/>
      <c r="D409" s="1172" t="s">
        <v>2721</v>
      </c>
      <c r="E409" s="66"/>
      <c r="F409" s="470">
        <v>2</v>
      </c>
      <c r="G409" s="466">
        <f>F409*Cond!$F$10</f>
        <v>3040</v>
      </c>
      <c r="H409" s="27">
        <v>0</v>
      </c>
      <c r="I409" s="398">
        <f t="shared" si="90"/>
        <v>0</v>
      </c>
      <c r="J409" s="1173" t="s">
        <v>2169</v>
      </c>
      <c r="K409" s="286">
        <f t="shared" si="91"/>
        <v>8208</v>
      </c>
      <c r="L409" s="290">
        <v>2.7</v>
      </c>
      <c r="M409" s="409">
        <f t="shared" si="92"/>
        <v>8200</v>
      </c>
      <c r="N409" s="101"/>
      <c r="O409" s="605"/>
      <c r="P409" s="604"/>
    </row>
    <row r="410" spans="1:16" s="67" customFormat="1" ht="15" customHeight="1">
      <c r="A410" s="604"/>
      <c r="B410" s="605"/>
      <c r="C410" s="101"/>
      <c r="D410" s="1172" t="s">
        <v>2040</v>
      </c>
      <c r="E410" s="66"/>
      <c r="F410" s="470">
        <v>2</v>
      </c>
      <c r="G410" s="466">
        <f>F410*Cond!$F$10</f>
        <v>3040</v>
      </c>
      <c r="H410" s="27">
        <v>0</v>
      </c>
      <c r="I410" s="398">
        <f t="shared" si="90"/>
        <v>0</v>
      </c>
      <c r="J410" s="1173" t="s">
        <v>2057</v>
      </c>
      <c r="K410" s="286">
        <f t="shared" si="91"/>
        <v>8208</v>
      </c>
      <c r="L410" s="290">
        <v>2.7</v>
      </c>
      <c r="M410" s="409">
        <f t="shared" si="92"/>
        <v>8200</v>
      </c>
      <c r="N410" s="101"/>
      <c r="O410" s="605"/>
      <c r="P410" s="604"/>
    </row>
    <row r="411" spans="1:16" s="67" customFormat="1" ht="15" customHeight="1">
      <c r="A411" s="604"/>
      <c r="B411" s="605"/>
      <c r="C411" s="101"/>
      <c r="D411" s="1172" t="s">
        <v>2722</v>
      </c>
      <c r="E411" s="66"/>
      <c r="F411" s="470">
        <v>2</v>
      </c>
      <c r="G411" s="466">
        <f>F411*Cond!$F$10</f>
        <v>3040</v>
      </c>
      <c r="H411" s="27">
        <v>0</v>
      </c>
      <c r="I411" s="398">
        <f t="shared" si="90"/>
        <v>0</v>
      </c>
      <c r="J411" s="1173" t="s">
        <v>2063</v>
      </c>
      <c r="K411" s="286">
        <f t="shared" si="91"/>
        <v>8208</v>
      </c>
      <c r="L411" s="290">
        <v>2.7</v>
      </c>
      <c r="M411" s="409">
        <f t="shared" si="92"/>
        <v>8200</v>
      </c>
      <c r="N411" s="101"/>
      <c r="O411" s="605"/>
      <c r="P411" s="604"/>
    </row>
    <row r="412" spans="1:16" s="67" customFormat="1" ht="15" customHeight="1">
      <c r="A412" s="604"/>
      <c r="B412" s="605"/>
      <c r="C412" s="101"/>
      <c r="D412" s="1172" t="s">
        <v>2723</v>
      </c>
      <c r="E412" s="66"/>
      <c r="F412" s="470">
        <v>2</v>
      </c>
      <c r="G412" s="466">
        <f>F412*Cond!$F$10</f>
        <v>3040</v>
      </c>
      <c r="H412" s="27">
        <v>0</v>
      </c>
      <c r="I412" s="398">
        <f t="shared" si="90"/>
        <v>0</v>
      </c>
      <c r="J412" s="1173" t="s">
        <v>2056</v>
      </c>
      <c r="K412" s="286">
        <f t="shared" si="91"/>
        <v>8208</v>
      </c>
      <c r="L412" s="290">
        <v>2.7</v>
      </c>
      <c r="M412" s="409">
        <f t="shared" si="92"/>
        <v>8200</v>
      </c>
      <c r="N412" s="101"/>
      <c r="O412" s="605"/>
      <c r="P412" s="604"/>
    </row>
    <row r="413" spans="1:16" s="67" customFormat="1" ht="15" customHeight="1">
      <c r="A413" s="604"/>
      <c r="B413" s="605"/>
      <c r="C413" s="101"/>
      <c r="D413" s="1172" t="s">
        <v>1543</v>
      </c>
      <c r="E413" s="66"/>
      <c r="F413" s="470">
        <v>2</v>
      </c>
      <c r="G413" s="466">
        <f>F413*Cond!$F$10</f>
        <v>3040</v>
      </c>
      <c r="H413" s="27">
        <v>0</v>
      </c>
      <c r="I413" s="398">
        <f t="shared" si="90"/>
        <v>0</v>
      </c>
      <c r="J413" s="1173" t="s">
        <v>1555</v>
      </c>
      <c r="K413" s="286">
        <f t="shared" si="91"/>
        <v>8208</v>
      </c>
      <c r="L413" s="290">
        <v>2.7</v>
      </c>
      <c r="M413" s="409">
        <f t="shared" si="92"/>
        <v>8200</v>
      </c>
      <c r="N413" s="101"/>
      <c r="O413" s="605"/>
      <c r="P413" s="604"/>
    </row>
    <row r="414" spans="1:16" s="67" customFormat="1" ht="15" customHeight="1">
      <c r="A414" s="604"/>
      <c r="B414" s="605"/>
      <c r="C414" s="101"/>
      <c r="D414" s="1172" t="s">
        <v>393</v>
      </c>
      <c r="E414" s="66"/>
      <c r="F414" s="470">
        <v>2</v>
      </c>
      <c r="G414" s="466">
        <f>F414*Cond!$F$10</f>
        <v>3040</v>
      </c>
      <c r="H414" s="27">
        <v>0</v>
      </c>
      <c r="I414" s="398">
        <f t="shared" si="90"/>
        <v>0</v>
      </c>
      <c r="J414" s="1173" t="s">
        <v>383</v>
      </c>
      <c r="K414" s="286">
        <f t="shared" si="91"/>
        <v>8208</v>
      </c>
      <c r="L414" s="290">
        <v>2.7</v>
      </c>
      <c r="M414" s="409">
        <f t="shared" si="92"/>
        <v>8200</v>
      </c>
      <c r="N414" s="101"/>
      <c r="O414" s="605"/>
      <c r="P414" s="604"/>
    </row>
    <row r="415" spans="1:16" s="67" customFormat="1" ht="15" customHeight="1">
      <c r="A415" s="604"/>
      <c r="B415" s="605"/>
      <c r="C415" s="101"/>
      <c r="D415" s="1172" t="s">
        <v>392</v>
      </c>
      <c r="E415" s="66"/>
      <c r="F415" s="470">
        <v>2</v>
      </c>
      <c r="G415" s="466">
        <f>F415*Cond!$F$10</f>
        <v>3040</v>
      </c>
      <c r="H415" s="27">
        <v>0</v>
      </c>
      <c r="I415" s="398">
        <f t="shared" si="90"/>
        <v>0</v>
      </c>
      <c r="J415" s="1173" t="s">
        <v>382</v>
      </c>
      <c r="K415" s="286">
        <f t="shared" si="91"/>
        <v>8208</v>
      </c>
      <c r="L415" s="290">
        <v>2.7</v>
      </c>
      <c r="M415" s="409">
        <f t="shared" si="92"/>
        <v>8200</v>
      </c>
      <c r="N415" s="101"/>
      <c r="O415" s="605"/>
      <c r="P415" s="604"/>
    </row>
    <row r="416" spans="1:16" s="67" customFormat="1" ht="15" customHeight="1">
      <c r="A416" s="604"/>
      <c r="B416" s="605"/>
      <c r="C416" s="101"/>
      <c r="D416" s="1172" t="s">
        <v>390</v>
      </c>
      <c r="E416" s="66"/>
      <c r="F416" s="470">
        <v>2</v>
      </c>
      <c r="G416" s="466">
        <f>F416*Cond!$F$10</f>
        <v>3040</v>
      </c>
      <c r="H416" s="27">
        <v>0</v>
      </c>
      <c r="I416" s="398">
        <f t="shared" si="90"/>
        <v>0</v>
      </c>
      <c r="J416" s="1173" t="s">
        <v>380</v>
      </c>
      <c r="K416" s="286">
        <f t="shared" si="91"/>
        <v>8208</v>
      </c>
      <c r="L416" s="290">
        <v>2.7</v>
      </c>
      <c r="M416" s="409">
        <f t="shared" si="92"/>
        <v>8200</v>
      </c>
      <c r="N416" s="101"/>
      <c r="O416" s="605"/>
      <c r="P416" s="604"/>
    </row>
    <row r="417" spans="1:16" s="67" customFormat="1" ht="15" customHeight="1">
      <c r="A417" s="604"/>
      <c r="B417" s="605"/>
      <c r="C417" s="101"/>
      <c r="D417" s="1172" t="s">
        <v>391</v>
      </c>
      <c r="E417" s="66"/>
      <c r="F417" s="470">
        <v>2</v>
      </c>
      <c r="G417" s="466">
        <f>F417*Cond!$F$10</f>
        <v>3040</v>
      </c>
      <c r="H417" s="27">
        <v>0</v>
      </c>
      <c r="I417" s="398">
        <f t="shared" si="90"/>
        <v>0</v>
      </c>
      <c r="J417" s="1173" t="s">
        <v>381</v>
      </c>
      <c r="K417" s="286">
        <f t="shared" si="91"/>
        <v>8208</v>
      </c>
      <c r="L417" s="290">
        <v>2.7</v>
      </c>
      <c r="M417" s="409">
        <f t="shared" si="92"/>
        <v>8200</v>
      </c>
      <c r="N417" s="101"/>
      <c r="O417" s="605"/>
      <c r="P417" s="604"/>
    </row>
    <row r="418" spans="1:16" s="67" customFormat="1" ht="15" customHeight="1">
      <c r="A418" s="604"/>
      <c r="B418" s="605"/>
      <c r="C418" s="101"/>
      <c r="D418" s="1172" t="s">
        <v>3077</v>
      </c>
      <c r="E418" s="66"/>
      <c r="F418" s="470">
        <v>2</v>
      </c>
      <c r="G418" s="466">
        <f>F418*Cond!$F$10</f>
        <v>3040</v>
      </c>
      <c r="H418" s="27">
        <v>0</v>
      </c>
      <c r="I418" s="398">
        <f t="shared" si="90"/>
        <v>0</v>
      </c>
      <c r="J418" s="1173" t="s">
        <v>426</v>
      </c>
      <c r="K418" s="286">
        <f t="shared" si="91"/>
        <v>8208</v>
      </c>
      <c r="L418" s="290">
        <v>2.7</v>
      </c>
      <c r="M418" s="409">
        <f t="shared" si="92"/>
        <v>8200</v>
      </c>
      <c r="N418" s="101"/>
      <c r="O418" s="605"/>
      <c r="P418" s="604"/>
    </row>
    <row r="419" spans="1:16" s="67" customFormat="1" ht="15" customHeight="1">
      <c r="A419" s="604"/>
      <c r="B419" s="605"/>
      <c r="C419" s="101"/>
      <c r="D419" s="1172" t="s">
        <v>3490</v>
      </c>
      <c r="E419" s="66"/>
      <c r="F419" s="470">
        <v>2</v>
      </c>
      <c r="G419" s="466">
        <f>F419*Cond!$F$10</f>
        <v>3040</v>
      </c>
      <c r="H419" s="27">
        <v>0</v>
      </c>
      <c r="I419" s="398">
        <f t="shared" si="90"/>
        <v>0</v>
      </c>
      <c r="J419" s="1173" t="s">
        <v>425</v>
      </c>
      <c r="K419" s="286">
        <f t="shared" si="91"/>
        <v>8208</v>
      </c>
      <c r="L419" s="290">
        <v>2.7</v>
      </c>
      <c r="M419" s="409">
        <f t="shared" si="92"/>
        <v>8200</v>
      </c>
      <c r="N419" s="101"/>
      <c r="O419" s="605"/>
      <c r="P419" s="604"/>
    </row>
    <row r="420" spans="1:16" s="67" customFormat="1" ht="15" customHeight="1">
      <c r="A420" s="604"/>
      <c r="B420" s="605"/>
      <c r="C420" s="101"/>
      <c r="D420" s="1172" t="s">
        <v>3841</v>
      </c>
      <c r="E420" s="66"/>
      <c r="F420" s="470">
        <v>2</v>
      </c>
      <c r="G420" s="466">
        <f>F420*Cond!$F$10</f>
        <v>3040</v>
      </c>
      <c r="H420" s="27">
        <v>0</v>
      </c>
      <c r="I420" s="398">
        <f t="shared" si="90"/>
        <v>0</v>
      </c>
      <c r="J420" s="1173" t="s">
        <v>3476</v>
      </c>
      <c r="K420" s="286">
        <f t="shared" si="91"/>
        <v>8208</v>
      </c>
      <c r="L420" s="290">
        <v>2.7</v>
      </c>
      <c r="M420" s="409">
        <f t="shared" si="92"/>
        <v>8200</v>
      </c>
      <c r="N420" s="101"/>
      <c r="O420" s="605"/>
      <c r="P420" s="604"/>
    </row>
    <row r="421" spans="1:16" s="67" customFormat="1" ht="15" customHeight="1">
      <c r="A421" s="604"/>
      <c r="B421" s="605"/>
      <c r="C421" s="101"/>
      <c r="D421" s="1172" t="s">
        <v>2724</v>
      </c>
      <c r="E421" s="66"/>
      <c r="F421" s="470">
        <v>2</v>
      </c>
      <c r="G421" s="466">
        <f>F421*Cond!$F$10</f>
        <v>3040</v>
      </c>
      <c r="H421" s="27">
        <v>0</v>
      </c>
      <c r="I421" s="398">
        <f t="shared" si="90"/>
        <v>0</v>
      </c>
      <c r="J421" s="1173" t="s">
        <v>2557</v>
      </c>
      <c r="K421" s="286">
        <f t="shared" si="91"/>
        <v>8208</v>
      </c>
      <c r="L421" s="290">
        <v>2.7</v>
      </c>
      <c r="M421" s="409">
        <f t="shared" si="92"/>
        <v>8200</v>
      </c>
      <c r="N421" s="101"/>
      <c r="O421" s="605"/>
      <c r="P421" s="604"/>
    </row>
    <row r="422" spans="1:16" s="67" customFormat="1" ht="15" customHeight="1">
      <c r="A422" s="604"/>
      <c r="B422" s="605"/>
      <c r="C422" s="101"/>
      <c r="D422" s="1172" t="s">
        <v>2041</v>
      </c>
      <c r="E422" s="66"/>
      <c r="F422" s="470">
        <v>2</v>
      </c>
      <c r="G422" s="466">
        <f>F422*Cond!$F$10</f>
        <v>3040</v>
      </c>
      <c r="H422" s="27">
        <v>0</v>
      </c>
      <c r="I422" s="398">
        <f t="shared" si="90"/>
        <v>0</v>
      </c>
      <c r="J422" s="1173" t="s">
        <v>2058</v>
      </c>
      <c r="K422" s="286">
        <f t="shared" si="91"/>
        <v>8208</v>
      </c>
      <c r="L422" s="290">
        <v>2.7</v>
      </c>
      <c r="M422" s="409">
        <f t="shared" si="92"/>
        <v>8200</v>
      </c>
      <c r="N422" s="101"/>
      <c r="O422" s="605"/>
      <c r="P422" s="604"/>
    </row>
    <row r="423" spans="1:16" s="67" customFormat="1" ht="15" customHeight="1">
      <c r="A423" s="604"/>
      <c r="B423" s="605"/>
      <c r="C423" s="101"/>
      <c r="D423" s="1172" t="s">
        <v>3076</v>
      </c>
      <c r="E423" s="66"/>
      <c r="F423" s="470">
        <v>2</v>
      </c>
      <c r="G423" s="466">
        <f>F423*Cond!$F$10</f>
        <v>3040</v>
      </c>
      <c r="H423" s="27">
        <v>0</v>
      </c>
      <c r="I423" s="398">
        <f t="shared" si="90"/>
        <v>0</v>
      </c>
      <c r="J423" s="1173" t="s">
        <v>2059</v>
      </c>
      <c r="K423" s="286">
        <f t="shared" si="91"/>
        <v>8208</v>
      </c>
      <c r="L423" s="290">
        <v>2.7</v>
      </c>
      <c r="M423" s="409">
        <f t="shared" si="92"/>
        <v>8200</v>
      </c>
      <c r="N423" s="101"/>
      <c r="O423" s="605"/>
      <c r="P423" s="604"/>
    </row>
    <row r="424" spans="1:16" s="67" customFormat="1" ht="15" customHeight="1">
      <c r="A424" s="604"/>
      <c r="B424" s="605"/>
      <c r="C424" s="101"/>
      <c r="D424" s="1172" t="s">
        <v>2787</v>
      </c>
      <c r="E424" s="66"/>
      <c r="F424" s="470">
        <v>2</v>
      </c>
      <c r="G424" s="466">
        <f>F424*Cond!$F$10</f>
        <v>3040</v>
      </c>
      <c r="H424" s="27">
        <v>0</v>
      </c>
      <c r="I424" s="398">
        <f t="shared" si="90"/>
        <v>0</v>
      </c>
      <c r="J424" s="1173" t="s">
        <v>3048</v>
      </c>
      <c r="K424" s="286">
        <f t="shared" si="91"/>
        <v>8208</v>
      </c>
      <c r="L424" s="290">
        <v>2.7</v>
      </c>
      <c r="M424" s="409">
        <f t="shared" si="92"/>
        <v>8200</v>
      </c>
      <c r="N424" s="101"/>
      <c r="O424" s="605"/>
      <c r="P424" s="604"/>
    </row>
    <row r="425" spans="1:16" s="67" customFormat="1" ht="15" customHeight="1">
      <c r="A425" s="604"/>
      <c r="B425" s="605"/>
      <c r="C425" s="101"/>
      <c r="D425" s="1172" t="s">
        <v>2788</v>
      </c>
      <c r="E425" s="66"/>
      <c r="F425" s="470">
        <v>2</v>
      </c>
      <c r="G425" s="466">
        <f>F425*Cond!$F$10</f>
        <v>3040</v>
      </c>
      <c r="H425" s="27">
        <v>0</v>
      </c>
      <c r="I425" s="398">
        <f t="shared" si="90"/>
        <v>0</v>
      </c>
      <c r="J425" s="1173" t="s">
        <v>3050</v>
      </c>
      <c r="K425" s="286">
        <f t="shared" si="91"/>
        <v>8208</v>
      </c>
      <c r="L425" s="290">
        <v>2.7</v>
      </c>
      <c r="M425" s="409">
        <f t="shared" si="92"/>
        <v>8200</v>
      </c>
      <c r="N425" s="101"/>
      <c r="O425" s="605"/>
      <c r="P425" s="604"/>
    </row>
    <row r="426" spans="1:16" s="67" customFormat="1" ht="15" customHeight="1">
      <c r="A426" s="604"/>
      <c r="B426" s="605"/>
      <c r="C426" s="101"/>
      <c r="D426" s="1172" t="s">
        <v>2789</v>
      </c>
      <c r="E426" s="66"/>
      <c r="F426" s="470">
        <v>2</v>
      </c>
      <c r="G426" s="466">
        <f>F426*Cond!$F$10</f>
        <v>3040</v>
      </c>
      <c r="H426" s="27">
        <v>0</v>
      </c>
      <c r="I426" s="398">
        <f t="shared" si="90"/>
        <v>0</v>
      </c>
      <c r="J426" s="1173" t="s">
        <v>3046</v>
      </c>
      <c r="K426" s="286">
        <f t="shared" si="91"/>
        <v>8208</v>
      </c>
      <c r="L426" s="290">
        <v>2.7</v>
      </c>
      <c r="M426" s="409">
        <f t="shared" si="92"/>
        <v>8200</v>
      </c>
      <c r="N426" s="101"/>
      <c r="O426" s="605"/>
      <c r="P426" s="604"/>
    </row>
    <row r="427" spans="1:16" s="67" customFormat="1" ht="15" customHeight="1">
      <c r="A427" s="604"/>
      <c r="B427" s="605"/>
      <c r="C427" s="101"/>
      <c r="D427" s="1172" t="s">
        <v>2790</v>
      </c>
      <c r="E427" s="66"/>
      <c r="F427" s="470">
        <v>2</v>
      </c>
      <c r="G427" s="466">
        <f>F427*Cond!$F$10</f>
        <v>3040</v>
      </c>
      <c r="H427" s="27">
        <v>0</v>
      </c>
      <c r="I427" s="398">
        <f t="shared" si="90"/>
        <v>0</v>
      </c>
      <c r="J427" s="1173" t="s">
        <v>3047</v>
      </c>
      <c r="K427" s="286">
        <f t="shared" si="91"/>
        <v>8208</v>
      </c>
      <c r="L427" s="290">
        <v>2.7</v>
      </c>
      <c r="M427" s="409">
        <f t="shared" si="92"/>
        <v>8200</v>
      </c>
      <c r="N427" s="101"/>
      <c r="O427" s="605"/>
      <c r="P427" s="604"/>
    </row>
    <row r="428" spans="1:16" s="67" customFormat="1" ht="15" customHeight="1">
      <c r="A428" s="604"/>
      <c r="B428" s="605"/>
      <c r="C428" s="101"/>
      <c r="D428" s="1172" t="s">
        <v>2791</v>
      </c>
      <c r="E428" s="66"/>
      <c r="F428" s="470">
        <v>2</v>
      </c>
      <c r="G428" s="466">
        <f>F428*Cond!$F$10</f>
        <v>3040</v>
      </c>
      <c r="H428" s="27">
        <v>0</v>
      </c>
      <c r="I428" s="398">
        <f t="shared" si="90"/>
        <v>0</v>
      </c>
      <c r="J428" s="1173" t="s">
        <v>3049</v>
      </c>
      <c r="K428" s="286">
        <f t="shared" si="91"/>
        <v>8208</v>
      </c>
      <c r="L428" s="290">
        <v>2.7</v>
      </c>
      <c r="M428" s="409">
        <f t="shared" si="92"/>
        <v>8200</v>
      </c>
      <c r="N428" s="101"/>
      <c r="O428" s="605"/>
      <c r="P428" s="604"/>
    </row>
    <row r="429" spans="1:16" s="67" customFormat="1" ht="15" customHeight="1">
      <c r="A429" s="604"/>
      <c r="B429" s="605"/>
      <c r="C429" s="101"/>
      <c r="D429" s="1172" t="s">
        <v>3488</v>
      </c>
      <c r="E429" s="66"/>
      <c r="F429" s="470">
        <v>2</v>
      </c>
      <c r="G429" s="466">
        <f>F429*Cond!$F$10</f>
        <v>3040</v>
      </c>
      <c r="H429" s="27">
        <v>0</v>
      </c>
      <c r="I429" s="398">
        <f t="shared" si="90"/>
        <v>0</v>
      </c>
      <c r="J429" s="1173" t="s">
        <v>3477</v>
      </c>
      <c r="K429" s="286">
        <f t="shared" si="91"/>
        <v>8208</v>
      </c>
      <c r="L429" s="290">
        <v>2.7</v>
      </c>
      <c r="M429" s="409">
        <f t="shared" si="92"/>
        <v>8200</v>
      </c>
      <c r="N429" s="101"/>
      <c r="O429" s="605"/>
      <c r="P429" s="604"/>
    </row>
    <row r="430" spans="1:16" s="67" customFormat="1" ht="15" customHeight="1">
      <c r="A430" s="604"/>
      <c r="B430" s="605"/>
      <c r="C430" s="101"/>
      <c r="D430" s="1172" t="s">
        <v>3489</v>
      </c>
      <c r="E430" s="66"/>
      <c r="F430" s="470">
        <v>2</v>
      </c>
      <c r="G430" s="466">
        <f>F430*Cond!$F$10</f>
        <v>3040</v>
      </c>
      <c r="H430" s="27">
        <v>0</v>
      </c>
      <c r="I430" s="398">
        <f t="shared" si="90"/>
        <v>0</v>
      </c>
      <c r="J430" s="1173" t="s">
        <v>3478</v>
      </c>
      <c r="K430" s="286">
        <f t="shared" si="91"/>
        <v>8208</v>
      </c>
      <c r="L430" s="290">
        <v>2.7</v>
      </c>
      <c r="M430" s="409">
        <f t="shared" si="92"/>
        <v>8200</v>
      </c>
      <c r="N430" s="101"/>
      <c r="O430" s="605"/>
      <c r="P430" s="604"/>
    </row>
    <row r="431" spans="1:16" s="67" customFormat="1" ht="15" customHeight="1">
      <c r="A431" s="604"/>
      <c r="B431" s="605"/>
      <c r="C431" s="101"/>
      <c r="D431" s="1172" t="s">
        <v>1610</v>
      </c>
      <c r="E431" s="66"/>
      <c r="F431" s="470">
        <v>2</v>
      </c>
      <c r="G431" s="466">
        <f>F431*Cond!$F$10</f>
        <v>3040</v>
      </c>
      <c r="H431" s="27">
        <v>0</v>
      </c>
      <c r="I431" s="398">
        <f t="shared" si="90"/>
        <v>0</v>
      </c>
      <c r="J431" s="1173" t="s">
        <v>1560</v>
      </c>
      <c r="K431" s="286">
        <f t="shared" si="91"/>
        <v>8208</v>
      </c>
      <c r="L431" s="290">
        <v>2.7</v>
      </c>
      <c r="M431" s="409">
        <f t="shared" si="92"/>
        <v>8200</v>
      </c>
      <c r="N431" s="101"/>
      <c r="O431" s="605"/>
      <c r="P431" s="604"/>
    </row>
    <row r="432" spans="1:16" s="67" customFormat="1" ht="15" customHeight="1">
      <c r="A432" s="604"/>
      <c r="B432" s="605"/>
      <c r="C432" s="101"/>
      <c r="D432" s="1172" t="s">
        <v>2725</v>
      </c>
      <c r="E432" s="66"/>
      <c r="F432" s="470">
        <v>2</v>
      </c>
      <c r="G432" s="466">
        <f>F432*Cond!$F$10</f>
        <v>3040</v>
      </c>
      <c r="H432" s="27">
        <v>0</v>
      </c>
      <c r="I432" s="398">
        <f t="shared" si="90"/>
        <v>0</v>
      </c>
      <c r="J432" s="1173" t="s">
        <v>1558</v>
      </c>
      <c r="K432" s="286">
        <f t="shared" si="91"/>
        <v>8208</v>
      </c>
      <c r="L432" s="290">
        <v>2.7</v>
      </c>
      <c r="M432" s="409">
        <f t="shared" si="92"/>
        <v>8200</v>
      </c>
      <c r="N432" s="101"/>
      <c r="O432" s="605"/>
      <c r="P432" s="604"/>
    </row>
    <row r="433" spans="1:16" s="67" customFormat="1" ht="15" customHeight="1">
      <c r="A433" s="604"/>
      <c r="B433" s="605"/>
      <c r="C433" s="101"/>
      <c r="D433" s="1172" t="s">
        <v>1544</v>
      </c>
      <c r="E433" s="66"/>
      <c r="F433" s="470">
        <v>2</v>
      </c>
      <c r="G433" s="466">
        <f>F433*Cond!$F$10</f>
        <v>3040</v>
      </c>
      <c r="H433" s="27">
        <v>0</v>
      </c>
      <c r="I433" s="398">
        <f t="shared" si="90"/>
        <v>0</v>
      </c>
      <c r="J433" s="1173" t="s">
        <v>1556</v>
      </c>
      <c r="K433" s="286">
        <f t="shared" si="91"/>
        <v>8208</v>
      </c>
      <c r="L433" s="290">
        <v>2.7</v>
      </c>
      <c r="M433" s="409">
        <f t="shared" si="92"/>
        <v>8200</v>
      </c>
      <c r="N433" s="101"/>
      <c r="O433" s="605"/>
      <c r="P433" s="604"/>
    </row>
    <row r="434" spans="1:16" s="67" customFormat="1" ht="15" customHeight="1">
      <c r="A434" s="604"/>
      <c r="B434" s="605"/>
      <c r="C434" s="101"/>
      <c r="D434" s="1172" t="s">
        <v>1545</v>
      </c>
      <c r="E434" s="66"/>
      <c r="F434" s="470">
        <v>2</v>
      </c>
      <c r="G434" s="466">
        <f>F434*Cond!$F$10</f>
        <v>3040</v>
      </c>
      <c r="H434" s="27">
        <v>0</v>
      </c>
      <c r="I434" s="398">
        <f t="shared" ref="I434:I486" si="93">G434*H434</f>
        <v>0</v>
      </c>
      <c r="J434" s="1173" t="s">
        <v>1557</v>
      </c>
      <c r="K434" s="286">
        <f t="shared" ref="K434:K486" si="94">G434*L434</f>
        <v>8208</v>
      </c>
      <c r="L434" s="290">
        <v>2.7</v>
      </c>
      <c r="M434" s="409">
        <f t="shared" ref="M434:M486" si="95">ROUND(K434,-2)</f>
        <v>8200</v>
      </c>
      <c r="N434" s="101"/>
      <c r="O434" s="605"/>
      <c r="P434" s="604"/>
    </row>
    <row r="435" spans="1:16" s="67" customFormat="1" ht="15" customHeight="1">
      <c r="A435" s="604"/>
      <c r="B435" s="605"/>
      <c r="C435" s="101"/>
      <c r="D435" s="1172" t="s">
        <v>1546</v>
      </c>
      <c r="E435" s="66"/>
      <c r="F435" s="470">
        <v>2</v>
      </c>
      <c r="G435" s="466">
        <f>F435*Cond!$F$10</f>
        <v>3040</v>
      </c>
      <c r="H435" s="27">
        <v>0</v>
      </c>
      <c r="I435" s="398">
        <f t="shared" si="93"/>
        <v>0</v>
      </c>
      <c r="J435" s="1173" t="s">
        <v>1559</v>
      </c>
      <c r="K435" s="286">
        <f t="shared" si="94"/>
        <v>8208</v>
      </c>
      <c r="L435" s="290">
        <v>2.7</v>
      </c>
      <c r="M435" s="409">
        <f t="shared" si="95"/>
        <v>8200</v>
      </c>
      <c r="N435" s="101"/>
      <c r="O435" s="605"/>
      <c r="P435" s="604"/>
    </row>
    <row r="436" spans="1:16" s="67" customFormat="1" ht="15" customHeight="1">
      <c r="A436" s="604"/>
      <c r="B436" s="605"/>
      <c r="C436" s="101"/>
      <c r="D436" s="1172" t="s">
        <v>3071</v>
      </c>
      <c r="E436" s="66"/>
      <c r="F436" s="470">
        <v>2</v>
      </c>
      <c r="G436" s="466">
        <f>F436*Cond!$F$10</f>
        <v>3040</v>
      </c>
      <c r="H436" s="27">
        <v>0</v>
      </c>
      <c r="I436" s="398">
        <f t="shared" si="93"/>
        <v>0</v>
      </c>
      <c r="J436" s="1173" t="s">
        <v>3057</v>
      </c>
      <c r="K436" s="286">
        <f t="shared" si="94"/>
        <v>8208</v>
      </c>
      <c r="L436" s="290">
        <v>2.7</v>
      </c>
      <c r="M436" s="409">
        <f t="shared" si="95"/>
        <v>8200</v>
      </c>
      <c r="N436" s="101"/>
      <c r="O436" s="605"/>
      <c r="P436" s="604"/>
    </row>
    <row r="437" spans="1:16" s="67" customFormat="1" ht="15" customHeight="1">
      <c r="A437" s="604"/>
      <c r="B437" s="605"/>
      <c r="C437" s="101"/>
      <c r="D437" s="1172" t="s">
        <v>3069</v>
      </c>
      <c r="E437" s="66"/>
      <c r="F437" s="470">
        <v>2</v>
      </c>
      <c r="G437" s="466">
        <f>F437*Cond!$F$10</f>
        <v>3040</v>
      </c>
      <c r="H437" s="27">
        <v>0</v>
      </c>
      <c r="I437" s="398">
        <f t="shared" si="93"/>
        <v>0</v>
      </c>
      <c r="J437" s="1173" t="s">
        <v>3055</v>
      </c>
      <c r="K437" s="286">
        <f t="shared" si="94"/>
        <v>8208</v>
      </c>
      <c r="L437" s="290">
        <v>2.7</v>
      </c>
      <c r="M437" s="409">
        <f t="shared" si="95"/>
        <v>8200</v>
      </c>
      <c r="N437" s="101"/>
      <c r="O437" s="605"/>
      <c r="P437" s="604"/>
    </row>
    <row r="438" spans="1:16" s="67" customFormat="1" ht="15" customHeight="1">
      <c r="A438" s="604"/>
      <c r="B438" s="605"/>
      <c r="C438" s="101"/>
      <c r="D438" s="1172" t="s">
        <v>3070</v>
      </c>
      <c r="E438" s="66"/>
      <c r="F438" s="470">
        <v>2</v>
      </c>
      <c r="G438" s="466">
        <f>F438*Cond!$F$10</f>
        <v>3040</v>
      </c>
      <c r="H438" s="27">
        <v>0</v>
      </c>
      <c r="I438" s="398">
        <f t="shared" si="93"/>
        <v>0</v>
      </c>
      <c r="J438" s="1173" t="s">
        <v>3056</v>
      </c>
      <c r="K438" s="286">
        <f t="shared" si="94"/>
        <v>8208</v>
      </c>
      <c r="L438" s="290">
        <v>2.7</v>
      </c>
      <c r="M438" s="409">
        <f t="shared" si="95"/>
        <v>8200</v>
      </c>
      <c r="N438" s="101"/>
      <c r="O438" s="605"/>
      <c r="P438" s="604"/>
    </row>
    <row r="439" spans="1:16" s="67" customFormat="1" ht="15" customHeight="1">
      <c r="A439" s="604"/>
      <c r="B439" s="605"/>
      <c r="C439" s="101"/>
      <c r="D439" s="1172" t="s">
        <v>3068</v>
      </c>
      <c r="E439" s="66"/>
      <c r="F439" s="470">
        <v>2</v>
      </c>
      <c r="G439" s="466">
        <f>F439*Cond!$F$10</f>
        <v>3040</v>
      </c>
      <c r="H439" s="27">
        <v>0</v>
      </c>
      <c r="I439" s="398">
        <f t="shared" si="93"/>
        <v>0</v>
      </c>
      <c r="J439" s="1173" t="s">
        <v>3054</v>
      </c>
      <c r="K439" s="286">
        <f t="shared" si="94"/>
        <v>8208</v>
      </c>
      <c r="L439" s="290">
        <v>2.7</v>
      </c>
      <c r="M439" s="409">
        <f t="shared" si="95"/>
        <v>8200</v>
      </c>
      <c r="N439" s="101"/>
      <c r="O439" s="605"/>
      <c r="P439" s="604"/>
    </row>
    <row r="440" spans="1:16" s="67" customFormat="1" ht="15" customHeight="1">
      <c r="A440" s="604"/>
      <c r="B440" s="605"/>
      <c r="C440" s="101"/>
      <c r="D440" s="1172" t="s">
        <v>1611</v>
      </c>
      <c r="E440" s="66"/>
      <c r="F440" s="470">
        <v>2</v>
      </c>
      <c r="G440" s="466">
        <f>F440*Cond!$F$10</f>
        <v>3040</v>
      </c>
      <c r="H440" s="27">
        <v>0</v>
      </c>
      <c r="I440" s="398">
        <f t="shared" si="93"/>
        <v>0</v>
      </c>
      <c r="J440" s="1173" t="s">
        <v>1563</v>
      </c>
      <c r="K440" s="286">
        <f t="shared" si="94"/>
        <v>8208</v>
      </c>
      <c r="L440" s="290">
        <v>2.7</v>
      </c>
      <c r="M440" s="409">
        <f t="shared" si="95"/>
        <v>8200</v>
      </c>
      <c r="N440" s="101"/>
      <c r="O440" s="605"/>
      <c r="P440" s="604"/>
    </row>
    <row r="441" spans="1:16" s="67" customFormat="1" ht="15" customHeight="1">
      <c r="A441" s="604"/>
      <c r="B441" s="605"/>
      <c r="C441" s="101"/>
      <c r="D441" s="1172" t="s">
        <v>1547</v>
      </c>
      <c r="E441" s="66"/>
      <c r="F441" s="470">
        <v>2</v>
      </c>
      <c r="G441" s="466">
        <f>F441*Cond!$F$10</f>
        <v>3040</v>
      </c>
      <c r="H441" s="27">
        <v>0</v>
      </c>
      <c r="I441" s="398">
        <f t="shared" si="93"/>
        <v>0</v>
      </c>
      <c r="J441" s="1173" t="s">
        <v>1561</v>
      </c>
      <c r="K441" s="286">
        <f t="shared" si="94"/>
        <v>8208</v>
      </c>
      <c r="L441" s="290">
        <v>2.7</v>
      </c>
      <c r="M441" s="409">
        <f t="shared" si="95"/>
        <v>8200</v>
      </c>
      <c r="N441" s="101"/>
      <c r="O441" s="605"/>
      <c r="P441" s="604"/>
    </row>
    <row r="442" spans="1:16" s="67" customFormat="1" ht="15" customHeight="1">
      <c r="A442" s="604"/>
      <c r="B442" s="605"/>
      <c r="C442" s="101"/>
      <c r="D442" s="1172" t="s">
        <v>1548</v>
      </c>
      <c r="E442" s="66"/>
      <c r="F442" s="470">
        <v>2</v>
      </c>
      <c r="G442" s="466">
        <f>F442*Cond!$F$10</f>
        <v>3040</v>
      </c>
      <c r="H442" s="27">
        <v>0</v>
      </c>
      <c r="I442" s="398">
        <f t="shared" si="93"/>
        <v>0</v>
      </c>
      <c r="J442" s="1173" t="s">
        <v>1562</v>
      </c>
      <c r="K442" s="286">
        <f t="shared" si="94"/>
        <v>8208</v>
      </c>
      <c r="L442" s="290">
        <v>2.7</v>
      </c>
      <c r="M442" s="409">
        <f t="shared" si="95"/>
        <v>8200</v>
      </c>
      <c r="N442" s="101"/>
      <c r="O442" s="605"/>
      <c r="P442" s="604"/>
    </row>
    <row r="443" spans="1:16" s="67" customFormat="1" ht="15" customHeight="1">
      <c r="A443" s="604"/>
      <c r="B443" s="605"/>
      <c r="C443" s="101"/>
      <c r="D443" s="1172" t="s">
        <v>2726</v>
      </c>
      <c r="E443" s="66"/>
      <c r="F443" s="470">
        <v>2</v>
      </c>
      <c r="G443" s="466">
        <f>F443*Cond!$F$10</f>
        <v>3040</v>
      </c>
      <c r="H443" s="27">
        <v>0</v>
      </c>
      <c r="I443" s="398">
        <f t="shared" si="93"/>
        <v>0</v>
      </c>
      <c r="J443" s="1173" t="s">
        <v>2558</v>
      </c>
      <c r="K443" s="286">
        <f t="shared" si="94"/>
        <v>8208</v>
      </c>
      <c r="L443" s="290">
        <v>2.7</v>
      </c>
      <c r="M443" s="409">
        <f t="shared" si="95"/>
        <v>8200</v>
      </c>
      <c r="N443" s="101"/>
      <c r="O443" s="605"/>
      <c r="P443" s="604"/>
    </row>
    <row r="444" spans="1:16" s="67" customFormat="1" ht="15" customHeight="1">
      <c r="A444" s="604"/>
      <c r="B444" s="605"/>
      <c r="C444" s="101"/>
      <c r="D444" s="1172" t="s">
        <v>2044</v>
      </c>
      <c r="E444" s="66"/>
      <c r="F444" s="470">
        <v>2</v>
      </c>
      <c r="G444" s="466">
        <f>F444*Cond!$F$10</f>
        <v>3040</v>
      </c>
      <c r="H444" s="27">
        <v>0</v>
      </c>
      <c r="I444" s="398">
        <f t="shared" si="93"/>
        <v>0</v>
      </c>
      <c r="J444" s="1173" t="s">
        <v>2064</v>
      </c>
      <c r="K444" s="286">
        <f t="shared" si="94"/>
        <v>8208</v>
      </c>
      <c r="L444" s="290">
        <v>2.7</v>
      </c>
      <c r="M444" s="409">
        <f t="shared" si="95"/>
        <v>8200</v>
      </c>
      <c r="N444" s="101"/>
      <c r="O444" s="605"/>
      <c r="P444" s="604"/>
    </row>
    <row r="445" spans="1:16" s="67" customFormat="1" ht="15" customHeight="1">
      <c r="A445" s="604"/>
      <c r="B445" s="605"/>
      <c r="C445" s="101"/>
      <c r="D445" s="1172" t="s">
        <v>2727</v>
      </c>
      <c r="E445" s="66"/>
      <c r="F445" s="470">
        <v>2</v>
      </c>
      <c r="G445" s="466">
        <f>F445*Cond!$F$10</f>
        <v>3040</v>
      </c>
      <c r="H445" s="27">
        <v>0</v>
      </c>
      <c r="I445" s="398">
        <f t="shared" si="93"/>
        <v>0</v>
      </c>
      <c r="J445" s="1173" t="s">
        <v>2061</v>
      </c>
      <c r="K445" s="286">
        <f t="shared" si="94"/>
        <v>8208</v>
      </c>
      <c r="L445" s="290">
        <v>2.7</v>
      </c>
      <c r="M445" s="409">
        <f t="shared" si="95"/>
        <v>8200</v>
      </c>
      <c r="N445" s="101"/>
      <c r="O445" s="605"/>
      <c r="P445" s="604"/>
    </row>
    <row r="446" spans="1:16" s="67" customFormat="1" ht="15" customHeight="1">
      <c r="A446" s="604"/>
      <c r="B446" s="605"/>
      <c r="C446" s="101"/>
      <c r="D446" s="1172" t="s">
        <v>2042</v>
      </c>
      <c r="E446" s="66"/>
      <c r="F446" s="470">
        <v>2</v>
      </c>
      <c r="G446" s="466">
        <f>F446*Cond!$F$10</f>
        <v>3040</v>
      </c>
      <c r="H446" s="27">
        <v>0</v>
      </c>
      <c r="I446" s="398">
        <f t="shared" si="93"/>
        <v>0</v>
      </c>
      <c r="J446" s="1173" t="s">
        <v>2060</v>
      </c>
      <c r="K446" s="286">
        <f t="shared" si="94"/>
        <v>8208</v>
      </c>
      <c r="L446" s="290">
        <v>2.7</v>
      </c>
      <c r="M446" s="409">
        <f t="shared" si="95"/>
        <v>8200</v>
      </c>
      <c r="N446" s="101"/>
      <c r="O446" s="605"/>
      <c r="P446" s="604"/>
    </row>
    <row r="447" spans="1:16" s="67" customFormat="1" ht="15" customHeight="1">
      <c r="A447" s="604"/>
      <c r="B447" s="605"/>
      <c r="C447" s="101"/>
      <c r="D447" s="1172" t="s">
        <v>2728</v>
      </c>
      <c r="E447" s="66"/>
      <c r="F447" s="470">
        <v>2</v>
      </c>
      <c r="G447" s="466">
        <f>F447*Cond!$F$10</f>
        <v>3040</v>
      </c>
      <c r="H447" s="27">
        <v>0</v>
      </c>
      <c r="I447" s="398">
        <f t="shared" si="93"/>
        <v>0</v>
      </c>
      <c r="J447" s="1173" t="s">
        <v>2067</v>
      </c>
      <c r="K447" s="286">
        <f t="shared" si="94"/>
        <v>8208</v>
      </c>
      <c r="L447" s="290">
        <v>2.7</v>
      </c>
      <c r="M447" s="409">
        <f t="shared" si="95"/>
        <v>8200</v>
      </c>
      <c r="N447" s="101"/>
      <c r="O447" s="605"/>
      <c r="P447" s="604"/>
    </row>
    <row r="448" spans="1:16" s="67" customFormat="1" ht="15" customHeight="1">
      <c r="A448" s="604"/>
      <c r="B448" s="605"/>
      <c r="C448" s="101"/>
      <c r="D448" s="1172" t="s">
        <v>3067</v>
      </c>
      <c r="E448" s="66"/>
      <c r="F448" s="470">
        <v>2</v>
      </c>
      <c r="G448" s="466">
        <f>F448*Cond!$F$10</f>
        <v>3040</v>
      </c>
      <c r="H448" s="27">
        <v>0</v>
      </c>
      <c r="I448" s="398">
        <f t="shared" si="93"/>
        <v>0</v>
      </c>
      <c r="J448" s="1173" t="s">
        <v>3053</v>
      </c>
      <c r="K448" s="286">
        <f t="shared" si="94"/>
        <v>8208</v>
      </c>
      <c r="L448" s="290">
        <v>2.7</v>
      </c>
      <c r="M448" s="409">
        <f t="shared" si="95"/>
        <v>8200</v>
      </c>
      <c r="N448" s="101"/>
      <c r="O448" s="605"/>
      <c r="P448" s="604"/>
    </row>
    <row r="449" spans="1:16" s="67" customFormat="1" ht="15" customHeight="1">
      <c r="A449" s="604"/>
      <c r="B449" s="605"/>
      <c r="C449" s="101"/>
      <c r="D449" s="1172" t="s">
        <v>3066</v>
      </c>
      <c r="E449" s="66"/>
      <c r="F449" s="470">
        <v>2</v>
      </c>
      <c r="G449" s="466">
        <f>F449*Cond!$F$10</f>
        <v>3040</v>
      </c>
      <c r="H449" s="27">
        <v>0</v>
      </c>
      <c r="I449" s="398">
        <f t="shared" si="93"/>
        <v>0</v>
      </c>
      <c r="J449" s="1173" t="s">
        <v>3052</v>
      </c>
      <c r="K449" s="286">
        <f t="shared" si="94"/>
        <v>8208</v>
      </c>
      <c r="L449" s="290">
        <v>2.7</v>
      </c>
      <c r="M449" s="409">
        <f t="shared" si="95"/>
        <v>8200</v>
      </c>
      <c r="N449" s="101"/>
      <c r="O449" s="605"/>
      <c r="P449" s="604"/>
    </row>
    <row r="450" spans="1:16" s="67" customFormat="1" ht="15" customHeight="1">
      <c r="A450" s="604"/>
      <c r="B450" s="605"/>
      <c r="C450" s="101"/>
      <c r="D450" s="1172" t="s">
        <v>2043</v>
      </c>
      <c r="E450" s="66"/>
      <c r="F450" s="470">
        <v>2</v>
      </c>
      <c r="G450" s="466">
        <f>F450*Cond!$F$10</f>
        <v>3040</v>
      </c>
      <c r="H450" s="27">
        <v>0</v>
      </c>
      <c r="I450" s="398">
        <f t="shared" si="93"/>
        <v>0</v>
      </c>
      <c r="J450" s="1173" t="s">
        <v>2062</v>
      </c>
      <c r="K450" s="286">
        <f t="shared" si="94"/>
        <v>8208</v>
      </c>
      <c r="L450" s="290">
        <v>2.7</v>
      </c>
      <c r="M450" s="409">
        <f t="shared" si="95"/>
        <v>8200</v>
      </c>
      <c r="N450" s="101"/>
      <c r="O450" s="605"/>
      <c r="P450" s="604"/>
    </row>
    <row r="451" spans="1:16" s="67" customFormat="1" ht="15" customHeight="1">
      <c r="A451" s="604"/>
      <c r="B451" s="605"/>
      <c r="C451" s="101"/>
      <c r="D451" s="1172" t="s">
        <v>2729</v>
      </c>
      <c r="E451" s="66"/>
      <c r="F451" s="470">
        <v>2</v>
      </c>
      <c r="G451" s="466">
        <f>F451*Cond!$F$10</f>
        <v>3040</v>
      </c>
      <c r="H451" s="27">
        <v>0</v>
      </c>
      <c r="I451" s="398">
        <f t="shared" si="93"/>
        <v>0</v>
      </c>
      <c r="J451" s="1173" t="s">
        <v>2069</v>
      </c>
      <c r="K451" s="286">
        <f t="shared" si="94"/>
        <v>8208</v>
      </c>
      <c r="L451" s="290">
        <v>2.7</v>
      </c>
      <c r="M451" s="409">
        <f t="shared" si="95"/>
        <v>8200</v>
      </c>
      <c r="N451" s="101"/>
      <c r="O451" s="605"/>
      <c r="P451" s="604"/>
    </row>
    <row r="452" spans="1:16" s="67" customFormat="1" ht="15" customHeight="1">
      <c r="A452" s="604"/>
      <c r="B452" s="605"/>
      <c r="C452" s="101"/>
      <c r="D452" s="1172" t="s">
        <v>2045</v>
      </c>
      <c r="E452" s="66"/>
      <c r="F452" s="470">
        <v>2</v>
      </c>
      <c r="G452" s="466">
        <f>F452*Cond!$F$10</f>
        <v>3040</v>
      </c>
      <c r="H452" s="27">
        <v>0</v>
      </c>
      <c r="I452" s="398">
        <f t="shared" si="93"/>
        <v>0</v>
      </c>
      <c r="J452" s="1173" t="s">
        <v>2065</v>
      </c>
      <c r="K452" s="286">
        <f t="shared" si="94"/>
        <v>8208</v>
      </c>
      <c r="L452" s="290">
        <v>2.7</v>
      </c>
      <c r="M452" s="409">
        <f t="shared" si="95"/>
        <v>8200</v>
      </c>
      <c r="N452" s="101"/>
      <c r="O452" s="605"/>
      <c r="P452" s="604"/>
    </row>
    <row r="453" spans="1:16" s="67" customFormat="1" ht="15" customHeight="1">
      <c r="A453" s="604"/>
      <c r="B453" s="605"/>
      <c r="C453" s="101"/>
      <c r="D453" s="1172" t="s">
        <v>2730</v>
      </c>
      <c r="E453" s="66"/>
      <c r="F453" s="470">
        <v>2</v>
      </c>
      <c r="G453" s="466">
        <f>F453*Cond!$F$10</f>
        <v>3040</v>
      </c>
      <c r="H453" s="27">
        <v>0</v>
      </c>
      <c r="I453" s="398">
        <f t="shared" si="93"/>
        <v>0</v>
      </c>
      <c r="J453" s="1173" t="s">
        <v>2066</v>
      </c>
      <c r="K453" s="286">
        <f t="shared" si="94"/>
        <v>8208</v>
      </c>
      <c r="L453" s="290">
        <v>2.7</v>
      </c>
      <c r="M453" s="409">
        <f t="shared" si="95"/>
        <v>8200</v>
      </c>
      <c r="N453" s="101"/>
      <c r="O453" s="605"/>
      <c r="P453" s="604"/>
    </row>
    <row r="454" spans="1:16" s="67" customFormat="1" ht="15" customHeight="1">
      <c r="A454" s="604"/>
      <c r="B454" s="605"/>
      <c r="C454" s="101"/>
      <c r="D454" s="1172" t="s">
        <v>3487</v>
      </c>
      <c r="E454" s="66"/>
      <c r="F454" s="470">
        <v>2</v>
      </c>
      <c r="G454" s="466">
        <f>F454*Cond!$F$10</f>
        <v>3040</v>
      </c>
      <c r="H454" s="27">
        <v>0</v>
      </c>
      <c r="I454" s="398">
        <f t="shared" si="93"/>
        <v>0</v>
      </c>
      <c r="J454" s="1173" t="s">
        <v>3475</v>
      </c>
      <c r="K454" s="286">
        <f t="shared" si="94"/>
        <v>8208</v>
      </c>
      <c r="L454" s="290">
        <v>2.7</v>
      </c>
      <c r="M454" s="409">
        <f t="shared" si="95"/>
        <v>8200</v>
      </c>
      <c r="N454" s="101"/>
      <c r="O454" s="605"/>
      <c r="P454" s="604"/>
    </row>
    <row r="455" spans="1:16" s="67" customFormat="1" ht="15" customHeight="1">
      <c r="A455" s="604"/>
      <c r="B455" s="605"/>
      <c r="C455" s="101"/>
      <c r="D455" s="1172" t="s">
        <v>3065</v>
      </c>
      <c r="E455" s="66"/>
      <c r="F455" s="470">
        <v>2</v>
      </c>
      <c r="G455" s="466">
        <f>F455*Cond!$F$10</f>
        <v>3040</v>
      </c>
      <c r="H455" s="27">
        <v>0</v>
      </c>
      <c r="I455" s="398">
        <f t="shared" si="93"/>
        <v>0</v>
      </c>
      <c r="J455" s="1173" t="s">
        <v>3051</v>
      </c>
      <c r="K455" s="286">
        <f t="shared" si="94"/>
        <v>8208</v>
      </c>
      <c r="L455" s="290">
        <v>2.7</v>
      </c>
      <c r="M455" s="409">
        <f t="shared" si="95"/>
        <v>8200</v>
      </c>
      <c r="N455" s="101"/>
      <c r="O455" s="605"/>
      <c r="P455" s="604"/>
    </row>
    <row r="456" spans="1:16" s="67" customFormat="1" ht="15" customHeight="1">
      <c r="A456" s="604"/>
      <c r="B456" s="605"/>
      <c r="C456" s="101"/>
      <c r="D456" s="1172" t="s">
        <v>3486</v>
      </c>
      <c r="E456" s="66"/>
      <c r="F456" s="470">
        <v>2</v>
      </c>
      <c r="G456" s="466">
        <f>F456*Cond!$F$10</f>
        <v>3040</v>
      </c>
      <c r="H456" s="27">
        <v>0</v>
      </c>
      <c r="I456" s="398">
        <f t="shared" si="93"/>
        <v>0</v>
      </c>
      <c r="J456" s="1173" t="s">
        <v>3474</v>
      </c>
      <c r="K456" s="286">
        <f t="shared" si="94"/>
        <v>8208</v>
      </c>
      <c r="L456" s="290">
        <v>2.7</v>
      </c>
      <c r="M456" s="409">
        <f t="shared" si="95"/>
        <v>8200</v>
      </c>
      <c r="N456" s="101"/>
      <c r="O456" s="605"/>
      <c r="P456" s="604"/>
    </row>
    <row r="457" spans="1:16" s="67" customFormat="1" ht="15" customHeight="1">
      <c r="A457" s="604"/>
      <c r="B457" s="605"/>
      <c r="C457" s="101"/>
      <c r="D457" s="1172" t="s">
        <v>2731</v>
      </c>
      <c r="E457" s="66"/>
      <c r="F457" s="470">
        <v>2</v>
      </c>
      <c r="G457" s="466">
        <f>F457*Cond!$F$10</f>
        <v>3040</v>
      </c>
      <c r="H457" s="27">
        <v>0</v>
      </c>
      <c r="I457" s="398">
        <f t="shared" si="93"/>
        <v>0</v>
      </c>
      <c r="J457" s="1173" t="s">
        <v>769</v>
      </c>
      <c r="K457" s="286">
        <f t="shared" si="94"/>
        <v>8208</v>
      </c>
      <c r="L457" s="290">
        <v>2.7</v>
      </c>
      <c r="M457" s="409">
        <f t="shared" si="95"/>
        <v>8200</v>
      </c>
      <c r="N457" s="101"/>
      <c r="O457" s="605"/>
      <c r="P457" s="604"/>
    </row>
    <row r="458" spans="1:16" s="67" customFormat="1" ht="15" customHeight="1">
      <c r="A458" s="604"/>
      <c r="B458" s="605"/>
      <c r="C458" s="101"/>
      <c r="D458" s="1172" t="s">
        <v>2732</v>
      </c>
      <c r="E458" s="66"/>
      <c r="F458" s="470">
        <v>2</v>
      </c>
      <c r="G458" s="466">
        <f>F458*Cond!$F$10</f>
        <v>3040</v>
      </c>
      <c r="H458" s="27">
        <v>0</v>
      </c>
      <c r="I458" s="398">
        <f t="shared" si="93"/>
        <v>0</v>
      </c>
      <c r="J458" s="1173" t="s">
        <v>767</v>
      </c>
      <c r="K458" s="286">
        <f t="shared" si="94"/>
        <v>8208</v>
      </c>
      <c r="L458" s="290">
        <v>2.7</v>
      </c>
      <c r="M458" s="409">
        <f t="shared" si="95"/>
        <v>8200</v>
      </c>
      <c r="N458" s="101"/>
      <c r="O458" s="605"/>
      <c r="P458" s="604"/>
    </row>
    <row r="459" spans="1:16" s="67" customFormat="1" ht="15" customHeight="1">
      <c r="A459" s="604"/>
      <c r="B459" s="605"/>
      <c r="C459" s="101"/>
      <c r="D459" s="1172" t="s">
        <v>770</v>
      </c>
      <c r="E459" s="66"/>
      <c r="F459" s="470">
        <v>2</v>
      </c>
      <c r="G459" s="466">
        <f>F459*Cond!$F$10</f>
        <v>3040</v>
      </c>
      <c r="H459" s="27">
        <v>0</v>
      </c>
      <c r="I459" s="398">
        <f t="shared" si="93"/>
        <v>0</v>
      </c>
      <c r="J459" s="1173" t="s">
        <v>768</v>
      </c>
      <c r="K459" s="286">
        <f t="shared" si="94"/>
        <v>8208</v>
      </c>
      <c r="L459" s="290">
        <v>2.7</v>
      </c>
      <c r="M459" s="409">
        <f t="shared" si="95"/>
        <v>8200</v>
      </c>
      <c r="N459" s="101"/>
      <c r="O459" s="605"/>
      <c r="P459" s="604"/>
    </row>
    <row r="460" spans="1:16" s="67" customFormat="1" ht="15" customHeight="1">
      <c r="A460" s="604"/>
      <c r="B460" s="605"/>
      <c r="C460" s="101"/>
      <c r="D460" s="1172" t="s">
        <v>3500</v>
      </c>
      <c r="E460" s="66"/>
      <c r="F460" s="470">
        <v>2</v>
      </c>
      <c r="G460" s="466">
        <f>F460*Cond!$F$10</f>
        <v>3040</v>
      </c>
      <c r="H460" s="27">
        <v>0</v>
      </c>
      <c r="I460" s="398">
        <f t="shared" si="93"/>
        <v>0</v>
      </c>
      <c r="J460" s="1173" t="s">
        <v>475</v>
      </c>
      <c r="K460" s="286">
        <f t="shared" si="94"/>
        <v>8208</v>
      </c>
      <c r="L460" s="290">
        <v>2.7</v>
      </c>
      <c r="M460" s="409">
        <f t="shared" si="95"/>
        <v>8200</v>
      </c>
      <c r="N460" s="101"/>
      <c r="O460" s="605"/>
      <c r="P460" s="604"/>
    </row>
    <row r="461" spans="1:16" s="67" customFormat="1" ht="15" customHeight="1">
      <c r="A461" s="604"/>
      <c r="B461" s="605"/>
      <c r="C461" s="101"/>
      <c r="D461" s="1172" t="s">
        <v>3498</v>
      </c>
      <c r="E461" s="66"/>
      <c r="F461" s="470">
        <v>2</v>
      </c>
      <c r="G461" s="466">
        <f>F461*Cond!$F$10</f>
        <v>3040</v>
      </c>
      <c r="H461" s="27">
        <v>0</v>
      </c>
      <c r="I461" s="398">
        <f t="shared" si="93"/>
        <v>0</v>
      </c>
      <c r="J461" s="1173" t="s">
        <v>310</v>
      </c>
      <c r="K461" s="286">
        <f t="shared" si="94"/>
        <v>8208</v>
      </c>
      <c r="L461" s="290">
        <v>2.7</v>
      </c>
      <c r="M461" s="409">
        <f t="shared" si="95"/>
        <v>8200</v>
      </c>
      <c r="N461" s="101"/>
      <c r="O461" s="605"/>
      <c r="P461" s="604"/>
    </row>
    <row r="462" spans="1:16" s="67" customFormat="1" ht="15" customHeight="1">
      <c r="A462" s="604"/>
      <c r="B462" s="605"/>
      <c r="C462" s="101"/>
      <c r="D462" s="1172" t="s">
        <v>3499</v>
      </c>
      <c r="E462" s="66"/>
      <c r="F462" s="470">
        <v>2</v>
      </c>
      <c r="G462" s="466">
        <f>F462*Cond!$F$10</f>
        <v>3040</v>
      </c>
      <c r="H462" s="27">
        <v>0</v>
      </c>
      <c r="I462" s="398">
        <f t="shared" si="93"/>
        <v>0</v>
      </c>
      <c r="J462" s="1173" t="s">
        <v>474</v>
      </c>
      <c r="K462" s="286">
        <f t="shared" si="94"/>
        <v>8208</v>
      </c>
      <c r="L462" s="290">
        <v>2.7</v>
      </c>
      <c r="M462" s="409">
        <f t="shared" si="95"/>
        <v>8200</v>
      </c>
      <c r="N462" s="101"/>
      <c r="O462" s="605"/>
      <c r="P462" s="604"/>
    </row>
    <row r="463" spans="1:16" s="67" customFormat="1" ht="15" customHeight="1">
      <c r="A463" s="604"/>
      <c r="B463" s="605"/>
      <c r="C463" s="101"/>
      <c r="D463" s="1172" t="s">
        <v>3495</v>
      </c>
      <c r="E463" s="66"/>
      <c r="F463" s="470">
        <v>2</v>
      </c>
      <c r="G463" s="466">
        <f>F463*Cond!$F$10</f>
        <v>3040</v>
      </c>
      <c r="H463" s="27">
        <v>0</v>
      </c>
      <c r="I463" s="398">
        <f t="shared" si="93"/>
        <v>0</v>
      </c>
      <c r="J463" s="1173" t="s">
        <v>473</v>
      </c>
      <c r="K463" s="286">
        <f t="shared" si="94"/>
        <v>8208</v>
      </c>
      <c r="L463" s="290">
        <v>2.7</v>
      </c>
      <c r="M463" s="409">
        <f t="shared" si="95"/>
        <v>8200</v>
      </c>
      <c r="N463" s="101"/>
      <c r="O463" s="605"/>
      <c r="P463" s="604"/>
    </row>
    <row r="464" spans="1:16" s="67" customFormat="1" ht="15" customHeight="1">
      <c r="A464" s="604"/>
      <c r="B464" s="605"/>
      <c r="C464" s="101"/>
      <c r="D464" s="1172" t="s">
        <v>3496</v>
      </c>
      <c r="E464" s="66"/>
      <c r="F464" s="470">
        <v>2</v>
      </c>
      <c r="G464" s="466">
        <f>F464*Cond!$F$10</f>
        <v>3040</v>
      </c>
      <c r="H464" s="27">
        <v>0</v>
      </c>
      <c r="I464" s="398">
        <f t="shared" si="93"/>
        <v>0</v>
      </c>
      <c r="J464" s="1173" t="s">
        <v>308</v>
      </c>
      <c r="K464" s="286">
        <f t="shared" si="94"/>
        <v>8208</v>
      </c>
      <c r="L464" s="290">
        <v>2.7</v>
      </c>
      <c r="M464" s="409">
        <f t="shared" si="95"/>
        <v>8200</v>
      </c>
      <c r="N464" s="101"/>
      <c r="O464" s="605"/>
      <c r="P464" s="604"/>
    </row>
    <row r="465" spans="1:16" s="67" customFormat="1" ht="15" customHeight="1">
      <c r="A465" s="604"/>
      <c r="B465" s="605"/>
      <c r="C465" s="101"/>
      <c r="D465" s="1172" t="s">
        <v>3497</v>
      </c>
      <c r="E465" s="66"/>
      <c r="F465" s="470">
        <v>2</v>
      </c>
      <c r="G465" s="466">
        <f>F465*Cond!$F$10</f>
        <v>3040</v>
      </c>
      <c r="H465" s="27">
        <v>0</v>
      </c>
      <c r="I465" s="398">
        <f t="shared" si="93"/>
        <v>0</v>
      </c>
      <c r="J465" s="1173" t="s">
        <v>309</v>
      </c>
      <c r="K465" s="286">
        <f t="shared" si="94"/>
        <v>8208</v>
      </c>
      <c r="L465" s="290">
        <v>2.7</v>
      </c>
      <c r="M465" s="409">
        <f t="shared" si="95"/>
        <v>8200</v>
      </c>
      <c r="N465" s="101"/>
      <c r="O465" s="605"/>
      <c r="P465" s="604"/>
    </row>
    <row r="466" spans="1:16" s="67" customFormat="1" ht="15" customHeight="1">
      <c r="A466" s="604"/>
      <c r="B466" s="605"/>
      <c r="C466" s="101"/>
      <c r="D466" s="1172" t="s">
        <v>3569</v>
      </c>
      <c r="E466" s="66"/>
      <c r="F466" s="470">
        <v>2</v>
      </c>
      <c r="G466" s="466">
        <f>F466*Cond!$F$10</f>
        <v>3040</v>
      </c>
      <c r="H466" s="27">
        <v>0</v>
      </c>
      <c r="I466" s="398">
        <f t="shared" si="93"/>
        <v>0</v>
      </c>
      <c r="J466" s="1173" t="s">
        <v>1576</v>
      </c>
      <c r="K466" s="286">
        <f t="shared" si="94"/>
        <v>8208</v>
      </c>
      <c r="L466" s="290">
        <v>2.7</v>
      </c>
      <c r="M466" s="409">
        <f t="shared" si="95"/>
        <v>8200</v>
      </c>
      <c r="N466" s="101"/>
      <c r="O466" s="605"/>
      <c r="P466" s="604"/>
    </row>
    <row r="467" spans="1:16" s="67" customFormat="1" ht="15" customHeight="1">
      <c r="A467" s="604"/>
      <c r="B467" s="605"/>
      <c r="C467" s="101"/>
      <c r="D467" s="1172" t="s">
        <v>3567</v>
      </c>
      <c r="E467" s="66"/>
      <c r="F467" s="470">
        <v>2</v>
      </c>
      <c r="G467" s="466">
        <f>F467*Cond!$F$10</f>
        <v>3040</v>
      </c>
      <c r="H467" s="27">
        <v>0</v>
      </c>
      <c r="I467" s="398">
        <f t="shared" si="93"/>
        <v>0</v>
      </c>
      <c r="J467" s="1173" t="s">
        <v>1574</v>
      </c>
      <c r="K467" s="286">
        <f t="shared" si="94"/>
        <v>8208</v>
      </c>
      <c r="L467" s="290">
        <v>2.7</v>
      </c>
      <c r="M467" s="409">
        <f t="shared" si="95"/>
        <v>8200</v>
      </c>
      <c r="N467" s="101"/>
      <c r="O467" s="605"/>
      <c r="P467" s="604"/>
    </row>
    <row r="468" spans="1:16" s="67" customFormat="1" ht="15" customHeight="1">
      <c r="A468" s="604"/>
      <c r="B468" s="605"/>
      <c r="C468" s="101"/>
      <c r="D468" s="1172" t="s">
        <v>3565</v>
      </c>
      <c r="E468" s="66"/>
      <c r="F468" s="470">
        <v>2</v>
      </c>
      <c r="G468" s="466">
        <f>F468*Cond!$F$10</f>
        <v>3040</v>
      </c>
      <c r="H468" s="27">
        <v>0</v>
      </c>
      <c r="I468" s="398">
        <f t="shared" si="93"/>
        <v>0</v>
      </c>
      <c r="J468" s="1173" t="s">
        <v>1572</v>
      </c>
      <c r="K468" s="286">
        <f t="shared" si="94"/>
        <v>8208</v>
      </c>
      <c r="L468" s="290">
        <v>2.7</v>
      </c>
      <c r="M468" s="409">
        <f t="shared" si="95"/>
        <v>8200</v>
      </c>
      <c r="N468" s="101"/>
      <c r="O468" s="605"/>
      <c r="P468" s="604"/>
    </row>
    <row r="469" spans="1:16" s="67" customFormat="1" ht="15" customHeight="1">
      <c r="A469" s="604"/>
      <c r="B469" s="605"/>
      <c r="C469" s="101"/>
      <c r="D469" s="1172" t="s">
        <v>3566</v>
      </c>
      <c r="E469" s="66"/>
      <c r="F469" s="470">
        <v>2</v>
      </c>
      <c r="G469" s="466">
        <f>F469*Cond!$F$10</f>
        <v>3040</v>
      </c>
      <c r="H469" s="27">
        <v>0</v>
      </c>
      <c r="I469" s="398">
        <f t="shared" si="93"/>
        <v>0</v>
      </c>
      <c r="J469" s="1173" t="s">
        <v>1573</v>
      </c>
      <c r="K469" s="286">
        <f t="shared" si="94"/>
        <v>8208</v>
      </c>
      <c r="L469" s="290">
        <v>2.7</v>
      </c>
      <c r="M469" s="409">
        <f t="shared" si="95"/>
        <v>8200</v>
      </c>
      <c r="N469" s="101"/>
      <c r="O469" s="605"/>
      <c r="P469" s="604"/>
    </row>
    <row r="470" spans="1:16" s="67" customFormat="1" ht="15" customHeight="1">
      <c r="A470" s="604"/>
      <c r="B470" s="605"/>
      <c r="C470" s="101"/>
      <c r="D470" s="1172" t="s">
        <v>3568</v>
      </c>
      <c r="E470" s="66"/>
      <c r="F470" s="470">
        <v>2</v>
      </c>
      <c r="G470" s="466">
        <f>F470*Cond!$F$10</f>
        <v>3040</v>
      </c>
      <c r="H470" s="27">
        <v>0</v>
      </c>
      <c r="I470" s="398">
        <f t="shared" si="93"/>
        <v>0</v>
      </c>
      <c r="J470" s="1173" t="s">
        <v>1575</v>
      </c>
      <c r="K470" s="286">
        <f t="shared" si="94"/>
        <v>8208</v>
      </c>
      <c r="L470" s="290">
        <v>2.7</v>
      </c>
      <c r="M470" s="409">
        <f t="shared" si="95"/>
        <v>8200</v>
      </c>
      <c r="N470" s="101"/>
      <c r="O470" s="605"/>
      <c r="P470" s="604"/>
    </row>
    <row r="471" spans="1:16" s="67" customFormat="1" ht="15" customHeight="1">
      <c r="A471" s="604"/>
      <c r="B471" s="605"/>
      <c r="C471" s="101"/>
      <c r="D471" s="1172" t="s">
        <v>3504</v>
      </c>
      <c r="E471" s="66"/>
      <c r="F471" s="470">
        <v>2</v>
      </c>
      <c r="G471" s="466">
        <f>F471*Cond!$F$10</f>
        <v>3040</v>
      </c>
      <c r="H471" s="27">
        <v>0</v>
      </c>
      <c r="I471" s="398">
        <f t="shared" si="93"/>
        <v>0</v>
      </c>
      <c r="J471" s="1173" t="s">
        <v>1568</v>
      </c>
      <c r="K471" s="286">
        <f t="shared" si="94"/>
        <v>8208</v>
      </c>
      <c r="L471" s="290">
        <v>2.7</v>
      </c>
      <c r="M471" s="409">
        <f t="shared" si="95"/>
        <v>8200</v>
      </c>
      <c r="N471" s="101"/>
      <c r="O471" s="605"/>
      <c r="P471" s="604"/>
    </row>
    <row r="472" spans="1:16" s="67" customFormat="1" ht="15" customHeight="1">
      <c r="A472" s="604"/>
      <c r="B472" s="605"/>
      <c r="C472" s="101"/>
      <c r="D472" s="1172" t="s">
        <v>3564</v>
      </c>
      <c r="E472" s="66"/>
      <c r="F472" s="470">
        <v>2</v>
      </c>
      <c r="G472" s="466">
        <f>F472*Cond!$F$10</f>
        <v>3040</v>
      </c>
      <c r="H472" s="27">
        <v>0</v>
      </c>
      <c r="I472" s="398">
        <f t="shared" si="93"/>
        <v>0</v>
      </c>
      <c r="J472" s="1173" t="s">
        <v>1566</v>
      </c>
      <c r="K472" s="286">
        <f t="shared" si="94"/>
        <v>8208</v>
      </c>
      <c r="L472" s="290">
        <v>2.7</v>
      </c>
      <c r="M472" s="409">
        <f t="shared" si="95"/>
        <v>8200</v>
      </c>
      <c r="N472" s="101"/>
      <c r="O472" s="605"/>
      <c r="P472" s="604"/>
    </row>
    <row r="473" spans="1:16" s="67" customFormat="1" ht="15" customHeight="1">
      <c r="A473" s="604"/>
      <c r="B473" s="605"/>
      <c r="C473" s="101"/>
      <c r="D473" s="1172" t="s">
        <v>3501</v>
      </c>
      <c r="E473" s="66"/>
      <c r="F473" s="470">
        <v>2</v>
      </c>
      <c r="G473" s="466">
        <f>F473*Cond!$F$10</f>
        <v>3040</v>
      </c>
      <c r="H473" s="27">
        <v>0</v>
      </c>
      <c r="I473" s="398">
        <f t="shared" si="93"/>
        <v>0</v>
      </c>
      <c r="J473" s="1173" t="s">
        <v>1564</v>
      </c>
      <c r="K473" s="286">
        <f t="shared" si="94"/>
        <v>8208</v>
      </c>
      <c r="L473" s="290">
        <v>2.7</v>
      </c>
      <c r="M473" s="409">
        <f t="shared" si="95"/>
        <v>8200</v>
      </c>
      <c r="N473" s="101"/>
      <c r="O473" s="605"/>
      <c r="P473" s="604"/>
    </row>
    <row r="474" spans="1:16" s="67" customFormat="1" ht="15" customHeight="1">
      <c r="A474" s="604"/>
      <c r="B474" s="605"/>
      <c r="C474" s="101"/>
      <c r="D474" s="1172" t="s">
        <v>3502</v>
      </c>
      <c r="E474" s="66"/>
      <c r="F474" s="470">
        <v>2</v>
      </c>
      <c r="G474" s="466">
        <f>F474*Cond!$F$10</f>
        <v>3040</v>
      </c>
      <c r="H474" s="27">
        <v>0</v>
      </c>
      <c r="I474" s="398">
        <f t="shared" si="93"/>
        <v>0</v>
      </c>
      <c r="J474" s="1173" t="s">
        <v>1565</v>
      </c>
      <c r="K474" s="286">
        <f t="shared" si="94"/>
        <v>8208</v>
      </c>
      <c r="L474" s="290">
        <v>2.7</v>
      </c>
      <c r="M474" s="409">
        <f t="shared" si="95"/>
        <v>8200</v>
      </c>
      <c r="N474" s="101"/>
      <c r="O474" s="605"/>
      <c r="P474" s="604"/>
    </row>
    <row r="475" spans="1:16" s="67" customFormat="1" ht="15" customHeight="1">
      <c r="A475" s="604"/>
      <c r="B475" s="605"/>
      <c r="C475" s="101"/>
      <c r="D475" s="1172" t="s">
        <v>3503</v>
      </c>
      <c r="E475" s="66"/>
      <c r="F475" s="470">
        <v>2</v>
      </c>
      <c r="G475" s="466">
        <f>F475*Cond!$F$10</f>
        <v>3040</v>
      </c>
      <c r="H475" s="27">
        <v>0</v>
      </c>
      <c r="I475" s="398">
        <f t="shared" si="93"/>
        <v>0</v>
      </c>
      <c r="J475" s="1173" t="s">
        <v>1567</v>
      </c>
      <c r="K475" s="286">
        <f t="shared" si="94"/>
        <v>8208</v>
      </c>
      <c r="L475" s="290">
        <v>2.7</v>
      </c>
      <c r="M475" s="409">
        <f t="shared" si="95"/>
        <v>8200</v>
      </c>
      <c r="N475" s="101"/>
      <c r="O475" s="605"/>
      <c r="P475" s="604"/>
    </row>
    <row r="476" spans="1:16" s="67" customFormat="1" ht="15" customHeight="1">
      <c r="A476" s="604"/>
      <c r="B476" s="605"/>
      <c r="C476" s="101"/>
      <c r="D476" s="1172" t="s">
        <v>3521</v>
      </c>
      <c r="E476" s="66"/>
      <c r="F476" s="470">
        <v>2</v>
      </c>
      <c r="G476" s="466">
        <f>F476*Cond!$F$10</f>
        <v>3040</v>
      </c>
      <c r="H476" s="27">
        <v>0</v>
      </c>
      <c r="I476" s="398">
        <f t="shared" si="93"/>
        <v>0</v>
      </c>
      <c r="J476" s="1173" t="s">
        <v>2560</v>
      </c>
      <c r="K476" s="286">
        <f t="shared" si="94"/>
        <v>8208</v>
      </c>
      <c r="L476" s="290">
        <v>2.7</v>
      </c>
      <c r="M476" s="409">
        <f t="shared" si="95"/>
        <v>8200</v>
      </c>
      <c r="N476" s="101"/>
      <c r="O476" s="605"/>
      <c r="P476" s="604"/>
    </row>
    <row r="477" spans="1:16" s="67" customFormat="1" ht="15" customHeight="1">
      <c r="A477" s="604"/>
      <c r="B477" s="605"/>
      <c r="C477" s="101"/>
      <c r="D477" s="1172" t="s">
        <v>3522</v>
      </c>
      <c r="E477" s="66"/>
      <c r="F477" s="470">
        <v>2</v>
      </c>
      <c r="G477" s="466">
        <f>F477*Cond!$F$10</f>
        <v>3040</v>
      </c>
      <c r="H477" s="27">
        <v>0</v>
      </c>
      <c r="I477" s="398">
        <f t="shared" si="93"/>
        <v>0</v>
      </c>
      <c r="J477" s="1173" t="s">
        <v>3029</v>
      </c>
      <c r="K477" s="286">
        <f t="shared" si="94"/>
        <v>8208</v>
      </c>
      <c r="L477" s="290">
        <v>2.7</v>
      </c>
      <c r="M477" s="409">
        <f t="shared" si="95"/>
        <v>8200</v>
      </c>
      <c r="N477" s="101"/>
      <c r="O477" s="605"/>
      <c r="P477" s="604"/>
    </row>
    <row r="478" spans="1:16" s="67" customFormat="1" ht="15" customHeight="1">
      <c r="A478" s="604"/>
      <c r="B478" s="605"/>
      <c r="C478" s="101"/>
      <c r="D478" s="1172" t="s">
        <v>3518</v>
      </c>
      <c r="E478" s="66"/>
      <c r="F478" s="470">
        <v>2</v>
      </c>
      <c r="G478" s="466">
        <f>F478*Cond!$F$10</f>
        <v>3040</v>
      </c>
      <c r="H478" s="27">
        <v>0</v>
      </c>
      <c r="I478" s="398">
        <f t="shared" si="93"/>
        <v>0</v>
      </c>
      <c r="J478" s="1173" t="s">
        <v>2747</v>
      </c>
      <c r="K478" s="286">
        <f t="shared" si="94"/>
        <v>8208</v>
      </c>
      <c r="L478" s="290">
        <v>2.7</v>
      </c>
      <c r="M478" s="409">
        <f t="shared" si="95"/>
        <v>8200</v>
      </c>
      <c r="N478" s="101"/>
      <c r="O478" s="605"/>
      <c r="P478" s="604"/>
    </row>
    <row r="479" spans="1:16" s="67" customFormat="1" ht="15" customHeight="1">
      <c r="A479" s="604"/>
      <c r="B479" s="605"/>
      <c r="C479" s="101"/>
      <c r="D479" s="1172" t="s">
        <v>3519</v>
      </c>
      <c r="E479" s="66"/>
      <c r="F479" s="470">
        <v>2</v>
      </c>
      <c r="G479" s="466">
        <f>F479*Cond!$F$10</f>
        <v>3040</v>
      </c>
      <c r="H479" s="27">
        <v>0</v>
      </c>
      <c r="I479" s="398">
        <f t="shared" si="93"/>
        <v>0</v>
      </c>
      <c r="J479" s="1173" t="s">
        <v>2748</v>
      </c>
      <c r="K479" s="286">
        <f t="shared" si="94"/>
        <v>8208</v>
      </c>
      <c r="L479" s="290">
        <v>2.7</v>
      </c>
      <c r="M479" s="409">
        <f t="shared" si="95"/>
        <v>8200</v>
      </c>
      <c r="N479" s="101"/>
      <c r="O479" s="605"/>
      <c r="P479" s="604"/>
    </row>
    <row r="480" spans="1:16" s="67" customFormat="1" ht="15" customHeight="1">
      <c r="A480" s="604"/>
      <c r="B480" s="605"/>
      <c r="C480" s="101"/>
      <c r="D480" s="1172" t="s">
        <v>3520</v>
      </c>
      <c r="E480" s="66"/>
      <c r="F480" s="470">
        <v>2</v>
      </c>
      <c r="G480" s="466">
        <f>F480*Cond!$F$10</f>
        <v>3040</v>
      </c>
      <c r="H480" s="27">
        <v>0</v>
      </c>
      <c r="I480" s="398">
        <f t="shared" si="93"/>
        <v>0</v>
      </c>
      <c r="J480" s="1173" t="s">
        <v>2559</v>
      </c>
      <c r="K480" s="286">
        <f t="shared" si="94"/>
        <v>8208</v>
      </c>
      <c r="L480" s="290">
        <v>2.7</v>
      </c>
      <c r="M480" s="409">
        <f t="shared" si="95"/>
        <v>8200</v>
      </c>
      <c r="N480" s="101"/>
      <c r="O480" s="605"/>
      <c r="P480" s="604"/>
    </row>
    <row r="481" spans="1:16" s="67" customFormat="1" ht="15" customHeight="1">
      <c r="A481" s="604"/>
      <c r="B481" s="605"/>
      <c r="C481" s="101"/>
      <c r="D481" s="1172" t="s">
        <v>3572</v>
      </c>
      <c r="E481" s="66"/>
      <c r="F481" s="470">
        <v>2</v>
      </c>
      <c r="G481" s="466">
        <f>F481*Cond!$F$10</f>
        <v>3040</v>
      </c>
      <c r="H481" s="27">
        <v>0</v>
      </c>
      <c r="I481" s="398">
        <f t="shared" si="93"/>
        <v>0</v>
      </c>
      <c r="J481" s="1173" t="s">
        <v>2068</v>
      </c>
      <c r="K481" s="286">
        <f t="shared" si="94"/>
        <v>8208</v>
      </c>
      <c r="L481" s="290">
        <v>2.7</v>
      </c>
      <c r="M481" s="409">
        <f t="shared" si="95"/>
        <v>8200</v>
      </c>
      <c r="N481" s="101"/>
      <c r="O481" s="605"/>
      <c r="P481" s="604"/>
    </row>
    <row r="482" spans="1:16" s="67" customFormat="1" ht="15" customHeight="1">
      <c r="A482" s="604"/>
      <c r="B482" s="605"/>
      <c r="C482" s="101"/>
      <c r="D482" s="1172" t="s">
        <v>3542</v>
      </c>
      <c r="E482" s="66"/>
      <c r="F482" s="470">
        <v>2</v>
      </c>
      <c r="G482" s="466">
        <f>F482*Cond!$F$10</f>
        <v>3040</v>
      </c>
      <c r="H482" s="27">
        <v>0</v>
      </c>
      <c r="I482" s="398">
        <f t="shared" si="93"/>
        <v>0</v>
      </c>
      <c r="J482" s="1173" t="s">
        <v>3479</v>
      </c>
      <c r="K482" s="286">
        <f t="shared" si="94"/>
        <v>8208</v>
      </c>
      <c r="L482" s="290">
        <v>2.7</v>
      </c>
      <c r="M482" s="409">
        <f t="shared" si="95"/>
        <v>8200</v>
      </c>
      <c r="N482" s="101"/>
      <c r="O482" s="605"/>
      <c r="P482" s="604"/>
    </row>
    <row r="483" spans="1:16" s="67" customFormat="1" ht="15" customHeight="1">
      <c r="A483" s="604"/>
      <c r="B483" s="605"/>
      <c r="C483" s="101"/>
      <c r="D483" s="1172" t="s">
        <v>3581</v>
      </c>
      <c r="E483" s="66"/>
      <c r="F483" s="470">
        <v>2</v>
      </c>
      <c r="G483" s="466">
        <f>F483*Cond!$F$10</f>
        <v>3040</v>
      </c>
      <c r="H483" s="27">
        <v>0</v>
      </c>
      <c r="I483" s="398">
        <f t="shared" si="93"/>
        <v>0</v>
      </c>
      <c r="J483" s="1173" t="s">
        <v>2749</v>
      </c>
      <c r="K483" s="286">
        <f t="shared" si="94"/>
        <v>8208</v>
      </c>
      <c r="L483" s="290">
        <v>2.7</v>
      </c>
      <c r="M483" s="409">
        <f t="shared" si="95"/>
        <v>8200</v>
      </c>
      <c r="N483" s="101"/>
      <c r="O483" s="605"/>
      <c r="P483" s="604"/>
    </row>
    <row r="484" spans="1:16" s="67" customFormat="1" ht="15" customHeight="1">
      <c r="A484" s="604"/>
      <c r="B484" s="605"/>
      <c r="C484" s="101"/>
      <c r="D484" s="1172" t="s">
        <v>3554</v>
      </c>
      <c r="E484" s="66"/>
      <c r="F484" s="470">
        <v>2</v>
      </c>
      <c r="G484" s="466">
        <f>F484*Cond!$F$10</f>
        <v>3040</v>
      </c>
      <c r="H484" s="27">
        <v>0</v>
      </c>
      <c r="I484" s="398">
        <f t="shared" si="93"/>
        <v>0</v>
      </c>
      <c r="J484" s="1173" t="s">
        <v>2750</v>
      </c>
      <c r="K484" s="286">
        <f t="shared" si="94"/>
        <v>8208</v>
      </c>
      <c r="L484" s="290">
        <v>2.7</v>
      </c>
      <c r="M484" s="409">
        <f t="shared" si="95"/>
        <v>8200</v>
      </c>
      <c r="N484" s="101"/>
      <c r="O484" s="605"/>
      <c r="P484" s="604"/>
    </row>
    <row r="485" spans="1:16" s="67" customFormat="1" ht="15" customHeight="1">
      <c r="A485" s="604"/>
      <c r="B485" s="605"/>
      <c r="C485" s="101"/>
      <c r="D485" s="1172" t="s">
        <v>3550</v>
      </c>
      <c r="E485" s="66"/>
      <c r="F485" s="470">
        <v>2</v>
      </c>
      <c r="G485" s="466">
        <f>F485*Cond!$F$10</f>
        <v>3040</v>
      </c>
      <c r="H485" s="27">
        <v>0</v>
      </c>
      <c r="I485" s="398">
        <f t="shared" si="93"/>
        <v>0</v>
      </c>
      <c r="J485" s="1173" t="s">
        <v>2751</v>
      </c>
      <c r="K485" s="286">
        <f t="shared" si="94"/>
        <v>8208</v>
      </c>
      <c r="L485" s="290">
        <v>2.7</v>
      </c>
      <c r="M485" s="409">
        <f t="shared" si="95"/>
        <v>8200</v>
      </c>
      <c r="N485" s="101"/>
      <c r="O485" s="605"/>
      <c r="P485" s="604"/>
    </row>
    <row r="486" spans="1:16" s="67" customFormat="1" ht="15" customHeight="1">
      <c r="A486" s="604"/>
      <c r="B486" s="605"/>
      <c r="C486" s="101"/>
      <c r="D486" s="1172" t="s">
        <v>3552</v>
      </c>
      <c r="E486" s="66"/>
      <c r="F486" s="470">
        <v>2</v>
      </c>
      <c r="G486" s="466">
        <f>F486*Cond!$F$10</f>
        <v>3040</v>
      </c>
      <c r="H486" s="27">
        <v>0</v>
      </c>
      <c r="I486" s="398">
        <f t="shared" si="93"/>
        <v>0</v>
      </c>
      <c r="J486" s="1173" t="s">
        <v>2752</v>
      </c>
      <c r="K486" s="286">
        <f t="shared" si="94"/>
        <v>8208</v>
      </c>
      <c r="L486" s="290">
        <v>2.7</v>
      </c>
      <c r="M486" s="409">
        <f t="shared" si="95"/>
        <v>8200</v>
      </c>
      <c r="N486" s="101"/>
      <c r="O486" s="605"/>
      <c r="P486" s="604"/>
    </row>
    <row r="487" spans="1:16" s="67" customFormat="1" ht="15" customHeight="1">
      <c r="A487" s="604"/>
      <c r="B487" s="605"/>
      <c r="C487" s="101"/>
      <c r="D487" s="1172" t="s">
        <v>3553</v>
      </c>
      <c r="E487" s="66"/>
      <c r="F487" s="470">
        <v>2</v>
      </c>
      <c r="G487" s="466">
        <f>F487*Cond!$F$10</f>
        <v>3040</v>
      </c>
      <c r="H487" s="27">
        <v>0</v>
      </c>
      <c r="I487" s="398">
        <f t="shared" ref="I487:I520" si="96">G487*H487</f>
        <v>0</v>
      </c>
      <c r="J487" s="1173" t="s">
        <v>2753</v>
      </c>
      <c r="K487" s="286">
        <f t="shared" ref="K487:K520" si="97">G487*L487</f>
        <v>8208</v>
      </c>
      <c r="L487" s="290">
        <v>2.7</v>
      </c>
      <c r="M487" s="409">
        <f t="shared" ref="M487:M520" si="98">ROUND(K487,-2)</f>
        <v>8200</v>
      </c>
      <c r="N487" s="101"/>
      <c r="O487" s="605"/>
      <c r="P487" s="604"/>
    </row>
    <row r="488" spans="1:16" s="67" customFormat="1" ht="15" customHeight="1">
      <c r="A488" s="604"/>
      <c r="B488" s="605"/>
      <c r="C488" s="101"/>
      <c r="D488" s="1172" t="s">
        <v>3548</v>
      </c>
      <c r="E488" s="66"/>
      <c r="F488" s="470">
        <v>2</v>
      </c>
      <c r="G488" s="466">
        <f>F488*Cond!$F$10</f>
        <v>3040</v>
      </c>
      <c r="H488" s="27">
        <v>0</v>
      </c>
      <c r="I488" s="398">
        <f t="shared" si="96"/>
        <v>0</v>
      </c>
      <c r="J488" s="1173" t="s">
        <v>2754</v>
      </c>
      <c r="K488" s="286">
        <f t="shared" si="97"/>
        <v>8208</v>
      </c>
      <c r="L488" s="290">
        <v>2.7</v>
      </c>
      <c r="M488" s="409">
        <f t="shared" si="98"/>
        <v>8200</v>
      </c>
      <c r="N488" s="101"/>
      <c r="O488" s="605"/>
      <c r="P488" s="604"/>
    </row>
    <row r="489" spans="1:16" s="67" customFormat="1" ht="15" customHeight="1">
      <c r="A489" s="604"/>
      <c r="B489" s="605"/>
      <c r="C489" s="101"/>
      <c r="D489" s="1172" t="s">
        <v>3549</v>
      </c>
      <c r="E489" s="66"/>
      <c r="F489" s="470">
        <v>2</v>
      </c>
      <c r="G489" s="466">
        <f>F489*Cond!$F$10</f>
        <v>3040</v>
      </c>
      <c r="H489" s="27">
        <v>0</v>
      </c>
      <c r="I489" s="398">
        <f t="shared" si="96"/>
        <v>0</v>
      </c>
      <c r="J489" s="1173" t="s">
        <v>2755</v>
      </c>
      <c r="K489" s="286">
        <f t="shared" si="97"/>
        <v>8208</v>
      </c>
      <c r="L489" s="290">
        <v>2.7</v>
      </c>
      <c r="M489" s="409">
        <f t="shared" si="98"/>
        <v>8200</v>
      </c>
      <c r="N489" s="101"/>
      <c r="O489" s="605"/>
      <c r="P489" s="604"/>
    </row>
    <row r="490" spans="1:16" s="67" customFormat="1" ht="15" customHeight="1">
      <c r="A490" s="604"/>
      <c r="B490" s="605"/>
      <c r="C490" s="101"/>
      <c r="D490" s="1172" t="s">
        <v>3551</v>
      </c>
      <c r="E490" s="66"/>
      <c r="F490" s="470">
        <v>2</v>
      </c>
      <c r="G490" s="466">
        <f>F490*Cond!$F$10</f>
        <v>3040</v>
      </c>
      <c r="H490" s="27">
        <v>0</v>
      </c>
      <c r="I490" s="398">
        <f t="shared" si="96"/>
        <v>0</v>
      </c>
      <c r="J490" s="1173" t="s">
        <v>2756</v>
      </c>
      <c r="K490" s="286">
        <f t="shared" si="97"/>
        <v>8208</v>
      </c>
      <c r="L490" s="290">
        <v>2.7</v>
      </c>
      <c r="M490" s="409">
        <f t="shared" si="98"/>
        <v>8200</v>
      </c>
      <c r="N490" s="101"/>
      <c r="O490" s="605"/>
      <c r="P490" s="604"/>
    </row>
    <row r="491" spans="1:16" s="67" customFormat="1" ht="15" customHeight="1">
      <c r="A491" s="604"/>
      <c r="B491" s="605"/>
      <c r="C491" s="101"/>
      <c r="D491" s="1172" t="s">
        <v>3573</v>
      </c>
      <c r="E491" s="66"/>
      <c r="F491" s="470">
        <v>2</v>
      </c>
      <c r="G491" s="466">
        <f>F491*Cond!$F$10</f>
        <v>3040</v>
      </c>
      <c r="H491" s="27">
        <v>0</v>
      </c>
      <c r="I491" s="398">
        <f t="shared" si="96"/>
        <v>0</v>
      </c>
      <c r="J491" s="1173" t="s">
        <v>2080</v>
      </c>
      <c r="K491" s="286">
        <f t="shared" si="97"/>
        <v>8208</v>
      </c>
      <c r="L491" s="290">
        <v>2.7</v>
      </c>
      <c r="M491" s="409">
        <f t="shared" si="98"/>
        <v>8200</v>
      </c>
      <c r="N491" s="101"/>
      <c r="O491" s="605"/>
      <c r="P491" s="604"/>
    </row>
    <row r="492" spans="1:16" s="67" customFormat="1" ht="15" customHeight="1">
      <c r="A492" s="604"/>
      <c r="B492" s="605"/>
      <c r="C492" s="101"/>
      <c r="D492" s="1172" t="s">
        <v>3537</v>
      </c>
      <c r="E492" s="66"/>
      <c r="F492" s="470">
        <v>2</v>
      </c>
      <c r="G492" s="466">
        <f>F492*Cond!$F$10</f>
        <v>3040</v>
      </c>
      <c r="H492" s="27">
        <v>0</v>
      </c>
      <c r="I492" s="398">
        <f t="shared" si="96"/>
        <v>0</v>
      </c>
      <c r="J492" s="1173" t="s">
        <v>2567</v>
      </c>
      <c r="K492" s="286">
        <f t="shared" si="97"/>
        <v>8208</v>
      </c>
      <c r="L492" s="290">
        <v>2.7</v>
      </c>
      <c r="M492" s="409">
        <f t="shared" si="98"/>
        <v>8200</v>
      </c>
      <c r="N492" s="101"/>
      <c r="O492" s="605"/>
      <c r="P492" s="604"/>
    </row>
    <row r="493" spans="1:16" s="67" customFormat="1" ht="15" customHeight="1">
      <c r="A493" s="604"/>
      <c r="B493" s="605"/>
      <c r="C493" s="101"/>
      <c r="D493" s="1172" t="s">
        <v>3536</v>
      </c>
      <c r="E493" s="66"/>
      <c r="F493" s="470">
        <v>2</v>
      </c>
      <c r="G493" s="466">
        <f>F493*Cond!$F$10</f>
        <v>3040</v>
      </c>
      <c r="H493" s="27">
        <v>0</v>
      </c>
      <c r="I493" s="398">
        <f t="shared" si="96"/>
        <v>0</v>
      </c>
      <c r="J493" s="1173" t="s">
        <v>2565</v>
      </c>
      <c r="K493" s="286">
        <f t="shared" si="97"/>
        <v>8208</v>
      </c>
      <c r="L493" s="290">
        <v>2.7</v>
      </c>
      <c r="M493" s="409">
        <f t="shared" si="98"/>
        <v>8200</v>
      </c>
      <c r="N493" s="101"/>
      <c r="O493" s="605"/>
      <c r="P493" s="604"/>
    </row>
    <row r="494" spans="1:16" s="67" customFormat="1" ht="15" customHeight="1">
      <c r="A494" s="604"/>
      <c r="B494" s="605"/>
      <c r="C494" s="101"/>
      <c r="D494" s="1172" t="s">
        <v>3535</v>
      </c>
      <c r="E494" s="66"/>
      <c r="F494" s="470">
        <v>2</v>
      </c>
      <c r="G494" s="466">
        <f>F494*Cond!$F$10</f>
        <v>3040</v>
      </c>
      <c r="H494" s="27">
        <v>0</v>
      </c>
      <c r="I494" s="398">
        <f t="shared" si="96"/>
        <v>0</v>
      </c>
      <c r="J494" s="1173" t="s">
        <v>2564</v>
      </c>
      <c r="K494" s="286">
        <f t="shared" si="97"/>
        <v>8208</v>
      </c>
      <c r="L494" s="290">
        <v>2.7</v>
      </c>
      <c r="M494" s="409">
        <f t="shared" si="98"/>
        <v>8200</v>
      </c>
      <c r="N494" s="101"/>
      <c r="O494" s="605"/>
      <c r="P494" s="604"/>
    </row>
    <row r="495" spans="1:16" s="67" customFormat="1" ht="15" customHeight="1">
      <c r="A495" s="604"/>
      <c r="B495" s="605"/>
      <c r="C495" s="101"/>
      <c r="D495" s="1172" t="s">
        <v>3579</v>
      </c>
      <c r="E495" s="66"/>
      <c r="F495" s="470">
        <v>2</v>
      </c>
      <c r="G495" s="466">
        <f>F495*Cond!$F$10</f>
        <v>3040</v>
      </c>
      <c r="H495" s="27">
        <v>0</v>
      </c>
      <c r="I495" s="398">
        <f t="shared" si="96"/>
        <v>0</v>
      </c>
      <c r="J495" s="1173" t="s">
        <v>2566</v>
      </c>
      <c r="K495" s="286">
        <f t="shared" si="97"/>
        <v>8208</v>
      </c>
      <c r="L495" s="290">
        <v>2.7</v>
      </c>
      <c r="M495" s="409">
        <f t="shared" si="98"/>
        <v>8200</v>
      </c>
      <c r="N495" s="101"/>
      <c r="O495" s="605"/>
      <c r="P495" s="604"/>
    </row>
    <row r="496" spans="1:16" s="67" customFormat="1" ht="15" customHeight="1">
      <c r="A496" s="604"/>
      <c r="B496" s="605"/>
      <c r="C496" s="101"/>
      <c r="D496" s="1172" t="s">
        <v>3556</v>
      </c>
      <c r="E496" s="66"/>
      <c r="F496" s="470">
        <v>2</v>
      </c>
      <c r="G496" s="466">
        <f>F496*Cond!$F$10</f>
        <v>3040</v>
      </c>
      <c r="H496" s="27">
        <v>0</v>
      </c>
      <c r="I496" s="398">
        <f t="shared" si="96"/>
        <v>0</v>
      </c>
      <c r="J496" s="1173" t="s">
        <v>3481</v>
      </c>
      <c r="K496" s="286">
        <f t="shared" si="97"/>
        <v>8208</v>
      </c>
      <c r="L496" s="290">
        <v>2.7</v>
      </c>
      <c r="M496" s="409">
        <f t="shared" si="98"/>
        <v>8200</v>
      </c>
      <c r="N496" s="101"/>
      <c r="O496" s="605"/>
      <c r="P496" s="604"/>
    </row>
    <row r="497" spans="1:16" s="67" customFormat="1" ht="15" customHeight="1">
      <c r="A497" s="604"/>
      <c r="B497" s="605"/>
      <c r="C497" s="101"/>
      <c r="D497" s="1172" t="s">
        <v>3557</v>
      </c>
      <c r="E497" s="66"/>
      <c r="F497" s="470">
        <v>2</v>
      </c>
      <c r="G497" s="466">
        <f>F497*Cond!$F$10</f>
        <v>3040</v>
      </c>
      <c r="H497" s="27">
        <v>0</v>
      </c>
      <c r="I497" s="398">
        <f t="shared" si="96"/>
        <v>0</v>
      </c>
      <c r="J497" s="1173" t="s">
        <v>3482</v>
      </c>
      <c r="K497" s="286">
        <f t="shared" si="97"/>
        <v>8208</v>
      </c>
      <c r="L497" s="290">
        <v>2.7</v>
      </c>
      <c r="M497" s="409">
        <f t="shared" si="98"/>
        <v>8200</v>
      </c>
      <c r="N497" s="101"/>
      <c r="O497" s="605"/>
      <c r="P497" s="604"/>
    </row>
    <row r="498" spans="1:16" s="67" customFormat="1" ht="15" customHeight="1">
      <c r="A498" s="604"/>
      <c r="B498" s="605"/>
      <c r="C498" s="101"/>
      <c r="D498" s="1172" t="s">
        <v>3555</v>
      </c>
      <c r="E498" s="66"/>
      <c r="F498" s="470">
        <v>2</v>
      </c>
      <c r="G498" s="466">
        <f>F498*Cond!$F$10</f>
        <v>3040</v>
      </c>
      <c r="H498" s="27">
        <v>0</v>
      </c>
      <c r="I498" s="398">
        <f t="shared" si="96"/>
        <v>0</v>
      </c>
      <c r="J498" s="1173" t="s">
        <v>3480</v>
      </c>
      <c r="K498" s="286">
        <f t="shared" si="97"/>
        <v>8208</v>
      </c>
      <c r="L498" s="290">
        <v>2.7</v>
      </c>
      <c r="M498" s="409">
        <f t="shared" si="98"/>
        <v>8200</v>
      </c>
      <c r="N498" s="101"/>
      <c r="O498" s="605"/>
      <c r="P498" s="604"/>
    </row>
    <row r="499" spans="1:16" s="67" customFormat="1" ht="15" customHeight="1">
      <c r="A499" s="604"/>
      <c r="B499" s="605"/>
      <c r="C499" s="101"/>
      <c r="D499" s="1172" t="s">
        <v>3506</v>
      </c>
      <c r="E499" s="66"/>
      <c r="F499" s="470">
        <v>2</v>
      </c>
      <c r="G499" s="466">
        <f>F499*Cond!$F$10</f>
        <v>3040</v>
      </c>
      <c r="H499" s="27">
        <v>0</v>
      </c>
      <c r="I499" s="398">
        <f t="shared" si="96"/>
        <v>0</v>
      </c>
      <c r="J499" s="1173" t="s">
        <v>1570</v>
      </c>
      <c r="K499" s="286">
        <f t="shared" si="97"/>
        <v>8208</v>
      </c>
      <c r="L499" s="290">
        <v>2.7</v>
      </c>
      <c r="M499" s="409">
        <f t="shared" si="98"/>
        <v>8200</v>
      </c>
      <c r="N499" s="101"/>
      <c r="O499" s="605"/>
      <c r="P499" s="604"/>
    </row>
    <row r="500" spans="1:16" s="67" customFormat="1" ht="15" customHeight="1">
      <c r="A500" s="604"/>
      <c r="B500" s="605"/>
      <c r="C500" s="101"/>
      <c r="D500" s="1172" t="s">
        <v>3507</v>
      </c>
      <c r="E500" s="66"/>
      <c r="F500" s="470">
        <v>2</v>
      </c>
      <c r="G500" s="466">
        <f>F500*Cond!$F$10</f>
        <v>3040</v>
      </c>
      <c r="H500" s="27">
        <v>0</v>
      </c>
      <c r="I500" s="398">
        <f t="shared" si="96"/>
        <v>0</v>
      </c>
      <c r="J500" s="1173" t="s">
        <v>1571</v>
      </c>
      <c r="K500" s="286">
        <f t="shared" si="97"/>
        <v>8208</v>
      </c>
      <c r="L500" s="290">
        <v>2.7</v>
      </c>
      <c r="M500" s="409">
        <f t="shared" si="98"/>
        <v>8200</v>
      </c>
      <c r="N500" s="101"/>
      <c r="O500" s="605"/>
      <c r="P500" s="604"/>
    </row>
    <row r="501" spans="1:16" s="67" customFormat="1" ht="15" customHeight="1">
      <c r="A501" s="604"/>
      <c r="B501" s="605"/>
      <c r="C501" s="101"/>
      <c r="D501" s="1172" t="s">
        <v>3541</v>
      </c>
      <c r="E501" s="66"/>
      <c r="F501" s="470">
        <v>2</v>
      </c>
      <c r="G501" s="466">
        <f>F501*Cond!$F$10</f>
        <v>3040</v>
      </c>
      <c r="H501" s="27">
        <v>0</v>
      </c>
      <c r="I501" s="398">
        <f t="shared" si="96"/>
        <v>0</v>
      </c>
      <c r="J501" s="1173" t="s">
        <v>2568</v>
      </c>
      <c r="K501" s="286">
        <f t="shared" si="97"/>
        <v>8208</v>
      </c>
      <c r="L501" s="290">
        <v>2.7</v>
      </c>
      <c r="M501" s="409">
        <f t="shared" si="98"/>
        <v>8200</v>
      </c>
      <c r="N501" s="101"/>
      <c r="O501" s="605"/>
      <c r="P501" s="604"/>
    </row>
    <row r="502" spans="1:16" s="67" customFormat="1" ht="15" customHeight="1">
      <c r="A502" s="604"/>
      <c r="B502" s="605"/>
      <c r="C502" s="101"/>
      <c r="D502" s="1172" t="s">
        <v>3540</v>
      </c>
      <c r="E502" s="66"/>
      <c r="F502" s="470">
        <v>2</v>
      </c>
      <c r="G502" s="466">
        <f>F502*Cond!$F$10</f>
        <v>3040</v>
      </c>
      <c r="H502" s="27">
        <v>0</v>
      </c>
      <c r="I502" s="398">
        <f t="shared" si="96"/>
        <v>0</v>
      </c>
      <c r="J502" s="1173" t="s">
        <v>2075</v>
      </c>
      <c r="K502" s="286">
        <f t="shared" si="97"/>
        <v>8208</v>
      </c>
      <c r="L502" s="290">
        <v>2.7</v>
      </c>
      <c r="M502" s="409">
        <f t="shared" si="98"/>
        <v>8200</v>
      </c>
      <c r="N502" s="101"/>
      <c r="O502" s="605"/>
      <c r="P502" s="604"/>
    </row>
    <row r="503" spans="1:16" s="67" customFormat="1" ht="15" customHeight="1">
      <c r="A503" s="604"/>
      <c r="B503" s="605"/>
      <c r="C503" s="101"/>
      <c r="D503" s="1172" t="s">
        <v>3539</v>
      </c>
      <c r="E503" s="66"/>
      <c r="F503" s="470">
        <v>2</v>
      </c>
      <c r="G503" s="466">
        <f>F503*Cond!$F$10</f>
        <v>3040</v>
      </c>
      <c r="H503" s="27">
        <v>0</v>
      </c>
      <c r="I503" s="398">
        <f t="shared" si="96"/>
        <v>0</v>
      </c>
      <c r="J503" s="1173" t="s">
        <v>2077</v>
      </c>
      <c r="K503" s="286">
        <f t="shared" si="97"/>
        <v>8208</v>
      </c>
      <c r="L503" s="290">
        <v>2.7</v>
      </c>
      <c r="M503" s="409">
        <f t="shared" si="98"/>
        <v>8200</v>
      </c>
      <c r="N503" s="101"/>
      <c r="O503" s="605"/>
      <c r="P503" s="604"/>
    </row>
    <row r="504" spans="1:16" s="67" customFormat="1" ht="15" customHeight="1">
      <c r="A504" s="604"/>
      <c r="B504" s="605"/>
      <c r="C504" s="101"/>
      <c r="D504" s="1172" t="s">
        <v>3538</v>
      </c>
      <c r="E504" s="66"/>
      <c r="F504" s="470">
        <v>2</v>
      </c>
      <c r="G504" s="466">
        <f>F504*Cond!$F$10</f>
        <v>3040</v>
      </c>
      <c r="H504" s="27">
        <v>0</v>
      </c>
      <c r="I504" s="398">
        <f t="shared" si="96"/>
        <v>0</v>
      </c>
      <c r="J504" s="1173" t="s">
        <v>2079</v>
      </c>
      <c r="K504" s="286">
        <f t="shared" si="97"/>
        <v>8208</v>
      </c>
      <c r="L504" s="290">
        <v>2.7</v>
      </c>
      <c r="M504" s="409">
        <f t="shared" si="98"/>
        <v>8200</v>
      </c>
      <c r="N504" s="101"/>
      <c r="O504" s="605"/>
      <c r="P504" s="604"/>
    </row>
    <row r="505" spans="1:16" s="67" customFormat="1" ht="15" customHeight="1">
      <c r="A505" s="604"/>
      <c r="B505" s="605"/>
      <c r="C505" s="101"/>
      <c r="D505" s="1172" t="s">
        <v>3580</v>
      </c>
      <c r="E505" s="66"/>
      <c r="F505" s="470">
        <v>2</v>
      </c>
      <c r="G505" s="466">
        <f>F505*Cond!$F$10</f>
        <v>3040</v>
      </c>
      <c r="H505" s="27">
        <v>0</v>
      </c>
      <c r="I505" s="398">
        <f t="shared" si="96"/>
        <v>0</v>
      </c>
      <c r="J505" s="1173" t="s">
        <v>2072</v>
      </c>
      <c r="K505" s="286">
        <f t="shared" si="97"/>
        <v>8208</v>
      </c>
      <c r="L505" s="290">
        <v>2.7</v>
      </c>
      <c r="M505" s="409">
        <f t="shared" si="98"/>
        <v>8200</v>
      </c>
      <c r="N505" s="101"/>
      <c r="O505" s="605"/>
      <c r="P505" s="604"/>
    </row>
    <row r="506" spans="1:16" s="67" customFormat="1" ht="15" customHeight="1">
      <c r="A506" s="604"/>
      <c r="B506" s="605"/>
      <c r="C506" s="101"/>
      <c r="D506" s="1172" t="s">
        <v>3560</v>
      </c>
      <c r="E506" s="66"/>
      <c r="F506" s="470">
        <v>2</v>
      </c>
      <c r="G506" s="466">
        <f>F506*Cond!$F$10</f>
        <v>3040</v>
      </c>
      <c r="H506" s="27">
        <v>0</v>
      </c>
      <c r="I506" s="398">
        <f t="shared" si="96"/>
        <v>0</v>
      </c>
      <c r="J506" s="1173" t="s">
        <v>3485</v>
      </c>
      <c r="K506" s="286">
        <f t="shared" si="97"/>
        <v>8208</v>
      </c>
      <c r="L506" s="290">
        <v>2.7</v>
      </c>
      <c r="M506" s="409">
        <f t="shared" si="98"/>
        <v>8200</v>
      </c>
      <c r="N506" s="101"/>
      <c r="O506" s="605"/>
      <c r="P506" s="604"/>
    </row>
    <row r="507" spans="1:16" s="67" customFormat="1" ht="15" customHeight="1">
      <c r="A507" s="604"/>
      <c r="B507" s="605"/>
      <c r="C507" s="101"/>
      <c r="D507" s="1172" t="s">
        <v>3558</v>
      </c>
      <c r="E507" s="66"/>
      <c r="F507" s="470">
        <v>2</v>
      </c>
      <c r="G507" s="466">
        <f>F507*Cond!$F$10</f>
        <v>3040</v>
      </c>
      <c r="H507" s="27">
        <v>0</v>
      </c>
      <c r="I507" s="398">
        <f t="shared" si="96"/>
        <v>0</v>
      </c>
      <c r="J507" s="1173" t="s">
        <v>3483</v>
      </c>
      <c r="K507" s="286">
        <f t="shared" si="97"/>
        <v>8208</v>
      </c>
      <c r="L507" s="290">
        <v>2.7</v>
      </c>
      <c r="M507" s="409">
        <f t="shared" si="98"/>
        <v>8200</v>
      </c>
      <c r="N507" s="101"/>
      <c r="O507" s="605"/>
      <c r="P507" s="604"/>
    </row>
    <row r="508" spans="1:16" s="67" customFormat="1" ht="15" customHeight="1">
      <c r="A508" s="604"/>
      <c r="B508" s="605"/>
      <c r="C508" s="101"/>
      <c r="D508" s="1172" t="s">
        <v>3559</v>
      </c>
      <c r="E508" s="66"/>
      <c r="F508" s="470">
        <v>2</v>
      </c>
      <c r="G508" s="466">
        <f>F508*Cond!$F$10</f>
        <v>3040</v>
      </c>
      <c r="H508" s="27">
        <v>0</v>
      </c>
      <c r="I508" s="398">
        <f t="shared" si="96"/>
        <v>0</v>
      </c>
      <c r="J508" s="1173" t="s">
        <v>3484</v>
      </c>
      <c r="K508" s="286">
        <f t="shared" si="97"/>
        <v>8208</v>
      </c>
      <c r="L508" s="290">
        <v>2.7</v>
      </c>
      <c r="M508" s="409">
        <f t="shared" si="98"/>
        <v>8200</v>
      </c>
      <c r="N508" s="101"/>
      <c r="O508" s="605"/>
      <c r="P508" s="604"/>
    </row>
    <row r="509" spans="1:16" s="67" customFormat="1" ht="15" customHeight="1">
      <c r="A509" s="604"/>
      <c r="B509" s="605"/>
      <c r="C509" s="101"/>
      <c r="D509" s="1172" t="s">
        <v>3505</v>
      </c>
      <c r="E509" s="66"/>
      <c r="F509" s="470">
        <v>2</v>
      </c>
      <c r="G509" s="466">
        <f>F509*Cond!$F$10</f>
        <v>3040</v>
      </c>
      <c r="H509" s="27">
        <v>0</v>
      </c>
      <c r="I509" s="398">
        <f t="shared" si="96"/>
        <v>0</v>
      </c>
      <c r="J509" s="1173" t="s">
        <v>1569</v>
      </c>
      <c r="K509" s="286">
        <f t="shared" si="97"/>
        <v>8208</v>
      </c>
      <c r="L509" s="290">
        <v>2.7</v>
      </c>
      <c r="M509" s="409">
        <f t="shared" si="98"/>
        <v>8200</v>
      </c>
      <c r="N509" s="101"/>
      <c r="O509" s="605"/>
      <c r="P509" s="604"/>
    </row>
    <row r="510" spans="1:16" s="67" customFormat="1" ht="15" customHeight="1">
      <c r="A510" s="604"/>
      <c r="B510" s="605"/>
      <c r="C510" s="101"/>
      <c r="D510" s="1172" t="s">
        <v>3526</v>
      </c>
      <c r="E510" s="66"/>
      <c r="F510" s="470">
        <v>2</v>
      </c>
      <c r="G510" s="466">
        <f>F510*Cond!$F$10</f>
        <v>3040</v>
      </c>
      <c r="H510" s="27">
        <v>0</v>
      </c>
      <c r="I510" s="398">
        <f t="shared" si="96"/>
        <v>0</v>
      </c>
      <c r="J510" s="1173" t="s">
        <v>2561</v>
      </c>
      <c r="K510" s="286">
        <f t="shared" si="97"/>
        <v>8208</v>
      </c>
      <c r="L510" s="290">
        <v>2.7</v>
      </c>
      <c r="M510" s="409">
        <f t="shared" si="98"/>
        <v>8200</v>
      </c>
      <c r="N510" s="101"/>
      <c r="O510" s="605"/>
      <c r="P510" s="604"/>
    </row>
    <row r="511" spans="1:16" s="67" customFormat="1" ht="15" customHeight="1">
      <c r="A511" s="604"/>
      <c r="B511" s="605"/>
      <c r="C511" s="101"/>
      <c r="D511" s="1172" t="s">
        <v>3525</v>
      </c>
      <c r="E511" s="66"/>
      <c r="F511" s="470">
        <v>2</v>
      </c>
      <c r="G511" s="466">
        <f>F511*Cond!$F$10</f>
        <v>3040</v>
      </c>
      <c r="H511" s="27">
        <v>0</v>
      </c>
      <c r="I511" s="398">
        <f t="shared" si="96"/>
        <v>0</v>
      </c>
      <c r="J511" s="1173" t="s">
        <v>2076</v>
      </c>
      <c r="K511" s="286">
        <f t="shared" si="97"/>
        <v>8208</v>
      </c>
      <c r="L511" s="290">
        <v>2.7</v>
      </c>
      <c r="M511" s="409">
        <f t="shared" si="98"/>
        <v>8200</v>
      </c>
      <c r="N511" s="101"/>
      <c r="O511" s="605"/>
      <c r="P511" s="604"/>
    </row>
    <row r="512" spans="1:16" s="67" customFormat="1" ht="15" customHeight="1">
      <c r="A512" s="604"/>
      <c r="B512" s="605"/>
      <c r="C512" s="101"/>
      <c r="D512" s="1172" t="s">
        <v>3524</v>
      </c>
      <c r="E512" s="66"/>
      <c r="F512" s="470">
        <v>2</v>
      </c>
      <c r="G512" s="466">
        <f>F512*Cond!$F$10</f>
        <v>3040</v>
      </c>
      <c r="H512" s="27">
        <v>0</v>
      </c>
      <c r="I512" s="398">
        <f t="shared" si="96"/>
        <v>0</v>
      </c>
      <c r="J512" s="1173" t="s">
        <v>2078</v>
      </c>
      <c r="K512" s="286">
        <f t="shared" si="97"/>
        <v>8208</v>
      </c>
      <c r="L512" s="290">
        <v>2.7</v>
      </c>
      <c r="M512" s="409">
        <f t="shared" si="98"/>
        <v>8200</v>
      </c>
      <c r="N512" s="101"/>
      <c r="O512" s="605"/>
      <c r="P512" s="604"/>
    </row>
    <row r="513" spans="1:16" s="67" customFormat="1" ht="15" customHeight="1">
      <c r="A513" s="604"/>
      <c r="B513" s="605"/>
      <c r="C513" s="101"/>
      <c r="D513" s="1172" t="s">
        <v>3523</v>
      </c>
      <c r="E513" s="66"/>
      <c r="F513" s="470">
        <v>2</v>
      </c>
      <c r="G513" s="466">
        <f>F513*Cond!$F$10</f>
        <v>3040</v>
      </c>
      <c r="H513" s="27">
        <v>0</v>
      </c>
      <c r="I513" s="398">
        <f t="shared" si="96"/>
        <v>0</v>
      </c>
      <c r="J513" s="1173" t="s">
        <v>2073</v>
      </c>
      <c r="K513" s="286">
        <f t="shared" si="97"/>
        <v>8208</v>
      </c>
      <c r="L513" s="290">
        <v>2.7</v>
      </c>
      <c r="M513" s="409">
        <f t="shared" si="98"/>
        <v>8200</v>
      </c>
      <c r="N513" s="101"/>
      <c r="O513" s="605"/>
      <c r="P513" s="604"/>
    </row>
    <row r="514" spans="1:16" s="67" customFormat="1" ht="15" customHeight="1">
      <c r="A514" s="604"/>
      <c r="B514" s="605"/>
      <c r="C514" s="101"/>
      <c r="D514" s="1172" t="s">
        <v>3574</v>
      </c>
      <c r="E514" s="66"/>
      <c r="F514" s="470">
        <v>2</v>
      </c>
      <c r="G514" s="466">
        <f>F514*Cond!$F$10</f>
        <v>3040</v>
      </c>
      <c r="H514" s="27">
        <v>0</v>
      </c>
      <c r="I514" s="398">
        <f t="shared" si="96"/>
        <v>0</v>
      </c>
      <c r="J514" s="1173" t="s">
        <v>2074</v>
      </c>
      <c r="K514" s="286">
        <f t="shared" si="97"/>
        <v>8208</v>
      </c>
      <c r="L514" s="290">
        <v>2.7</v>
      </c>
      <c r="M514" s="409">
        <f t="shared" si="98"/>
        <v>8200</v>
      </c>
      <c r="N514" s="101"/>
      <c r="O514" s="605"/>
      <c r="P514" s="604"/>
    </row>
    <row r="515" spans="1:16" s="67" customFormat="1" ht="15" customHeight="1">
      <c r="A515" s="604"/>
      <c r="B515" s="605"/>
      <c r="C515" s="101"/>
      <c r="D515" s="1172" t="s">
        <v>3563</v>
      </c>
      <c r="E515" s="66"/>
      <c r="F515" s="470">
        <v>2</v>
      </c>
      <c r="G515" s="466">
        <f>F515*Cond!$F$10</f>
        <v>3040</v>
      </c>
      <c r="H515" s="27">
        <v>0</v>
      </c>
      <c r="I515" s="398">
        <f t="shared" si="96"/>
        <v>0</v>
      </c>
      <c r="J515" s="1173" t="s">
        <v>385</v>
      </c>
      <c r="K515" s="286">
        <f t="shared" si="97"/>
        <v>8208</v>
      </c>
      <c r="L515" s="290">
        <v>2.7</v>
      </c>
      <c r="M515" s="409">
        <f t="shared" si="98"/>
        <v>8200</v>
      </c>
      <c r="N515" s="101"/>
      <c r="O515" s="605"/>
      <c r="P515" s="604"/>
    </row>
    <row r="516" spans="1:16" s="67" customFormat="1" ht="15" customHeight="1">
      <c r="A516" s="604"/>
      <c r="B516" s="605"/>
      <c r="C516" s="101"/>
      <c r="D516" s="1172" t="s">
        <v>3494</v>
      </c>
      <c r="E516" s="66"/>
      <c r="F516" s="470">
        <v>2</v>
      </c>
      <c r="G516" s="466">
        <f>F516*Cond!$F$10</f>
        <v>3040</v>
      </c>
      <c r="H516" s="27">
        <v>0</v>
      </c>
      <c r="I516" s="398">
        <f t="shared" si="96"/>
        <v>0</v>
      </c>
      <c r="J516" s="1173" t="s">
        <v>384</v>
      </c>
      <c r="K516" s="286">
        <f t="shared" si="97"/>
        <v>8208</v>
      </c>
      <c r="L516" s="290">
        <v>2.7</v>
      </c>
      <c r="M516" s="409">
        <f t="shared" si="98"/>
        <v>8200</v>
      </c>
      <c r="N516" s="101"/>
      <c r="O516" s="605"/>
      <c r="P516" s="604"/>
    </row>
    <row r="517" spans="1:16" s="67" customFormat="1" ht="15" customHeight="1">
      <c r="A517" s="604"/>
      <c r="B517" s="605"/>
      <c r="C517" s="101"/>
      <c r="D517" s="1172" t="s">
        <v>3493</v>
      </c>
      <c r="E517" s="66"/>
      <c r="F517" s="470">
        <v>2</v>
      </c>
      <c r="G517" s="466">
        <f>F517*Cond!$F$10</f>
        <v>3040</v>
      </c>
      <c r="H517" s="27">
        <v>0</v>
      </c>
      <c r="I517" s="398">
        <f t="shared" si="96"/>
        <v>0</v>
      </c>
      <c r="J517" s="1173" t="s">
        <v>305</v>
      </c>
      <c r="K517" s="286">
        <f t="shared" si="97"/>
        <v>8208</v>
      </c>
      <c r="L517" s="290">
        <v>2.7</v>
      </c>
      <c r="M517" s="409">
        <f t="shared" si="98"/>
        <v>8200</v>
      </c>
      <c r="N517" s="101"/>
      <c r="O517" s="605"/>
      <c r="P517" s="604"/>
    </row>
    <row r="518" spans="1:16" s="67" customFormat="1" ht="15" customHeight="1">
      <c r="A518" s="604"/>
      <c r="B518" s="605"/>
      <c r="C518" s="101"/>
      <c r="D518" s="1172" t="s">
        <v>3492</v>
      </c>
      <c r="E518" s="66"/>
      <c r="F518" s="470">
        <v>2</v>
      </c>
      <c r="G518" s="466">
        <f>F518*Cond!$F$10</f>
        <v>3040</v>
      </c>
      <c r="H518" s="27">
        <v>0</v>
      </c>
      <c r="I518" s="398">
        <f t="shared" si="96"/>
        <v>0</v>
      </c>
      <c r="J518" s="1173" t="s">
        <v>304</v>
      </c>
      <c r="K518" s="286">
        <f t="shared" si="97"/>
        <v>8208</v>
      </c>
      <c r="L518" s="290">
        <v>2.7</v>
      </c>
      <c r="M518" s="409">
        <f t="shared" si="98"/>
        <v>8200</v>
      </c>
      <c r="N518" s="101"/>
      <c r="O518" s="605"/>
      <c r="P518" s="604"/>
    </row>
    <row r="519" spans="1:16" s="67" customFormat="1" ht="15" customHeight="1">
      <c r="A519" s="604"/>
      <c r="B519" s="605"/>
      <c r="C519" s="101"/>
      <c r="D519" s="1172" t="s">
        <v>3561</v>
      </c>
      <c r="E519" s="66"/>
      <c r="F519" s="470">
        <v>2</v>
      </c>
      <c r="G519" s="466">
        <f>F519*Cond!$F$10</f>
        <v>3040</v>
      </c>
      <c r="H519" s="27">
        <v>0</v>
      </c>
      <c r="I519" s="398">
        <f t="shared" si="96"/>
        <v>0</v>
      </c>
      <c r="J519" s="1173" t="s">
        <v>306</v>
      </c>
      <c r="K519" s="286">
        <f t="shared" si="97"/>
        <v>8208</v>
      </c>
      <c r="L519" s="290">
        <v>2.7</v>
      </c>
      <c r="M519" s="409">
        <f t="shared" si="98"/>
        <v>8200</v>
      </c>
      <c r="N519" s="101"/>
      <c r="O519" s="605"/>
      <c r="P519" s="604"/>
    </row>
    <row r="520" spans="1:16" s="67" customFormat="1" ht="15" customHeight="1">
      <c r="A520" s="604"/>
      <c r="B520" s="605"/>
      <c r="C520" s="101"/>
      <c r="D520" s="1172" t="s">
        <v>3562</v>
      </c>
      <c r="E520" s="66"/>
      <c r="F520" s="470">
        <v>2</v>
      </c>
      <c r="G520" s="466">
        <f>F520*Cond!$F$10</f>
        <v>3040</v>
      </c>
      <c r="H520" s="27">
        <v>0</v>
      </c>
      <c r="I520" s="398">
        <f t="shared" si="96"/>
        <v>0</v>
      </c>
      <c r="J520" s="1173" t="s">
        <v>307</v>
      </c>
      <c r="K520" s="286">
        <f t="shared" si="97"/>
        <v>8208</v>
      </c>
      <c r="L520" s="290">
        <v>2.7</v>
      </c>
      <c r="M520" s="409">
        <f t="shared" si="98"/>
        <v>8200</v>
      </c>
      <c r="N520" s="101"/>
      <c r="O520" s="605"/>
      <c r="P520" s="604"/>
    </row>
    <row r="521" spans="1:16" s="67" customFormat="1" ht="15" customHeight="1">
      <c r="A521" s="604"/>
      <c r="B521" s="605"/>
      <c r="C521" s="101"/>
      <c r="D521" s="1172" t="s">
        <v>3570</v>
      </c>
      <c r="E521" s="66"/>
      <c r="F521" s="470">
        <v>2</v>
      </c>
      <c r="G521" s="466">
        <f>F521*Cond!$F$10</f>
        <v>3040</v>
      </c>
      <c r="H521" s="27">
        <v>0</v>
      </c>
      <c r="I521" s="398">
        <f t="shared" ref="I521:I549" si="99">G521*H521</f>
        <v>0</v>
      </c>
      <c r="J521" s="1173" t="s">
        <v>1577</v>
      </c>
      <c r="K521" s="286">
        <f t="shared" ref="K521:K549" si="100">G521*L521</f>
        <v>8208</v>
      </c>
      <c r="L521" s="290">
        <v>2.7</v>
      </c>
      <c r="M521" s="409">
        <f t="shared" ref="M521:M549" si="101">ROUND(K521,-2)</f>
        <v>8200</v>
      </c>
      <c r="N521" s="101"/>
      <c r="O521" s="605"/>
      <c r="P521" s="604"/>
    </row>
    <row r="522" spans="1:16" s="67" customFormat="1" ht="15" customHeight="1">
      <c r="A522" s="604"/>
      <c r="B522" s="605"/>
      <c r="C522" s="101"/>
      <c r="D522" s="1172" t="s">
        <v>3508</v>
      </c>
      <c r="E522" s="66"/>
      <c r="F522" s="470">
        <v>2</v>
      </c>
      <c r="G522" s="466">
        <f>F522*Cond!$F$10</f>
        <v>3040</v>
      </c>
      <c r="H522" s="27">
        <v>0</v>
      </c>
      <c r="I522" s="398">
        <f t="shared" si="99"/>
        <v>0</v>
      </c>
      <c r="J522" s="1173" t="s">
        <v>1578</v>
      </c>
      <c r="K522" s="286">
        <f t="shared" si="100"/>
        <v>8208</v>
      </c>
      <c r="L522" s="290">
        <v>2.7</v>
      </c>
      <c r="M522" s="409">
        <f t="shared" si="101"/>
        <v>8200</v>
      </c>
      <c r="N522" s="101"/>
      <c r="O522" s="605"/>
      <c r="P522" s="604"/>
    </row>
    <row r="523" spans="1:16" s="67" customFormat="1" ht="15" customHeight="1">
      <c r="A523" s="604"/>
      <c r="B523" s="605"/>
      <c r="C523" s="101"/>
      <c r="D523" s="1172" t="s">
        <v>3512</v>
      </c>
      <c r="E523" s="66"/>
      <c r="F523" s="470">
        <v>2</v>
      </c>
      <c r="G523" s="466">
        <f>F523*Cond!$F$10</f>
        <v>3040</v>
      </c>
      <c r="H523" s="27">
        <v>0</v>
      </c>
      <c r="I523" s="398">
        <f t="shared" si="99"/>
        <v>0</v>
      </c>
      <c r="J523" s="1173" t="s">
        <v>1582</v>
      </c>
      <c r="K523" s="286">
        <f t="shared" si="100"/>
        <v>8208</v>
      </c>
      <c r="L523" s="290">
        <v>2.7</v>
      </c>
      <c r="M523" s="409">
        <f t="shared" si="101"/>
        <v>8200</v>
      </c>
      <c r="N523" s="101"/>
      <c r="O523" s="605"/>
      <c r="P523" s="604"/>
    </row>
    <row r="524" spans="1:16" s="67" customFormat="1" ht="15" customHeight="1">
      <c r="A524" s="604"/>
      <c r="B524" s="605"/>
      <c r="C524" s="101"/>
      <c r="D524" s="1172" t="s">
        <v>3509</v>
      </c>
      <c r="E524" s="66"/>
      <c r="F524" s="470">
        <v>2</v>
      </c>
      <c r="G524" s="466">
        <f>F524*Cond!$F$10</f>
        <v>3040</v>
      </c>
      <c r="H524" s="27">
        <v>0</v>
      </c>
      <c r="I524" s="398">
        <f t="shared" si="99"/>
        <v>0</v>
      </c>
      <c r="J524" s="1173" t="s">
        <v>1579</v>
      </c>
      <c r="K524" s="286">
        <f t="shared" si="100"/>
        <v>8208</v>
      </c>
      <c r="L524" s="290">
        <v>2.7</v>
      </c>
      <c r="M524" s="409">
        <f t="shared" si="101"/>
        <v>8200</v>
      </c>
      <c r="N524" s="101"/>
      <c r="O524" s="605"/>
      <c r="P524" s="604"/>
    </row>
    <row r="525" spans="1:16" s="67" customFormat="1" ht="15" customHeight="1">
      <c r="A525" s="604"/>
      <c r="B525" s="605"/>
      <c r="C525" s="101"/>
      <c r="D525" s="1172" t="s">
        <v>3510</v>
      </c>
      <c r="E525" s="66"/>
      <c r="F525" s="470">
        <v>2</v>
      </c>
      <c r="G525" s="466">
        <f>F525*Cond!$F$10</f>
        <v>3040</v>
      </c>
      <c r="H525" s="27">
        <v>0</v>
      </c>
      <c r="I525" s="398">
        <f t="shared" si="99"/>
        <v>0</v>
      </c>
      <c r="J525" s="1173" t="s">
        <v>1580</v>
      </c>
      <c r="K525" s="286">
        <f t="shared" si="100"/>
        <v>8208</v>
      </c>
      <c r="L525" s="290">
        <v>2.7</v>
      </c>
      <c r="M525" s="409">
        <f t="shared" si="101"/>
        <v>8200</v>
      </c>
      <c r="N525" s="101"/>
      <c r="O525" s="605"/>
      <c r="P525" s="604"/>
    </row>
    <row r="526" spans="1:16" s="67" customFormat="1" ht="15" customHeight="1">
      <c r="A526" s="604"/>
      <c r="B526" s="605"/>
      <c r="C526" s="101"/>
      <c r="D526" s="1172" t="s">
        <v>3511</v>
      </c>
      <c r="E526" s="66"/>
      <c r="F526" s="470">
        <v>2</v>
      </c>
      <c r="G526" s="466">
        <f>F526*Cond!$F$10</f>
        <v>3040</v>
      </c>
      <c r="H526" s="27">
        <v>0</v>
      </c>
      <c r="I526" s="398">
        <f t="shared" si="99"/>
        <v>0</v>
      </c>
      <c r="J526" s="1173" t="s">
        <v>1581</v>
      </c>
      <c r="K526" s="286">
        <f t="shared" si="100"/>
        <v>8208</v>
      </c>
      <c r="L526" s="290">
        <v>2.7</v>
      </c>
      <c r="M526" s="409">
        <f t="shared" si="101"/>
        <v>8200</v>
      </c>
      <c r="N526" s="101"/>
      <c r="O526" s="605"/>
      <c r="P526" s="604"/>
    </row>
    <row r="527" spans="1:16" s="67" customFormat="1" ht="15" customHeight="1">
      <c r="A527" s="604"/>
      <c r="B527" s="605"/>
      <c r="C527" s="101"/>
      <c r="D527" s="1172" t="s">
        <v>3517</v>
      </c>
      <c r="E527" s="66"/>
      <c r="F527" s="470">
        <v>2</v>
      </c>
      <c r="G527" s="466">
        <f>F527*Cond!$F$10</f>
        <v>3040</v>
      </c>
      <c r="H527" s="27">
        <v>0</v>
      </c>
      <c r="I527" s="398">
        <f t="shared" si="99"/>
        <v>0</v>
      </c>
      <c r="J527" s="1173" t="s">
        <v>1588</v>
      </c>
      <c r="K527" s="286">
        <f t="shared" si="100"/>
        <v>8208</v>
      </c>
      <c r="L527" s="290">
        <v>2.7</v>
      </c>
      <c r="M527" s="409">
        <f t="shared" si="101"/>
        <v>8200</v>
      </c>
      <c r="N527" s="101"/>
      <c r="O527" s="605"/>
      <c r="P527" s="604"/>
    </row>
    <row r="528" spans="1:16" s="67" customFormat="1" ht="15" customHeight="1">
      <c r="A528" s="604"/>
      <c r="B528" s="605"/>
      <c r="C528" s="101"/>
      <c r="D528" s="1172" t="s">
        <v>3571</v>
      </c>
      <c r="E528" s="66"/>
      <c r="F528" s="470">
        <v>2</v>
      </c>
      <c r="G528" s="466">
        <f>F528*Cond!$F$10</f>
        <v>3040</v>
      </c>
      <c r="H528" s="27">
        <v>0</v>
      </c>
      <c r="I528" s="398">
        <f t="shared" si="99"/>
        <v>0</v>
      </c>
      <c r="J528" s="1173" t="s">
        <v>1586</v>
      </c>
      <c r="K528" s="286">
        <f t="shared" si="100"/>
        <v>8208</v>
      </c>
      <c r="L528" s="290">
        <v>2.7</v>
      </c>
      <c r="M528" s="409">
        <f t="shared" si="101"/>
        <v>8200</v>
      </c>
      <c r="N528" s="101"/>
      <c r="O528" s="605"/>
      <c r="P528" s="604"/>
    </row>
    <row r="529" spans="1:16" s="67" customFormat="1" ht="15" customHeight="1">
      <c r="A529" s="604"/>
      <c r="B529" s="605"/>
      <c r="C529" s="101"/>
      <c r="D529" s="1172" t="s">
        <v>3514</v>
      </c>
      <c r="E529" s="66"/>
      <c r="F529" s="470">
        <v>2</v>
      </c>
      <c r="G529" s="466">
        <f>F529*Cond!$F$10</f>
        <v>3040</v>
      </c>
      <c r="H529" s="27">
        <v>0</v>
      </c>
      <c r="I529" s="398">
        <f t="shared" si="99"/>
        <v>0</v>
      </c>
      <c r="J529" s="1173" t="s">
        <v>1584</v>
      </c>
      <c r="K529" s="286">
        <f t="shared" si="100"/>
        <v>8208</v>
      </c>
      <c r="L529" s="290">
        <v>2.7</v>
      </c>
      <c r="M529" s="409">
        <f t="shared" si="101"/>
        <v>8200</v>
      </c>
      <c r="N529" s="101"/>
      <c r="O529" s="605"/>
      <c r="P529" s="604"/>
    </row>
    <row r="530" spans="1:16" s="67" customFormat="1" ht="15" customHeight="1">
      <c r="A530" s="604"/>
      <c r="B530" s="605"/>
      <c r="C530" s="101"/>
      <c r="D530" s="1172" t="s">
        <v>3513</v>
      </c>
      <c r="E530" s="66"/>
      <c r="F530" s="470">
        <v>2</v>
      </c>
      <c r="G530" s="466">
        <f>F530*Cond!$F$10</f>
        <v>3040</v>
      </c>
      <c r="H530" s="27">
        <v>0</v>
      </c>
      <c r="I530" s="398">
        <f t="shared" si="99"/>
        <v>0</v>
      </c>
      <c r="J530" s="1173" t="s">
        <v>1583</v>
      </c>
      <c r="K530" s="286">
        <f t="shared" si="100"/>
        <v>8208</v>
      </c>
      <c r="L530" s="290">
        <v>2.7</v>
      </c>
      <c r="M530" s="409">
        <f t="shared" si="101"/>
        <v>8200</v>
      </c>
      <c r="N530" s="101"/>
      <c r="O530" s="605"/>
      <c r="P530" s="604"/>
    </row>
    <row r="531" spans="1:16" s="67" customFormat="1" ht="15" customHeight="1">
      <c r="A531" s="604"/>
      <c r="B531" s="605"/>
      <c r="C531" s="101"/>
      <c r="D531" s="1172" t="s">
        <v>3515</v>
      </c>
      <c r="E531" s="66"/>
      <c r="F531" s="470">
        <v>2</v>
      </c>
      <c r="G531" s="466">
        <f>F531*Cond!$F$10</f>
        <v>3040</v>
      </c>
      <c r="H531" s="27">
        <v>0</v>
      </c>
      <c r="I531" s="398">
        <f t="shared" si="99"/>
        <v>0</v>
      </c>
      <c r="J531" s="1173" t="s">
        <v>1585</v>
      </c>
      <c r="K531" s="286">
        <f t="shared" si="100"/>
        <v>8208</v>
      </c>
      <c r="L531" s="290">
        <v>2.7</v>
      </c>
      <c r="M531" s="409">
        <f t="shared" si="101"/>
        <v>8200</v>
      </c>
      <c r="N531" s="101"/>
      <c r="O531" s="605"/>
      <c r="P531" s="604"/>
    </row>
    <row r="532" spans="1:16" s="67" customFormat="1" ht="15" customHeight="1">
      <c r="A532" s="604"/>
      <c r="B532" s="605"/>
      <c r="C532" s="101"/>
      <c r="D532" s="1172" t="s">
        <v>3516</v>
      </c>
      <c r="E532" s="66"/>
      <c r="F532" s="470">
        <v>2</v>
      </c>
      <c r="G532" s="466">
        <f>F532*Cond!$F$10</f>
        <v>3040</v>
      </c>
      <c r="H532" s="27">
        <v>0</v>
      </c>
      <c r="I532" s="398">
        <f t="shared" si="99"/>
        <v>0</v>
      </c>
      <c r="J532" s="1173" t="s">
        <v>1587</v>
      </c>
      <c r="K532" s="286">
        <f t="shared" si="100"/>
        <v>8208</v>
      </c>
      <c r="L532" s="290">
        <v>2.7</v>
      </c>
      <c r="M532" s="409">
        <f t="shared" si="101"/>
        <v>8200</v>
      </c>
      <c r="N532" s="101"/>
      <c r="O532" s="605"/>
      <c r="P532" s="604"/>
    </row>
    <row r="533" spans="1:16" s="67" customFormat="1" ht="15" customHeight="1">
      <c r="A533" s="604"/>
      <c r="B533" s="605"/>
      <c r="C533" s="101"/>
      <c r="D533" s="1172" t="s">
        <v>3534</v>
      </c>
      <c r="E533" s="66"/>
      <c r="F533" s="470">
        <v>2</v>
      </c>
      <c r="G533" s="466">
        <f>F533*Cond!$F$10</f>
        <v>3040</v>
      </c>
      <c r="H533" s="27">
        <v>0</v>
      </c>
      <c r="I533" s="398">
        <f t="shared" si="99"/>
        <v>0</v>
      </c>
      <c r="J533" s="1173" t="s">
        <v>2563</v>
      </c>
      <c r="K533" s="286">
        <f t="shared" si="100"/>
        <v>8208</v>
      </c>
      <c r="L533" s="290">
        <v>2.7</v>
      </c>
      <c r="M533" s="409">
        <f t="shared" si="101"/>
        <v>8200</v>
      </c>
      <c r="N533" s="101"/>
      <c r="O533" s="605"/>
      <c r="P533" s="604"/>
    </row>
    <row r="534" spans="1:16" s="67" customFormat="1" ht="15" customHeight="1">
      <c r="A534" s="604"/>
      <c r="B534" s="605"/>
      <c r="C534" s="101"/>
      <c r="D534" s="1172" t="s">
        <v>3533</v>
      </c>
      <c r="E534" s="66"/>
      <c r="F534" s="470">
        <v>2</v>
      </c>
      <c r="G534" s="466">
        <f>F534*Cond!$F$10</f>
        <v>3040</v>
      </c>
      <c r="H534" s="27">
        <v>0</v>
      </c>
      <c r="I534" s="398">
        <f t="shared" si="99"/>
        <v>0</v>
      </c>
      <c r="J534" s="1173" t="s">
        <v>2052</v>
      </c>
      <c r="K534" s="286">
        <f t="shared" si="100"/>
        <v>8208</v>
      </c>
      <c r="L534" s="290">
        <v>2.7</v>
      </c>
      <c r="M534" s="409">
        <f t="shared" si="101"/>
        <v>8200</v>
      </c>
      <c r="N534" s="101"/>
      <c r="O534" s="605"/>
      <c r="P534" s="604"/>
    </row>
    <row r="535" spans="1:16" s="67" customFormat="1" ht="15" customHeight="1">
      <c r="A535" s="604"/>
      <c r="B535" s="605"/>
      <c r="C535" s="101"/>
      <c r="D535" s="1172" t="s">
        <v>3532</v>
      </c>
      <c r="E535" s="66"/>
      <c r="F535" s="470">
        <v>2</v>
      </c>
      <c r="G535" s="466">
        <f>F535*Cond!$F$10</f>
        <v>3040</v>
      </c>
      <c r="H535" s="27">
        <v>0</v>
      </c>
      <c r="I535" s="398">
        <f t="shared" si="99"/>
        <v>0</v>
      </c>
      <c r="J535" s="1173" t="s">
        <v>2050</v>
      </c>
      <c r="K535" s="286">
        <f t="shared" si="100"/>
        <v>8208</v>
      </c>
      <c r="L535" s="290">
        <v>2.7</v>
      </c>
      <c r="M535" s="409">
        <f t="shared" si="101"/>
        <v>8200</v>
      </c>
      <c r="N535" s="101"/>
      <c r="O535" s="605"/>
      <c r="P535" s="604"/>
    </row>
    <row r="536" spans="1:16" s="67" customFormat="1" ht="15" customHeight="1">
      <c r="A536" s="604"/>
      <c r="B536" s="605"/>
      <c r="C536" s="101"/>
      <c r="D536" s="1172" t="s">
        <v>3531</v>
      </c>
      <c r="E536" s="66"/>
      <c r="F536" s="470">
        <v>2</v>
      </c>
      <c r="G536" s="466">
        <f>F536*Cond!$F$10</f>
        <v>3040</v>
      </c>
      <c r="H536" s="27">
        <v>0</v>
      </c>
      <c r="I536" s="398">
        <f t="shared" si="99"/>
        <v>0</v>
      </c>
      <c r="J536" s="1173" t="s">
        <v>2051</v>
      </c>
      <c r="K536" s="286">
        <f t="shared" si="100"/>
        <v>8208</v>
      </c>
      <c r="L536" s="290">
        <v>2.7</v>
      </c>
      <c r="M536" s="409">
        <f t="shared" si="101"/>
        <v>8200</v>
      </c>
      <c r="N536" s="101"/>
      <c r="O536" s="605"/>
      <c r="P536" s="604"/>
    </row>
    <row r="537" spans="1:16" s="67" customFormat="1" ht="15" customHeight="1">
      <c r="A537" s="604"/>
      <c r="B537" s="605"/>
      <c r="C537" s="101"/>
      <c r="D537" s="1172" t="s">
        <v>3576</v>
      </c>
      <c r="E537" s="66"/>
      <c r="F537" s="470">
        <v>2</v>
      </c>
      <c r="G537" s="466">
        <f>F537*Cond!$F$10</f>
        <v>3040</v>
      </c>
      <c r="H537" s="27">
        <v>0</v>
      </c>
      <c r="I537" s="398">
        <f t="shared" si="99"/>
        <v>0</v>
      </c>
      <c r="J537" s="1173" t="s">
        <v>2053</v>
      </c>
      <c r="K537" s="286">
        <f t="shared" si="100"/>
        <v>8208</v>
      </c>
      <c r="L537" s="290">
        <v>2.7</v>
      </c>
      <c r="M537" s="409">
        <f t="shared" si="101"/>
        <v>8200</v>
      </c>
      <c r="N537" s="101"/>
      <c r="O537" s="605"/>
      <c r="P537" s="604"/>
    </row>
    <row r="538" spans="1:16" s="67" customFormat="1" ht="15" customHeight="1">
      <c r="A538" s="604"/>
      <c r="B538" s="605"/>
      <c r="C538" s="101"/>
      <c r="D538" s="1172" t="s">
        <v>3530</v>
      </c>
      <c r="E538" s="66"/>
      <c r="F538" s="470">
        <v>2</v>
      </c>
      <c r="G538" s="466">
        <f>F538*Cond!$F$10</f>
        <v>3040</v>
      </c>
      <c r="H538" s="27">
        <v>0</v>
      </c>
      <c r="I538" s="398">
        <f t="shared" si="99"/>
        <v>0</v>
      </c>
      <c r="J538" s="1173" t="s">
        <v>2562</v>
      </c>
      <c r="K538" s="286">
        <f t="shared" si="100"/>
        <v>8208</v>
      </c>
      <c r="L538" s="290">
        <v>2.7</v>
      </c>
      <c r="M538" s="409">
        <f t="shared" si="101"/>
        <v>8200</v>
      </c>
      <c r="N538" s="101"/>
      <c r="O538" s="605"/>
      <c r="P538" s="604"/>
    </row>
    <row r="539" spans="1:16" s="67" customFormat="1" ht="15" customHeight="1">
      <c r="A539" s="604"/>
      <c r="B539" s="605"/>
      <c r="C539" s="101"/>
      <c r="D539" s="1172" t="s">
        <v>3529</v>
      </c>
      <c r="E539" s="66"/>
      <c r="F539" s="470">
        <v>2</v>
      </c>
      <c r="G539" s="466">
        <f>F539*Cond!$F$10</f>
        <v>3040</v>
      </c>
      <c r="H539" s="27">
        <v>0</v>
      </c>
      <c r="I539" s="398">
        <f t="shared" si="99"/>
        <v>0</v>
      </c>
      <c r="J539" s="1173" t="s">
        <v>2049</v>
      </c>
      <c r="K539" s="286">
        <f t="shared" si="100"/>
        <v>8208</v>
      </c>
      <c r="L539" s="290">
        <v>2.7</v>
      </c>
      <c r="M539" s="409">
        <f t="shared" si="101"/>
        <v>8200</v>
      </c>
      <c r="N539" s="101"/>
      <c r="O539" s="605"/>
      <c r="P539" s="604"/>
    </row>
    <row r="540" spans="1:16" s="67" customFormat="1" ht="15" customHeight="1">
      <c r="A540" s="604"/>
      <c r="B540" s="605"/>
      <c r="C540" s="101"/>
      <c r="D540" s="1172" t="s">
        <v>3528</v>
      </c>
      <c r="E540" s="66"/>
      <c r="F540" s="470">
        <v>2</v>
      </c>
      <c r="G540" s="466">
        <f>F540*Cond!$F$10</f>
        <v>3040</v>
      </c>
      <c r="H540" s="27">
        <v>0</v>
      </c>
      <c r="I540" s="398">
        <f t="shared" si="99"/>
        <v>0</v>
      </c>
      <c r="J540" s="1173" t="s">
        <v>2055</v>
      </c>
      <c r="K540" s="286">
        <f t="shared" si="100"/>
        <v>8208</v>
      </c>
      <c r="L540" s="290">
        <v>2.7</v>
      </c>
      <c r="M540" s="409">
        <f t="shared" si="101"/>
        <v>8200</v>
      </c>
      <c r="N540" s="101"/>
      <c r="O540" s="605"/>
      <c r="P540" s="604"/>
    </row>
    <row r="541" spans="1:16" s="67" customFormat="1" ht="15" customHeight="1">
      <c r="A541" s="604"/>
      <c r="B541" s="605"/>
      <c r="C541" s="101"/>
      <c r="D541" s="1172" t="s">
        <v>3543</v>
      </c>
      <c r="E541" s="66"/>
      <c r="F541" s="470">
        <v>2</v>
      </c>
      <c r="G541" s="466">
        <f>F541*Cond!$F$10</f>
        <v>3040</v>
      </c>
      <c r="H541" s="27">
        <v>0</v>
      </c>
      <c r="I541" s="398">
        <f t="shared" si="99"/>
        <v>0</v>
      </c>
      <c r="J541" s="1173" t="s">
        <v>3060</v>
      </c>
      <c r="K541" s="286">
        <f t="shared" si="100"/>
        <v>8208</v>
      </c>
      <c r="L541" s="290">
        <v>2.7</v>
      </c>
      <c r="M541" s="409">
        <f t="shared" si="101"/>
        <v>8200</v>
      </c>
      <c r="N541" s="101"/>
      <c r="O541" s="605"/>
      <c r="P541" s="604"/>
    </row>
    <row r="542" spans="1:16" s="67" customFormat="1" ht="15" customHeight="1">
      <c r="A542" s="604"/>
      <c r="B542" s="605"/>
      <c r="C542" s="101"/>
      <c r="D542" s="1172" t="s">
        <v>3527</v>
      </c>
      <c r="E542" s="66"/>
      <c r="F542" s="470">
        <v>2</v>
      </c>
      <c r="G542" s="466">
        <f>F542*Cond!$F$10</f>
        <v>3040</v>
      </c>
      <c r="H542" s="27">
        <v>0</v>
      </c>
      <c r="I542" s="398">
        <f t="shared" si="99"/>
        <v>0</v>
      </c>
      <c r="J542" s="1173" t="s">
        <v>2048</v>
      </c>
      <c r="K542" s="286">
        <f t="shared" si="100"/>
        <v>8208</v>
      </c>
      <c r="L542" s="290">
        <v>2.7</v>
      </c>
      <c r="M542" s="409">
        <f t="shared" si="101"/>
        <v>8200</v>
      </c>
      <c r="N542" s="101"/>
      <c r="O542" s="605"/>
      <c r="P542" s="604"/>
    </row>
    <row r="543" spans="1:16" s="67" customFormat="1" ht="15" customHeight="1">
      <c r="A543" s="604"/>
      <c r="B543" s="605"/>
      <c r="C543" s="101"/>
      <c r="D543" s="1172" t="s">
        <v>3575</v>
      </c>
      <c r="E543" s="66"/>
      <c r="F543" s="470">
        <v>2</v>
      </c>
      <c r="G543" s="466">
        <f>F543*Cond!$F$10</f>
        <v>3040</v>
      </c>
      <c r="H543" s="27">
        <v>0</v>
      </c>
      <c r="I543" s="398">
        <f t="shared" si="99"/>
        <v>0</v>
      </c>
      <c r="J543" s="1173" t="s">
        <v>3058</v>
      </c>
      <c r="K543" s="286">
        <f t="shared" si="100"/>
        <v>8208</v>
      </c>
      <c r="L543" s="290">
        <v>2.7</v>
      </c>
      <c r="M543" s="409">
        <f t="shared" si="101"/>
        <v>8200</v>
      </c>
      <c r="N543" s="101"/>
      <c r="O543" s="605"/>
      <c r="P543" s="604"/>
    </row>
    <row r="544" spans="1:16" s="67" customFormat="1" ht="15" customHeight="1">
      <c r="A544" s="604"/>
      <c r="B544" s="605"/>
      <c r="C544" s="101"/>
      <c r="D544" s="1172" t="s">
        <v>3578</v>
      </c>
      <c r="E544" s="66"/>
      <c r="F544" s="470">
        <v>2</v>
      </c>
      <c r="G544" s="466">
        <f>F544*Cond!$F$10</f>
        <v>3040</v>
      </c>
      <c r="H544" s="27">
        <v>0</v>
      </c>
      <c r="I544" s="398">
        <f t="shared" si="99"/>
        <v>0</v>
      </c>
      <c r="J544" s="1173" t="s">
        <v>3059</v>
      </c>
      <c r="K544" s="286">
        <f t="shared" si="100"/>
        <v>8208</v>
      </c>
      <c r="L544" s="290">
        <v>2.7</v>
      </c>
      <c r="M544" s="409">
        <f t="shared" si="101"/>
        <v>8200</v>
      </c>
      <c r="N544" s="101"/>
      <c r="O544" s="605"/>
      <c r="P544" s="604"/>
    </row>
    <row r="545" spans="1:16" s="67" customFormat="1" ht="15" customHeight="1">
      <c r="A545" s="604"/>
      <c r="B545" s="605"/>
      <c r="C545" s="101"/>
      <c r="D545" s="1172" t="s">
        <v>3577</v>
      </c>
      <c r="E545" s="66"/>
      <c r="F545" s="470">
        <v>2</v>
      </c>
      <c r="G545" s="466">
        <f>F545*Cond!$F$10</f>
        <v>3040</v>
      </c>
      <c r="H545" s="27">
        <v>0</v>
      </c>
      <c r="I545" s="398">
        <f t="shared" si="99"/>
        <v>0</v>
      </c>
      <c r="J545" s="1173" t="s">
        <v>2054</v>
      </c>
      <c r="K545" s="286">
        <f t="shared" si="100"/>
        <v>8208</v>
      </c>
      <c r="L545" s="290">
        <v>2.7</v>
      </c>
      <c r="M545" s="409">
        <f t="shared" si="101"/>
        <v>8200</v>
      </c>
      <c r="N545" s="101"/>
      <c r="O545" s="605"/>
      <c r="P545" s="604"/>
    </row>
    <row r="546" spans="1:16" s="67" customFormat="1" ht="15" customHeight="1">
      <c r="A546" s="604"/>
      <c r="B546" s="605"/>
      <c r="C546" s="101"/>
      <c r="D546" s="1172" t="s">
        <v>3547</v>
      </c>
      <c r="E546" s="66"/>
      <c r="F546" s="470">
        <v>2</v>
      </c>
      <c r="G546" s="466">
        <f>F546*Cond!$F$10</f>
        <v>3040</v>
      </c>
      <c r="H546" s="27">
        <v>0</v>
      </c>
      <c r="I546" s="398">
        <f t="shared" si="99"/>
        <v>0</v>
      </c>
      <c r="J546" s="1173" t="s">
        <v>3064</v>
      </c>
      <c r="K546" s="286">
        <f t="shared" si="100"/>
        <v>8208</v>
      </c>
      <c r="L546" s="290">
        <v>2.7</v>
      </c>
      <c r="M546" s="409">
        <f t="shared" si="101"/>
        <v>8200</v>
      </c>
      <c r="N546" s="101"/>
      <c r="O546" s="605"/>
      <c r="P546" s="604"/>
    </row>
    <row r="547" spans="1:16" s="67" customFormat="1" ht="15" customHeight="1">
      <c r="A547" s="604"/>
      <c r="B547" s="605"/>
      <c r="C547" s="101"/>
      <c r="D547" s="1172" t="s">
        <v>3545</v>
      </c>
      <c r="E547" s="66"/>
      <c r="F547" s="470">
        <v>2</v>
      </c>
      <c r="G547" s="466">
        <f>F547*Cond!$F$10</f>
        <v>3040</v>
      </c>
      <c r="H547" s="27">
        <v>0</v>
      </c>
      <c r="I547" s="398">
        <f t="shared" si="99"/>
        <v>0</v>
      </c>
      <c r="J547" s="1173" t="s">
        <v>3062</v>
      </c>
      <c r="K547" s="286">
        <f t="shared" si="100"/>
        <v>8208</v>
      </c>
      <c r="L547" s="290">
        <v>2.7</v>
      </c>
      <c r="M547" s="409">
        <f t="shared" si="101"/>
        <v>8200</v>
      </c>
      <c r="N547" s="101"/>
      <c r="O547" s="605"/>
      <c r="P547" s="604"/>
    </row>
    <row r="548" spans="1:16" s="67" customFormat="1" ht="15" customHeight="1">
      <c r="A548" s="604"/>
      <c r="B548" s="605"/>
      <c r="C548" s="101"/>
      <c r="D548" s="1172" t="s">
        <v>3546</v>
      </c>
      <c r="E548" s="66"/>
      <c r="F548" s="470">
        <v>2</v>
      </c>
      <c r="G548" s="466">
        <f>F548*Cond!$F$10</f>
        <v>3040</v>
      </c>
      <c r="H548" s="27">
        <v>0</v>
      </c>
      <c r="I548" s="398">
        <f t="shared" si="99"/>
        <v>0</v>
      </c>
      <c r="J548" s="1173" t="s">
        <v>3063</v>
      </c>
      <c r="K548" s="286">
        <f t="shared" si="100"/>
        <v>8208</v>
      </c>
      <c r="L548" s="290">
        <v>2.7</v>
      </c>
      <c r="M548" s="409">
        <f t="shared" si="101"/>
        <v>8200</v>
      </c>
      <c r="N548" s="101"/>
      <c r="O548" s="605"/>
      <c r="P548" s="604"/>
    </row>
    <row r="549" spans="1:16" s="67" customFormat="1" ht="15" customHeight="1">
      <c r="A549" s="604"/>
      <c r="B549" s="605"/>
      <c r="C549" s="101"/>
      <c r="D549" s="1172" t="s">
        <v>3544</v>
      </c>
      <c r="E549" s="66"/>
      <c r="F549" s="470">
        <v>2</v>
      </c>
      <c r="G549" s="466">
        <f>F549*Cond!$F$10</f>
        <v>3040</v>
      </c>
      <c r="H549" s="27">
        <v>0</v>
      </c>
      <c r="I549" s="398">
        <f t="shared" si="99"/>
        <v>0</v>
      </c>
      <c r="J549" s="1173" t="s">
        <v>3061</v>
      </c>
      <c r="K549" s="286">
        <f t="shared" si="100"/>
        <v>8208</v>
      </c>
      <c r="L549" s="290">
        <v>2.7</v>
      </c>
      <c r="M549" s="409">
        <f t="shared" si="101"/>
        <v>8200</v>
      </c>
      <c r="N549" s="101"/>
      <c r="O549" s="605"/>
      <c r="P549" s="604"/>
    </row>
    <row r="550" spans="1:16" s="244" customFormat="1" ht="30" customHeight="1">
      <c r="A550" s="604"/>
      <c r="B550" s="605"/>
      <c r="C550" s="607"/>
      <c r="D550" s="1875" t="s">
        <v>3860</v>
      </c>
      <c r="E550" s="1875"/>
      <c r="F550" s="1875"/>
      <c r="G550" s="1875"/>
      <c r="H550" s="1875"/>
      <c r="I550" s="1875"/>
      <c r="J550" s="1875"/>
      <c r="K550" s="1875"/>
      <c r="L550" s="1875"/>
      <c r="M550" s="1875"/>
      <c r="N550" s="101"/>
      <c r="O550" s="605"/>
      <c r="P550" s="604"/>
    </row>
    <row r="551" spans="1:16">
      <c r="A551" s="604"/>
      <c r="B551" s="605"/>
      <c r="C551" s="607"/>
      <c r="D551" s="1883" t="s">
        <v>14</v>
      </c>
      <c r="E551" s="1884" t="s">
        <v>15</v>
      </c>
      <c r="F551" s="1885" t="s">
        <v>1859</v>
      </c>
      <c r="G551" s="1886" t="s">
        <v>2171</v>
      </c>
      <c r="H551" s="1887" t="s">
        <v>67</v>
      </c>
      <c r="I551" s="1886" t="s">
        <v>68</v>
      </c>
      <c r="J551" s="1868" t="s">
        <v>6</v>
      </c>
      <c r="K551" s="1889" t="s">
        <v>2172</v>
      </c>
      <c r="L551" s="1889" t="s">
        <v>2173</v>
      </c>
      <c r="M551" s="1890" t="s">
        <v>2170</v>
      </c>
      <c r="N551" s="101"/>
      <c r="O551" s="605"/>
      <c r="P551" s="604"/>
    </row>
    <row r="552" spans="1:16">
      <c r="A552" s="604"/>
      <c r="B552" s="605"/>
      <c r="C552" s="607"/>
      <c r="D552" s="1883"/>
      <c r="E552" s="1884"/>
      <c r="F552" s="1885"/>
      <c r="G552" s="1886"/>
      <c r="H552" s="1887"/>
      <c r="I552" s="1886"/>
      <c r="J552" s="1868"/>
      <c r="K552" s="1889"/>
      <c r="L552" s="1889"/>
      <c r="M552" s="1890"/>
      <c r="N552" s="101"/>
      <c r="O552" s="605"/>
      <c r="P552" s="604"/>
    </row>
    <row r="553" spans="1:16">
      <c r="A553" s="604"/>
      <c r="B553" s="605"/>
      <c r="C553" s="607"/>
      <c r="D553" s="1883"/>
      <c r="E553" s="1884"/>
      <c r="F553" s="1885"/>
      <c r="G553" s="1886"/>
      <c r="H553" s="1887"/>
      <c r="I553" s="1886"/>
      <c r="J553" s="1868"/>
      <c r="K553" s="1889"/>
      <c r="L553" s="1889"/>
      <c r="M553" s="1890"/>
      <c r="N553" s="101"/>
      <c r="O553" s="605"/>
      <c r="P553" s="604"/>
    </row>
    <row r="554" spans="1:16" ht="13.5" thickBot="1">
      <c r="A554" s="604"/>
      <c r="B554" s="605"/>
      <c r="C554" s="607"/>
      <c r="D554" s="1908"/>
      <c r="E554" s="1903"/>
      <c r="F554" s="1904"/>
      <c r="G554" s="1905"/>
      <c r="H554" s="1909"/>
      <c r="I554" s="1905"/>
      <c r="J554" s="1910"/>
      <c r="K554" s="1901"/>
      <c r="L554" s="1901"/>
      <c r="M554" s="1902"/>
      <c r="N554" s="101"/>
      <c r="O554" s="605"/>
      <c r="P554" s="604"/>
    </row>
    <row r="555" spans="1:16" s="67" customFormat="1" ht="15" customHeight="1" thickTop="1">
      <c r="A555" s="604"/>
      <c r="B555" s="605"/>
      <c r="C555" s="101"/>
      <c r="D555" s="233" t="s">
        <v>1521</v>
      </c>
      <c r="E555" s="66"/>
      <c r="F555" s="587">
        <v>0.7</v>
      </c>
      <c r="G555" s="466">
        <f>F555*Cond!$F$10</f>
        <v>1064</v>
      </c>
      <c r="H555" s="27">
        <v>0</v>
      </c>
      <c r="I555" s="398">
        <f t="shared" ref="I555:I557" si="102">G555*H555</f>
        <v>0</v>
      </c>
      <c r="J555" s="345" t="s">
        <v>1509</v>
      </c>
      <c r="K555" s="286">
        <f t="shared" ref="K555:K557" si="103">G555*L555</f>
        <v>5958.4</v>
      </c>
      <c r="L555" s="290">
        <v>5.6</v>
      </c>
      <c r="M555" s="383">
        <f t="shared" ref="M555:M557" si="104">ROUND(K555,-2)</f>
        <v>6000</v>
      </c>
      <c r="N555" s="101"/>
      <c r="O555" s="605"/>
      <c r="P555" s="604"/>
    </row>
    <row r="556" spans="1:16" s="2" customFormat="1" ht="15" customHeight="1">
      <c r="A556" s="604"/>
      <c r="B556" s="605"/>
      <c r="C556" s="101"/>
      <c r="D556" s="1023" t="s">
        <v>2119</v>
      </c>
      <c r="E556" s="258" t="s">
        <v>1</v>
      </c>
      <c r="F556" s="470">
        <v>0.5</v>
      </c>
      <c r="G556" s="466">
        <f>F556*Cond!$F$10</f>
        <v>760</v>
      </c>
      <c r="H556" s="27">
        <v>0</v>
      </c>
      <c r="I556" s="398">
        <f t="shared" si="102"/>
        <v>0</v>
      </c>
      <c r="J556" s="78" t="s">
        <v>69</v>
      </c>
      <c r="K556" s="286">
        <f t="shared" si="103"/>
        <v>6080</v>
      </c>
      <c r="L556" s="290">
        <v>8</v>
      </c>
      <c r="M556" s="409">
        <f t="shared" si="104"/>
        <v>6100</v>
      </c>
      <c r="N556" s="101"/>
      <c r="O556" s="605"/>
      <c r="P556" s="604"/>
    </row>
    <row r="557" spans="1:16" s="2" customFormat="1" ht="15" customHeight="1">
      <c r="A557" s="604"/>
      <c r="B557" s="605"/>
      <c r="C557" s="101"/>
      <c r="D557" s="1024" t="s">
        <v>2118</v>
      </c>
      <c r="E557" s="258" t="s">
        <v>1</v>
      </c>
      <c r="F557" s="470">
        <v>0.5</v>
      </c>
      <c r="G557" s="466">
        <f>F557*Cond!$F$10</f>
        <v>760</v>
      </c>
      <c r="H557" s="27">
        <v>0</v>
      </c>
      <c r="I557" s="398">
        <f t="shared" si="102"/>
        <v>0</v>
      </c>
      <c r="J557" s="191">
        <v>3003364202</v>
      </c>
      <c r="K557" s="286">
        <f t="shared" si="103"/>
        <v>6080</v>
      </c>
      <c r="L557" s="290">
        <v>8</v>
      </c>
      <c r="M557" s="409">
        <f t="shared" si="104"/>
        <v>6100</v>
      </c>
      <c r="N557" s="101"/>
      <c r="O557" s="605"/>
      <c r="P557" s="604"/>
    </row>
    <row r="558" spans="1:16" s="67" customFormat="1" ht="15" customHeight="1">
      <c r="A558" s="604"/>
      <c r="B558" s="605"/>
      <c r="C558" s="607"/>
      <c r="D558" s="935" t="s">
        <v>3854</v>
      </c>
      <c r="E558" s="66"/>
      <c r="F558" s="470">
        <v>1.8</v>
      </c>
      <c r="G558" s="466">
        <f>F558*Cond!$F$10</f>
        <v>2736</v>
      </c>
      <c r="H558" s="27">
        <v>0</v>
      </c>
      <c r="I558" s="398">
        <f t="shared" ref="I558:I559" si="105">G558*H558</f>
        <v>0</v>
      </c>
      <c r="J558" s="555" t="s">
        <v>3855</v>
      </c>
      <c r="K558" s="286">
        <f t="shared" ref="K558:K559" si="106">G558*L558</f>
        <v>7387.2000000000007</v>
      </c>
      <c r="L558" s="290">
        <v>2.7</v>
      </c>
      <c r="M558" s="409">
        <f t="shared" ref="M558:M559" si="107">ROUND(K558,-2)</f>
        <v>7400</v>
      </c>
      <c r="N558" s="101"/>
      <c r="O558" s="605"/>
      <c r="P558" s="604"/>
    </row>
    <row r="559" spans="1:16" s="2" customFormat="1" ht="15" customHeight="1">
      <c r="A559" s="604"/>
      <c r="B559" s="605"/>
      <c r="C559" s="101"/>
      <c r="D559" s="1025" t="s">
        <v>2577</v>
      </c>
      <c r="E559" s="258"/>
      <c r="F559" s="470">
        <v>0.5</v>
      </c>
      <c r="G559" s="466">
        <f>F559*Cond!$F$10</f>
        <v>760</v>
      </c>
      <c r="H559" s="27">
        <v>0</v>
      </c>
      <c r="I559" s="398">
        <f t="shared" si="105"/>
        <v>0</v>
      </c>
      <c r="J559" s="371" t="s">
        <v>2586</v>
      </c>
      <c r="K559" s="286">
        <f t="shared" si="106"/>
        <v>6080</v>
      </c>
      <c r="L559" s="290">
        <v>8</v>
      </c>
      <c r="M559" s="409">
        <f t="shared" si="107"/>
        <v>6100</v>
      </c>
      <c r="N559" s="101"/>
      <c r="O559" s="605"/>
      <c r="P559" s="604"/>
    </row>
    <row r="560" spans="1:16" s="67" customFormat="1" ht="15" customHeight="1">
      <c r="A560" s="604"/>
      <c r="B560" s="605"/>
      <c r="C560" s="607"/>
      <c r="D560" s="938" t="s">
        <v>3861</v>
      </c>
      <c r="E560" s="939"/>
      <c r="F560" s="587">
        <v>1.4</v>
      </c>
      <c r="G560" s="466">
        <f>F560*Cond!$F$10</f>
        <v>2128</v>
      </c>
      <c r="H560" s="27">
        <v>0</v>
      </c>
      <c r="I560" s="398">
        <f t="shared" ref="I560:I701" si="108">G560*H560</f>
        <v>0</v>
      </c>
      <c r="J560" s="586" t="s">
        <v>353</v>
      </c>
      <c r="K560" s="286">
        <f t="shared" ref="K560:K701" si="109">G560*L560</f>
        <v>5958.4</v>
      </c>
      <c r="L560" s="290">
        <v>2.8</v>
      </c>
      <c r="M560" s="409">
        <f t="shared" ref="M560:M701" si="110">ROUND(K560,-2)</f>
        <v>6000</v>
      </c>
      <c r="N560" s="101"/>
      <c r="O560" s="605"/>
      <c r="P560" s="604"/>
    </row>
    <row r="561" spans="1:16" s="2" customFormat="1" ht="15" customHeight="1">
      <c r="A561" s="604"/>
      <c r="B561" s="605"/>
      <c r="C561" s="101"/>
      <c r="D561" s="1025" t="s">
        <v>2578</v>
      </c>
      <c r="E561" s="258"/>
      <c r="F561" s="470">
        <v>0.5</v>
      </c>
      <c r="G561" s="466">
        <f>F561*Cond!$F$10</f>
        <v>760</v>
      </c>
      <c r="H561" s="27">
        <v>0</v>
      </c>
      <c r="I561" s="398">
        <f t="shared" si="108"/>
        <v>0</v>
      </c>
      <c r="J561" s="371" t="s">
        <v>2587</v>
      </c>
      <c r="K561" s="286">
        <f t="shared" si="109"/>
        <v>6080</v>
      </c>
      <c r="L561" s="290">
        <v>8</v>
      </c>
      <c r="M561" s="409">
        <f t="shared" si="110"/>
        <v>6100</v>
      </c>
      <c r="N561" s="101"/>
      <c r="O561" s="605"/>
      <c r="P561" s="604"/>
    </row>
    <row r="562" spans="1:16" s="67" customFormat="1" ht="15" customHeight="1">
      <c r="A562" s="604"/>
      <c r="B562" s="605"/>
      <c r="C562" s="607"/>
      <c r="D562" s="938" t="s">
        <v>3862</v>
      </c>
      <c r="E562" s="939"/>
      <c r="F562" s="587">
        <v>1.4</v>
      </c>
      <c r="G562" s="466">
        <f>F562*Cond!$F$10</f>
        <v>2128</v>
      </c>
      <c r="H562" s="27">
        <v>0</v>
      </c>
      <c r="I562" s="398">
        <f t="shared" si="108"/>
        <v>0</v>
      </c>
      <c r="J562" s="586" t="s">
        <v>937</v>
      </c>
      <c r="K562" s="286">
        <f t="shared" si="109"/>
        <v>5958.4</v>
      </c>
      <c r="L562" s="290">
        <v>2.8</v>
      </c>
      <c r="M562" s="409">
        <f t="shared" si="110"/>
        <v>6000</v>
      </c>
      <c r="N562" s="101"/>
      <c r="O562" s="605"/>
      <c r="P562" s="604"/>
    </row>
    <row r="563" spans="1:16" s="2" customFormat="1" ht="15" customHeight="1">
      <c r="A563" s="604"/>
      <c r="B563" s="605"/>
      <c r="C563" s="101"/>
      <c r="D563" s="1025" t="s">
        <v>2579</v>
      </c>
      <c r="E563" s="258"/>
      <c r="F563" s="470">
        <v>0.5</v>
      </c>
      <c r="G563" s="466">
        <f>F563*Cond!$F$10</f>
        <v>760</v>
      </c>
      <c r="H563" s="27">
        <v>0</v>
      </c>
      <c r="I563" s="398">
        <f t="shared" si="108"/>
        <v>0</v>
      </c>
      <c r="J563" s="371" t="s">
        <v>2588</v>
      </c>
      <c r="K563" s="286">
        <f t="shared" si="109"/>
        <v>6080</v>
      </c>
      <c r="L563" s="290">
        <v>8</v>
      </c>
      <c r="M563" s="409">
        <f t="shared" si="110"/>
        <v>6100</v>
      </c>
      <c r="N563" s="101"/>
      <c r="O563" s="605"/>
      <c r="P563" s="604"/>
    </row>
    <row r="564" spans="1:16" s="67" customFormat="1" ht="15" customHeight="1">
      <c r="A564" s="604"/>
      <c r="B564" s="605"/>
      <c r="C564" s="101"/>
      <c r="D564" s="938" t="s">
        <v>3863</v>
      </c>
      <c r="E564" s="939"/>
      <c r="F564" s="587">
        <v>1.4</v>
      </c>
      <c r="G564" s="466">
        <f>F564*Cond!$F$10</f>
        <v>2128</v>
      </c>
      <c r="H564" s="27">
        <v>0</v>
      </c>
      <c r="I564" s="398">
        <f t="shared" si="108"/>
        <v>0</v>
      </c>
      <c r="J564" s="586" t="s">
        <v>396</v>
      </c>
      <c r="K564" s="286">
        <f t="shared" si="109"/>
        <v>5958.4</v>
      </c>
      <c r="L564" s="290">
        <v>2.8</v>
      </c>
      <c r="M564" s="409">
        <f t="shared" si="110"/>
        <v>6000</v>
      </c>
      <c r="N564" s="101"/>
      <c r="O564" s="605"/>
      <c r="P564" s="604"/>
    </row>
    <row r="565" spans="1:16" s="2" customFormat="1" ht="15" customHeight="1">
      <c r="A565" s="604"/>
      <c r="B565" s="605"/>
      <c r="C565" s="101"/>
      <c r="D565" s="1025" t="s">
        <v>2580</v>
      </c>
      <c r="E565" s="258"/>
      <c r="F565" s="470">
        <v>0.5</v>
      </c>
      <c r="G565" s="466">
        <f>F565*Cond!$F$10</f>
        <v>760</v>
      </c>
      <c r="H565" s="27">
        <v>0</v>
      </c>
      <c r="I565" s="398">
        <f t="shared" si="108"/>
        <v>0</v>
      </c>
      <c r="J565" s="371" t="s">
        <v>2589</v>
      </c>
      <c r="K565" s="286">
        <f t="shared" si="109"/>
        <v>6080</v>
      </c>
      <c r="L565" s="290">
        <v>8</v>
      </c>
      <c r="M565" s="409">
        <f t="shared" si="110"/>
        <v>6100</v>
      </c>
      <c r="N565" s="101"/>
      <c r="O565" s="605"/>
      <c r="P565" s="604"/>
    </row>
    <row r="566" spans="1:16" s="67" customFormat="1" ht="15" customHeight="1">
      <c r="A566" s="610"/>
      <c r="B566" s="605"/>
      <c r="C566" s="101"/>
      <c r="D566" s="938" t="s">
        <v>3864</v>
      </c>
      <c r="E566" s="939"/>
      <c r="F566" s="587">
        <v>1.4</v>
      </c>
      <c r="G566" s="466">
        <f>F566*Cond!$F$10</f>
        <v>2128</v>
      </c>
      <c r="H566" s="27">
        <v>0</v>
      </c>
      <c r="I566" s="398">
        <f t="shared" ref="I566" si="111">G566*H566</f>
        <v>0</v>
      </c>
      <c r="J566" s="586" t="s">
        <v>397</v>
      </c>
      <c r="K566" s="286">
        <f t="shared" ref="K566" si="112">G566*L566</f>
        <v>5958.4</v>
      </c>
      <c r="L566" s="290">
        <v>2.8</v>
      </c>
      <c r="M566" s="409">
        <f t="shared" ref="M566" si="113">ROUND(K566,-2)</f>
        <v>6000</v>
      </c>
      <c r="N566" s="101"/>
      <c r="O566" s="605"/>
      <c r="P566" s="604"/>
    </row>
    <row r="567" spans="1:16" s="2" customFormat="1" ht="15" customHeight="1">
      <c r="A567" s="604"/>
      <c r="B567" s="605"/>
      <c r="C567" s="101"/>
      <c r="D567" s="1025" t="s">
        <v>2581</v>
      </c>
      <c r="E567" s="258"/>
      <c r="F567" s="470">
        <v>0.5</v>
      </c>
      <c r="G567" s="466">
        <f>F567*Cond!$F$10</f>
        <v>760</v>
      </c>
      <c r="H567" s="27">
        <v>0</v>
      </c>
      <c r="I567" s="398">
        <f t="shared" si="108"/>
        <v>0</v>
      </c>
      <c r="J567" s="371" t="s">
        <v>2590</v>
      </c>
      <c r="K567" s="286">
        <f t="shared" si="109"/>
        <v>6080</v>
      </c>
      <c r="L567" s="290">
        <v>8</v>
      </c>
      <c r="M567" s="409">
        <f t="shared" si="110"/>
        <v>6100</v>
      </c>
      <c r="N567" s="101"/>
      <c r="O567" s="605"/>
      <c r="P567" s="604"/>
    </row>
    <row r="568" spans="1:16" s="67" customFormat="1" ht="15" customHeight="1">
      <c r="A568" s="604"/>
      <c r="B568" s="605"/>
      <c r="C568" s="101"/>
      <c r="D568" s="233" t="s">
        <v>1518</v>
      </c>
      <c r="E568" s="66"/>
      <c r="F568" s="587">
        <v>0.7</v>
      </c>
      <c r="G568" s="466">
        <f>F568*Cond!$F$10</f>
        <v>1064</v>
      </c>
      <c r="H568" s="27">
        <v>0</v>
      </c>
      <c r="I568" s="398">
        <f t="shared" si="108"/>
        <v>0</v>
      </c>
      <c r="J568" s="345" t="s">
        <v>1506</v>
      </c>
      <c r="K568" s="286">
        <f t="shared" si="109"/>
        <v>5958.4</v>
      </c>
      <c r="L568" s="290">
        <v>5.6</v>
      </c>
      <c r="M568" s="383">
        <f t="shared" si="110"/>
        <v>6000</v>
      </c>
      <c r="N568" s="101"/>
      <c r="O568" s="605"/>
      <c r="P568" s="604"/>
    </row>
    <row r="569" spans="1:16" s="67" customFormat="1" ht="15" customHeight="1">
      <c r="A569" s="604"/>
      <c r="B569" s="605"/>
      <c r="C569" s="101"/>
      <c r="D569" s="233" t="s">
        <v>1519</v>
      </c>
      <c r="E569" s="66"/>
      <c r="F569" s="587">
        <v>0.7</v>
      </c>
      <c r="G569" s="466">
        <f>F569*Cond!$F$10</f>
        <v>1064</v>
      </c>
      <c r="H569" s="27">
        <v>0</v>
      </c>
      <c r="I569" s="398">
        <f t="shared" si="108"/>
        <v>0</v>
      </c>
      <c r="J569" s="345" t="s">
        <v>1507</v>
      </c>
      <c r="K569" s="286">
        <f t="shared" si="109"/>
        <v>5958.4</v>
      </c>
      <c r="L569" s="290">
        <v>5.6</v>
      </c>
      <c r="M569" s="383">
        <f t="shared" si="110"/>
        <v>6000</v>
      </c>
      <c r="N569" s="101"/>
      <c r="O569" s="605"/>
      <c r="P569" s="604"/>
    </row>
    <row r="570" spans="1:16" s="2" customFormat="1" ht="15" customHeight="1">
      <c r="A570" s="604"/>
      <c r="B570" s="605"/>
      <c r="C570" s="101"/>
      <c r="D570" s="1025" t="s">
        <v>2582</v>
      </c>
      <c r="E570" s="258"/>
      <c r="F570" s="470">
        <v>0.5</v>
      </c>
      <c r="G570" s="466">
        <f>F570*Cond!$F$10</f>
        <v>760</v>
      </c>
      <c r="H570" s="27">
        <v>0</v>
      </c>
      <c r="I570" s="398">
        <f t="shared" si="108"/>
        <v>0</v>
      </c>
      <c r="J570" s="371" t="s">
        <v>2591</v>
      </c>
      <c r="K570" s="286">
        <f t="shared" si="109"/>
        <v>6080</v>
      </c>
      <c r="L570" s="290">
        <v>8</v>
      </c>
      <c r="M570" s="409">
        <f t="shared" si="110"/>
        <v>6100</v>
      </c>
      <c r="N570" s="101"/>
      <c r="O570" s="605"/>
      <c r="P570" s="604"/>
    </row>
    <row r="571" spans="1:16" s="67" customFormat="1" ht="15" customHeight="1">
      <c r="A571" s="604"/>
      <c r="B571" s="605"/>
      <c r="C571" s="101"/>
      <c r="D571" s="941" t="s">
        <v>1295</v>
      </c>
      <c r="E571" s="66"/>
      <c r="F571" s="587">
        <v>0.7</v>
      </c>
      <c r="G571" s="466">
        <f>F571*Cond!$F$10</f>
        <v>1064</v>
      </c>
      <c r="H571" s="27">
        <v>0</v>
      </c>
      <c r="I571" s="398">
        <f t="shared" ref="I571:I573" si="114">G571*H571</f>
        <v>0</v>
      </c>
      <c r="J571" s="228" t="s">
        <v>1289</v>
      </c>
      <c r="K571" s="286">
        <f t="shared" ref="K571:K573" si="115">G571*L571</f>
        <v>5958.4</v>
      </c>
      <c r="L571" s="290">
        <v>5.6</v>
      </c>
      <c r="M571" s="409">
        <f t="shared" ref="M571:M573" si="116">ROUND(K571,-2)</f>
        <v>6000</v>
      </c>
      <c r="N571" s="101"/>
      <c r="O571" s="605"/>
      <c r="P571" s="604"/>
    </row>
    <row r="572" spans="1:16" s="67" customFormat="1" ht="15" customHeight="1">
      <c r="A572" s="604"/>
      <c r="B572" s="605"/>
      <c r="C572" s="101"/>
      <c r="D572" s="941" t="s">
        <v>1296</v>
      </c>
      <c r="E572" s="66"/>
      <c r="F572" s="587">
        <v>0.7</v>
      </c>
      <c r="G572" s="466">
        <f>F572*Cond!$F$10</f>
        <v>1064</v>
      </c>
      <c r="H572" s="27">
        <v>0</v>
      </c>
      <c r="I572" s="398">
        <f t="shared" si="114"/>
        <v>0</v>
      </c>
      <c r="J572" s="228" t="s">
        <v>1290</v>
      </c>
      <c r="K572" s="286">
        <f t="shared" si="115"/>
        <v>5958.4</v>
      </c>
      <c r="L572" s="290">
        <v>5.6</v>
      </c>
      <c r="M572" s="409">
        <f t="shared" si="116"/>
        <v>6000</v>
      </c>
      <c r="N572" s="101"/>
      <c r="O572" s="605"/>
      <c r="P572" s="604"/>
    </row>
    <row r="573" spans="1:16" s="67" customFormat="1" ht="15" customHeight="1">
      <c r="A573" s="604"/>
      <c r="B573" s="605"/>
      <c r="C573" s="101"/>
      <c r="D573" s="941" t="s">
        <v>1297</v>
      </c>
      <c r="E573" s="66"/>
      <c r="F573" s="587">
        <v>0.7</v>
      </c>
      <c r="G573" s="466">
        <f>F573*Cond!$F$10</f>
        <v>1064</v>
      </c>
      <c r="H573" s="27">
        <v>0</v>
      </c>
      <c r="I573" s="398">
        <f t="shared" si="114"/>
        <v>0</v>
      </c>
      <c r="J573" s="228" t="s">
        <v>1291</v>
      </c>
      <c r="K573" s="286">
        <f t="shared" si="115"/>
        <v>5958.4</v>
      </c>
      <c r="L573" s="290">
        <v>5.6</v>
      </c>
      <c r="M573" s="409">
        <f t="shared" si="116"/>
        <v>6000</v>
      </c>
      <c r="N573" s="101"/>
      <c r="O573" s="605"/>
      <c r="P573" s="604"/>
    </row>
    <row r="574" spans="1:16" s="67" customFormat="1" ht="15" customHeight="1">
      <c r="A574" s="604"/>
      <c r="B574" s="605"/>
      <c r="C574" s="101"/>
      <c r="D574" s="233" t="s">
        <v>1520</v>
      </c>
      <c r="E574" s="66"/>
      <c r="F574" s="587">
        <v>0.7</v>
      </c>
      <c r="G574" s="466">
        <f>F574*Cond!$F$10</f>
        <v>1064</v>
      </c>
      <c r="H574" s="27">
        <v>0</v>
      </c>
      <c r="I574" s="398">
        <f t="shared" si="108"/>
        <v>0</v>
      </c>
      <c r="J574" s="345" t="s">
        <v>1508</v>
      </c>
      <c r="K574" s="286">
        <f t="shared" si="109"/>
        <v>5958.4</v>
      </c>
      <c r="L574" s="290">
        <v>5.6</v>
      </c>
      <c r="M574" s="383">
        <f t="shared" si="110"/>
        <v>6000</v>
      </c>
      <c r="N574" s="101"/>
      <c r="O574" s="605"/>
      <c r="P574" s="604"/>
    </row>
    <row r="575" spans="1:16" s="67" customFormat="1" ht="15" customHeight="1">
      <c r="A575" s="604"/>
      <c r="B575" s="605"/>
      <c r="C575" s="101"/>
      <c r="D575" s="941" t="s">
        <v>1294</v>
      </c>
      <c r="E575" s="66"/>
      <c r="F575" s="587">
        <v>0.7</v>
      </c>
      <c r="G575" s="466">
        <f>F575*Cond!$F$10</f>
        <v>1064</v>
      </c>
      <c r="H575" s="27">
        <v>0</v>
      </c>
      <c r="I575" s="398">
        <f t="shared" ref="I575:I577" si="117">G575*H575</f>
        <v>0</v>
      </c>
      <c r="J575" s="228" t="s">
        <v>1286</v>
      </c>
      <c r="K575" s="286">
        <f t="shared" ref="K575:K577" si="118">G575*L575</f>
        <v>5958.4</v>
      </c>
      <c r="L575" s="290">
        <v>5.6</v>
      </c>
      <c r="M575" s="409">
        <f t="shared" ref="M575:M577" si="119">ROUND(K575,-2)</f>
        <v>6000</v>
      </c>
      <c r="N575" s="101"/>
      <c r="O575" s="605"/>
      <c r="P575" s="604"/>
    </row>
    <row r="576" spans="1:16" s="67" customFormat="1" ht="15" customHeight="1">
      <c r="A576" s="604"/>
      <c r="B576" s="605"/>
      <c r="C576" s="101"/>
      <c r="D576" s="941" t="s">
        <v>1292</v>
      </c>
      <c r="E576" s="66"/>
      <c r="F576" s="587">
        <v>0.7</v>
      </c>
      <c r="G576" s="466">
        <f>F576*Cond!$F$10</f>
        <v>1064</v>
      </c>
      <c r="H576" s="27">
        <v>0</v>
      </c>
      <c r="I576" s="398">
        <f t="shared" si="117"/>
        <v>0</v>
      </c>
      <c r="J576" s="228" t="s">
        <v>1287</v>
      </c>
      <c r="K576" s="286">
        <f t="shared" si="118"/>
        <v>5958.4</v>
      </c>
      <c r="L576" s="290">
        <v>5.6</v>
      </c>
      <c r="M576" s="409">
        <f t="shared" si="119"/>
        <v>6000</v>
      </c>
      <c r="N576" s="101"/>
      <c r="O576" s="605"/>
      <c r="P576" s="604"/>
    </row>
    <row r="577" spans="1:16" s="67" customFormat="1" ht="15" customHeight="1">
      <c r="A577" s="604"/>
      <c r="B577" s="605"/>
      <c r="C577" s="101"/>
      <c r="D577" s="941" t="s">
        <v>1293</v>
      </c>
      <c r="E577" s="66"/>
      <c r="F577" s="587">
        <v>0.7</v>
      </c>
      <c r="G577" s="466">
        <f>F577*Cond!$F$10</f>
        <v>1064</v>
      </c>
      <c r="H577" s="27">
        <v>0</v>
      </c>
      <c r="I577" s="398">
        <f t="shared" si="117"/>
        <v>0</v>
      </c>
      <c r="J577" s="228" t="s">
        <v>1288</v>
      </c>
      <c r="K577" s="286">
        <f t="shared" si="118"/>
        <v>5958.4</v>
      </c>
      <c r="L577" s="290">
        <v>5.6</v>
      </c>
      <c r="M577" s="409">
        <f t="shared" si="119"/>
        <v>6000</v>
      </c>
      <c r="N577" s="101"/>
      <c r="O577" s="605"/>
      <c r="P577" s="604"/>
    </row>
    <row r="578" spans="1:16" s="67" customFormat="1" ht="15" customHeight="1">
      <c r="A578" s="604"/>
      <c r="B578" s="605"/>
      <c r="C578" s="101"/>
      <c r="D578" s="938" t="s">
        <v>4789</v>
      </c>
      <c r="E578" s="939"/>
      <c r="F578" s="587">
        <v>1.4</v>
      </c>
      <c r="G578" s="466">
        <f>F578*Cond!$F$10</f>
        <v>2128</v>
      </c>
      <c r="H578" s="27">
        <v>0</v>
      </c>
      <c r="I578" s="398">
        <f t="shared" si="108"/>
        <v>0</v>
      </c>
      <c r="J578" s="586" t="s">
        <v>1712</v>
      </c>
      <c r="K578" s="286">
        <f t="shared" si="109"/>
        <v>5958.4</v>
      </c>
      <c r="L578" s="290">
        <v>2.8</v>
      </c>
      <c r="M578" s="409">
        <f t="shared" si="110"/>
        <v>6000</v>
      </c>
      <c r="N578" s="101"/>
      <c r="O578" s="605"/>
      <c r="P578" s="604"/>
    </row>
    <row r="579" spans="1:16" s="2" customFormat="1" ht="15" customHeight="1">
      <c r="A579" s="604"/>
      <c r="B579" s="605"/>
      <c r="C579" s="101"/>
      <c r="D579" s="1025" t="s">
        <v>2583</v>
      </c>
      <c r="E579" s="258"/>
      <c r="F579" s="470">
        <v>0.5</v>
      </c>
      <c r="G579" s="466">
        <f>F579*Cond!$F$10</f>
        <v>760</v>
      </c>
      <c r="H579" s="27">
        <v>0</v>
      </c>
      <c r="I579" s="398">
        <f t="shared" si="108"/>
        <v>0</v>
      </c>
      <c r="J579" s="371" t="s">
        <v>2592</v>
      </c>
      <c r="K579" s="286">
        <f t="shared" si="109"/>
        <v>6080</v>
      </c>
      <c r="L579" s="290">
        <v>8</v>
      </c>
      <c r="M579" s="409">
        <f t="shared" si="110"/>
        <v>6100</v>
      </c>
      <c r="N579" s="101"/>
      <c r="O579" s="605"/>
      <c r="P579" s="604"/>
    </row>
    <row r="580" spans="1:16" s="67" customFormat="1" ht="15" customHeight="1">
      <c r="A580" s="604"/>
      <c r="B580" s="605"/>
      <c r="C580" s="101"/>
      <c r="D580" s="938" t="s">
        <v>3865</v>
      </c>
      <c r="E580" s="939"/>
      <c r="F580" s="587">
        <v>1.4</v>
      </c>
      <c r="G580" s="466">
        <f>F580*Cond!$F$10</f>
        <v>2128</v>
      </c>
      <c r="H580" s="27">
        <v>0</v>
      </c>
      <c r="I580" s="398">
        <f t="shared" si="108"/>
        <v>0</v>
      </c>
      <c r="J580" s="586" t="s">
        <v>1713</v>
      </c>
      <c r="K580" s="286">
        <f t="shared" si="109"/>
        <v>5958.4</v>
      </c>
      <c r="L580" s="290">
        <v>2.8</v>
      </c>
      <c r="M580" s="409">
        <f t="shared" si="110"/>
        <v>6000</v>
      </c>
      <c r="N580" s="101"/>
      <c r="O580" s="605"/>
      <c r="P580" s="604"/>
    </row>
    <row r="581" spans="1:16" s="2" customFormat="1" ht="15" customHeight="1">
      <c r="A581" s="604"/>
      <c r="B581" s="605"/>
      <c r="C581" s="101"/>
      <c r="D581" s="1025" t="s">
        <v>2584</v>
      </c>
      <c r="E581" s="258"/>
      <c r="F581" s="470">
        <v>0.5</v>
      </c>
      <c r="G581" s="466">
        <f>F581*Cond!$F$10</f>
        <v>760</v>
      </c>
      <c r="H581" s="27">
        <v>0</v>
      </c>
      <c r="I581" s="398">
        <f t="shared" si="108"/>
        <v>0</v>
      </c>
      <c r="J581" s="371" t="s">
        <v>2593</v>
      </c>
      <c r="K581" s="286">
        <f t="shared" si="109"/>
        <v>6080</v>
      </c>
      <c r="L581" s="290">
        <v>8</v>
      </c>
      <c r="M581" s="409">
        <f t="shared" si="110"/>
        <v>6100</v>
      </c>
      <c r="N581" s="101"/>
      <c r="O581" s="605"/>
      <c r="P581" s="604"/>
    </row>
    <row r="582" spans="1:16" s="67" customFormat="1" ht="15" customHeight="1">
      <c r="A582" s="604"/>
      <c r="B582" s="605"/>
      <c r="C582" s="101"/>
      <c r="D582" s="938" t="s">
        <v>3866</v>
      </c>
      <c r="E582" s="939"/>
      <c r="F582" s="587">
        <v>1.4</v>
      </c>
      <c r="G582" s="466">
        <f>F582*Cond!$F$10</f>
        <v>2128</v>
      </c>
      <c r="H582" s="27">
        <v>0</v>
      </c>
      <c r="I582" s="398">
        <f t="shared" si="108"/>
        <v>0</v>
      </c>
      <c r="J582" s="586" t="s">
        <v>1714</v>
      </c>
      <c r="K582" s="286">
        <f t="shared" si="109"/>
        <v>5958.4</v>
      </c>
      <c r="L582" s="290">
        <v>2.8</v>
      </c>
      <c r="M582" s="409">
        <f t="shared" si="110"/>
        <v>6000</v>
      </c>
      <c r="N582" s="101"/>
      <c r="O582" s="605"/>
      <c r="P582" s="604"/>
    </row>
    <row r="583" spans="1:16" s="2" customFormat="1" ht="15" customHeight="1">
      <c r="A583" s="604"/>
      <c r="B583" s="605"/>
      <c r="C583" s="101"/>
      <c r="D583" s="1025" t="s">
        <v>2585</v>
      </c>
      <c r="E583" s="258"/>
      <c r="F583" s="470">
        <v>0.5</v>
      </c>
      <c r="G583" s="466">
        <f>F583*Cond!$F$10</f>
        <v>760</v>
      </c>
      <c r="H583" s="27">
        <v>0</v>
      </c>
      <c r="I583" s="398">
        <f t="shared" si="108"/>
        <v>0</v>
      </c>
      <c r="J583" s="371" t="s">
        <v>2594</v>
      </c>
      <c r="K583" s="286">
        <f t="shared" si="109"/>
        <v>6080</v>
      </c>
      <c r="L583" s="290">
        <v>8</v>
      </c>
      <c r="M583" s="409">
        <f t="shared" si="110"/>
        <v>6100</v>
      </c>
      <c r="N583" s="101"/>
      <c r="O583" s="605"/>
      <c r="P583" s="604"/>
    </row>
    <row r="584" spans="1:16" s="67" customFormat="1" ht="15" customHeight="1">
      <c r="A584" s="604"/>
      <c r="B584" s="605"/>
      <c r="C584" s="101"/>
      <c r="D584" s="938" t="s">
        <v>3867</v>
      </c>
      <c r="E584" s="939"/>
      <c r="F584" s="587">
        <v>1.4</v>
      </c>
      <c r="G584" s="466">
        <f>F584*Cond!$F$10</f>
        <v>2128</v>
      </c>
      <c r="H584" s="27">
        <v>0</v>
      </c>
      <c r="I584" s="398">
        <f t="shared" si="108"/>
        <v>0</v>
      </c>
      <c r="J584" s="586" t="s">
        <v>3187</v>
      </c>
      <c r="K584" s="286">
        <f t="shared" si="109"/>
        <v>5958.4</v>
      </c>
      <c r="L584" s="290">
        <v>2.8</v>
      </c>
      <c r="M584" s="409">
        <f t="shared" si="110"/>
        <v>6000</v>
      </c>
      <c r="N584" s="101"/>
      <c r="O584" s="605"/>
      <c r="P584" s="604"/>
    </row>
    <row r="585" spans="1:16" s="67" customFormat="1" ht="15" customHeight="1">
      <c r="A585" s="604"/>
      <c r="B585" s="605"/>
      <c r="C585" s="101"/>
      <c r="D585" s="938" t="s">
        <v>3868</v>
      </c>
      <c r="E585" s="939"/>
      <c r="F585" s="587">
        <v>1.4</v>
      </c>
      <c r="G585" s="466">
        <f>F585*Cond!$F$10</f>
        <v>2128</v>
      </c>
      <c r="H585" s="27">
        <v>0</v>
      </c>
      <c r="I585" s="398">
        <f t="shared" si="108"/>
        <v>0</v>
      </c>
      <c r="J585" s="586" t="s">
        <v>3188</v>
      </c>
      <c r="K585" s="286">
        <f t="shared" si="109"/>
        <v>5958.4</v>
      </c>
      <c r="L585" s="290">
        <v>2.8</v>
      </c>
      <c r="M585" s="409">
        <f t="shared" si="110"/>
        <v>6000</v>
      </c>
      <c r="N585" s="101"/>
      <c r="O585" s="605"/>
      <c r="P585" s="604"/>
    </row>
    <row r="586" spans="1:16" s="67" customFormat="1" ht="15" customHeight="1">
      <c r="A586" s="604"/>
      <c r="B586" s="605"/>
      <c r="C586" s="101"/>
      <c r="D586" s="938" t="s">
        <v>3869</v>
      </c>
      <c r="E586" s="939"/>
      <c r="F586" s="587">
        <v>1.4</v>
      </c>
      <c r="G586" s="466">
        <f>F586*Cond!$F$10</f>
        <v>2128</v>
      </c>
      <c r="H586" s="27">
        <v>0</v>
      </c>
      <c r="I586" s="398">
        <f t="shared" si="108"/>
        <v>0</v>
      </c>
      <c r="J586" s="586" t="s">
        <v>3189</v>
      </c>
      <c r="K586" s="286">
        <f t="shared" si="109"/>
        <v>5958.4</v>
      </c>
      <c r="L586" s="290">
        <v>2.8</v>
      </c>
      <c r="M586" s="409">
        <f t="shared" si="110"/>
        <v>6000</v>
      </c>
      <c r="N586" s="101"/>
      <c r="O586" s="605"/>
      <c r="P586" s="604"/>
    </row>
    <row r="587" spans="1:16" s="67" customFormat="1" ht="15" customHeight="1">
      <c r="A587" s="604"/>
      <c r="B587" s="605"/>
      <c r="C587" s="101"/>
      <c r="D587" s="938" t="s">
        <v>3870</v>
      </c>
      <c r="E587" s="939"/>
      <c r="F587" s="587">
        <v>1.4</v>
      </c>
      <c r="G587" s="466">
        <f>F587*Cond!$F$10</f>
        <v>2128</v>
      </c>
      <c r="H587" s="27">
        <v>0</v>
      </c>
      <c r="I587" s="398">
        <f t="shared" si="108"/>
        <v>0</v>
      </c>
      <c r="J587" s="586" t="s">
        <v>3190</v>
      </c>
      <c r="K587" s="286">
        <f t="shared" si="109"/>
        <v>5958.4</v>
      </c>
      <c r="L587" s="290">
        <v>2.8</v>
      </c>
      <c r="M587" s="409">
        <f t="shared" si="110"/>
        <v>6000</v>
      </c>
      <c r="N587" s="101"/>
      <c r="O587" s="605"/>
      <c r="P587" s="604"/>
    </row>
    <row r="588" spans="1:16" s="67" customFormat="1" ht="15" customHeight="1">
      <c r="A588" s="604"/>
      <c r="B588" s="605"/>
      <c r="C588" s="607"/>
      <c r="D588" s="1540" t="s">
        <v>3856</v>
      </c>
      <c r="E588" s="251"/>
      <c r="F588" s="470">
        <v>1.8</v>
      </c>
      <c r="G588" s="466">
        <f>F588*Cond!$F$10</f>
        <v>2736</v>
      </c>
      <c r="H588" s="27">
        <v>0</v>
      </c>
      <c r="I588" s="398">
        <f t="shared" si="108"/>
        <v>0</v>
      </c>
      <c r="J588" s="555" t="s">
        <v>3857</v>
      </c>
      <c r="K588" s="286">
        <f t="shared" si="109"/>
        <v>7387.2000000000007</v>
      </c>
      <c r="L588" s="290">
        <v>2.7</v>
      </c>
      <c r="M588" s="409">
        <f t="shared" si="110"/>
        <v>7400</v>
      </c>
      <c r="N588" s="101"/>
      <c r="O588" s="605"/>
      <c r="P588" s="604"/>
    </row>
    <row r="589" spans="1:16" s="67" customFormat="1" ht="15" customHeight="1">
      <c r="A589" s="604"/>
      <c r="B589" s="605"/>
      <c r="C589" s="607"/>
      <c r="D589" s="1540" t="s">
        <v>3858</v>
      </c>
      <c r="E589" s="251"/>
      <c r="F589" s="470">
        <v>1.8</v>
      </c>
      <c r="G589" s="466">
        <f>F589*Cond!$F$10</f>
        <v>2736</v>
      </c>
      <c r="H589" s="27">
        <v>0</v>
      </c>
      <c r="I589" s="398">
        <f t="shared" si="108"/>
        <v>0</v>
      </c>
      <c r="J589" s="1537" t="s">
        <v>3859</v>
      </c>
      <c r="K589" s="286">
        <f t="shared" si="109"/>
        <v>7387.2000000000007</v>
      </c>
      <c r="L589" s="290">
        <v>2.7</v>
      </c>
      <c r="M589" s="409">
        <f t="shared" si="110"/>
        <v>7400</v>
      </c>
      <c r="N589" s="101"/>
      <c r="O589" s="605"/>
      <c r="P589" s="604"/>
    </row>
    <row r="590" spans="1:16" s="67" customFormat="1" ht="15" customHeight="1">
      <c r="A590" s="604"/>
      <c r="B590" s="605"/>
      <c r="C590" s="101"/>
      <c r="D590" s="1541" t="s">
        <v>4372</v>
      </c>
      <c r="E590" s="1536"/>
      <c r="F590" s="470">
        <v>1.8</v>
      </c>
      <c r="G590" s="466">
        <f>F590*Cond!$F$10</f>
        <v>2736</v>
      </c>
      <c r="H590" s="27">
        <v>0</v>
      </c>
      <c r="I590" s="398">
        <f t="shared" ref="I590:I593" si="120">G590*H590</f>
        <v>0</v>
      </c>
      <c r="J590" s="1538">
        <v>3084367802</v>
      </c>
      <c r="K590" s="286">
        <f t="shared" si="109"/>
        <v>7387.2000000000007</v>
      </c>
      <c r="L590" s="290">
        <v>2.7</v>
      </c>
      <c r="M590" s="409">
        <f t="shared" ref="M590:M593" si="121">ROUND(K590,-2)</f>
        <v>7400</v>
      </c>
      <c r="N590" s="101"/>
      <c r="O590" s="605"/>
      <c r="P590" s="604"/>
    </row>
    <row r="591" spans="1:16" s="67" customFormat="1" ht="15" customHeight="1">
      <c r="A591" s="604"/>
      <c r="B591" s="605"/>
      <c r="C591" s="101"/>
      <c r="D591" s="1541" t="s">
        <v>4373</v>
      </c>
      <c r="E591" s="1536"/>
      <c r="F591" s="470">
        <v>1.8</v>
      </c>
      <c r="G591" s="466">
        <f>F591*Cond!$F$10</f>
        <v>2736</v>
      </c>
      <c r="H591" s="27">
        <v>0</v>
      </c>
      <c r="I591" s="398">
        <f t="shared" si="120"/>
        <v>0</v>
      </c>
      <c r="J591" s="1538">
        <v>3084367902</v>
      </c>
      <c r="K591" s="286">
        <f t="shared" si="109"/>
        <v>7387.2000000000007</v>
      </c>
      <c r="L591" s="290">
        <v>2.7</v>
      </c>
      <c r="M591" s="409">
        <f t="shared" si="121"/>
        <v>7400</v>
      </c>
      <c r="N591" s="101"/>
      <c r="O591" s="605"/>
      <c r="P591" s="604"/>
    </row>
    <row r="592" spans="1:16" s="67" customFormat="1" ht="15" customHeight="1">
      <c r="A592" s="604"/>
      <c r="B592" s="605"/>
      <c r="C592" s="101"/>
      <c r="D592" s="1541" t="s">
        <v>4374</v>
      </c>
      <c r="E592" s="1536"/>
      <c r="F592" s="470">
        <v>1.8</v>
      </c>
      <c r="G592" s="466">
        <f>F592*Cond!$F$10</f>
        <v>2736</v>
      </c>
      <c r="H592" s="27">
        <v>0</v>
      </c>
      <c r="I592" s="398">
        <f t="shared" si="120"/>
        <v>0</v>
      </c>
      <c r="J592" s="1538">
        <v>3084368002</v>
      </c>
      <c r="K592" s="286">
        <f t="shared" si="109"/>
        <v>7387.2000000000007</v>
      </c>
      <c r="L592" s="290">
        <v>2.7</v>
      </c>
      <c r="M592" s="409">
        <f t="shared" si="121"/>
        <v>7400</v>
      </c>
      <c r="N592" s="101"/>
      <c r="O592" s="605"/>
      <c r="P592" s="604"/>
    </row>
    <row r="593" spans="1:16" s="67" customFormat="1" ht="15" customHeight="1">
      <c r="A593" s="604"/>
      <c r="B593" s="605"/>
      <c r="C593" s="101"/>
      <c r="D593" s="1541" t="s">
        <v>4375</v>
      </c>
      <c r="E593" s="1536"/>
      <c r="F593" s="470">
        <v>1.8</v>
      </c>
      <c r="G593" s="466">
        <f>F593*Cond!$F$10</f>
        <v>2736</v>
      </c>
      <c r="H593" s="27">
        <v>0</v>
      </c>
      <c r="I593" s="398">
        <f t="shared" si="120"/>
        <v>0</v>
      </c>
      <c r="J593" s="1538">
        <v>3084368102</v>
      </c>
      <c r="K593" s="286">
        <f t="shared" si="109"/>
        <v>7387.2000000000007</v>
      </c>
      <c r="L593" s="290">
        <v>2.7</v>
      </c>
      <c r="M593" s="409">
        <f t="shared" si="121"/>
        <v>7400</v>
      </c>
      <c r="N593" s="101"/>
      <c r="O593" s="605"/>
      <c r="P593" s="604"/>
    </row>
    <row r="594" spans="1:16" s="67" customFormat="1" ht="15" customHeight="1">
      <c r="A594" s="604"/>
      <c r="B594" s="605"/>
      <c r="C594" s="101"/>
      <c r="D594" s="1542" t="s">
        <v>3871</v>
      </c>
      <c r="E594" s="939"/>
      <c r="F594" s="587">
        <v>0.7</v>
      </c>
      <c r="G594" s="466">
        <f>F594*Cond!$F$10</f>
        <v>1064</v>
      </c>
      <c r="H594" s="27">
        <v>0</v>
      </c>
      <c r="I594" s="398">
        <f t="shared" si="108"/>
        <v>0</v>
      </c>
      <c r="J594" s="1539" t="s">
        <v>402</v>
      </c>
      <c r="K594" s="286">
        <f t="shared" si="109"/>
        <v>5958.4</v>
      </c>
      <c r="L594" s="290">
        <v>5.6</v>
      </c>
      <c r="M594" s="409">
        <f t="shared" si="110"/>
        <v>6000</v>
      </c>
      <c r="N594" s="101"/>
      <c r="O594" s="605"/>
      <c r="P594" s="604"/>
    </row>
    <row r="595" spans="1:16" s="67" customFormat="1" ht="15" customHeight="1">
      <c r="A595" s="604"/>
      <c r="B595" s="605"/>
      <c r="C595" s="101"/>
      <c r="D595" s="233" t="s">
        <v>1522</v>
      </c>
      <c r="E595" s="251"/>
      <c r="F595" s="587">
        <v>0.7</v>
      </c>
      <c r="G595" s="466">
        <f>F595*Cond!$F$10</f>
        <v>1064</v>
      </c>
      <c r="H595" s="27">
        <v>0</v>
      </c>
      <c r="I595" s="398">
        <f t="shared" si="108"/>
        <v>0</v>
      </c>
      <c r="J595" s="345" t="s">
        <v>1510</v>
      </c>
      <c r="K595" s="286">
        <f t="shared" si="109"/>
        <v>5958.4</v>
      </c>
      <c r="L595" s="290">
        <v>5.6</v>
      </c>
      <c r="M595" s="383">
        <f t="shared" si="110"/>
        <v>6000</v>
      </c>
      <c r="N595" s="101"/>
      <c r="O595" s="605"/>
      <c r="P595" s="604"/>
    </row>
    <row r="596" spans="1:16" s="67" customFormat="1" ht="15" customHeight="1">
      <c r="A596" s="604"/>
      <c r="B596" s="605"/>
      <c r="C596" s="101"/>
      <c r="D596" s="938" t="s">
        <v>3872</v>
      </c>
      <c r="E596" s="939"/>
      <c r="F596" s="587">
        <v>0.7</v>
      </c>
      <c r="G596" s="466">
        <f>F596*Cond!$F$10</f>
        <v>1064</v>
      </c>
      <c r="H596" s="27">
        <v>0</v>
      </c>
      <c r="I596" s="398">
        <f t="shared" si="108"/>
        <v>0</v>
      </c>
      <c r="J596" s="586" t="s">
        <v>1177</v>
      </c>
      <c r="K596" s="286">
        <f t="shared" si="109"/>
        <v>5958.4</v>
      </c>
      <c r="L596" s="290">
        <v>5.6</v>
      </c>
      <c r="M596" s="409">
        <f t="shared" si="110"/>
        <v>6000</v>
      </c>
      <c r="N596" s="101"/>
      <c r="O596" s="605"/>
      <c r="P596" s="604"/>
    </row>
    <row r="597" spans="1:16" s="67" customFormat="1" ht="15" customHeight="1">
      <c r="A597" s="604"/>
      <c r="B597" s="605"/>
      <c r="C597" s="101"/>
      <c r="D597" s="941" t="s">
        <v>1298</v>
      </c>
      <c r="E597" s="66"/>
      <c r="F597" s="587">
        <v>0.7</v>
      </c>
      <c r="G597" s="466">
        <f>F597*Cond!$F$10</f>
        <v>1064</v>
      </c>
      <c r="H597" s="27">
        <v>0</v>
      </c>
      <c r="I597" s="398">
        <f t="shared" si="108"/>
        <v>0</v>
      </c>
      <c r="J597" s="228">
        <v>3004083167</v>
      </c>
      <c r="K597" s="286">
        <f t="shared" si="109"/>
        <v>5958.4</v>
      </c>
      <c r="L597" s="290">
        <v>5.6</v>
      </c>
      <c r="M597" s="409">
        <f t="shared" si="110"/>
        <v>6000</v>
      </c>
      <c r="N597" s="101"/>
      <c r="O597" s="605"/>
      <c r="P597" s="604"/>
    </row>
    <row r="598" spans="1:16" s="67" customFormat="1" ht="15" customHeight="1">
      <c r="A598" s="604"/>
      <c r="B598" s="605"/>
      <c r="C598" s="101"/>
      <c r="D598" s="938" t="s">
        <v>3873</v>
      </c>
      <c r="E598" s="939"/>
      <c r="F598" s="587">
        <v>0.7</v>
      </c>
      <c r="G598" s="466">
        <f>F598*Cond!$F$10</f>
        <v>1064</v>
      </c>
      <c r="H598" s="27">
        <v>0</v>
      </c>
      <c r="I598" s="398">
        <f t="shared" si="108"/>
        <v>0</v>
      </c>
      <c r="J598" s="586" t="s">
        <v>1258</v>
      </c>
      <c r="K598" s="286">
        <f t="shared" si="109"/>
        <v>5958.4</v>
      </c>
      <c r="L598" s="290">
        <v>5.6</v>
      </c>
      <c r="M598" s="409">
        <f t="shared" si="110"/>
        <v>6000</v>
      </c>
      <c r="N598" s="101"/>
      <c r="O598" s="605"/>
      <c r="P598" s="604"/>
    </row>
    <row r="599" spans="1:16" s="67" customFormat="1" ht="15" customHeight="1">
      <c r="A599" s="604"/>
      <c r="B599" s="605"/>
      <c r="C599" s="101"/>
      <c r="D599" s="233" t="s">
        <v>1523</v>
      </c>
      <c r="E599" s="66"/>
      <c r="F599" s="587">
        <v>0.7</v>
      </c>
      <c r="G599" s="466">
        <f>F599*Cond!$F$10</f>
        <v>1064</v>
      </c>
      <c r="H599" s="27">
        <v>0</v>
      </c>
      <c r="I599" s="398">
        <f t="shared" ref="I599" si="122">G599*H599</f>
        <v>0</v>
      </c>
      <c r="J599" s="345" t="s">
        <v>1511</v>
      </c>
      <c r="K599" s="286">
        <f t="shared" ref="K599" si="123">G599*L599</f>
        <v>5958.4</v>
      </c>
      <c r="L599" s="290">
        <v>5.6</v>
      </c>
      <c r="M599" s="383">
        <f t="shared" ref="M599" si="124">ROUND(K599,-2)</f>
        <v>6000</v>
      </c>
      <c r="N599" s="101"/>
      <c r="O599" s="605"/>
      <c r="P599" s="604"/>
    </row>
    <row r="600" spans="1:16" s="67" customFormat="1" ht="15" customHeight="1">
      <c r="A600" s="604"/>
      <c r="B600" s="605"/>
      <c r="C600" s="101"/>
      <c r="D600" s="938" t="s">
        <v>3874</v>
      </c>
      <c r="E600" s="939"/>
      <c r="F600" s="587">
        <v>1.4</v>
      </c>
      <c r="G600" s="466">
        <f>F600*Cond!$F$10</f>
        <v>2128</v>
      </c>
      <c r="H600" s="27">
        <v>0</v>
      </c>
      <c r="I600" s="398">
        <f t="shared" si="108"/>
        <v>0</v>
      </c>
      <c r="J600" s="586" t="s">
        <v>2168</v>
      </c>
      <c r="K600" s="286">
        <f t="shared" si="109"/>
        <v>5958.4</v>
      </c>
      <c r="L600" s="290">
        <v>2.8</v>
      </c>
      <c r="M600" s="409">
        <f t="shared" si="110"/>
        <v>6000</v>
      </c>
      <c r="N600" s="101"/>
      <c r="O600" s="605"/>
      <c r="P600" s="604"/>
    </row>
    <row r="601" spans="1:16" s="67" customFormat="1" ht="15" customHeight="1">
      <c r="A601" s="604"/>
      <c r="B601" s="605"/>
      <c r="C601" s="101"/>
      <c r="D601" s="938" t="s">
        <v>3932</v>
      </c>
      <c r="E601" s="939"/>
      <c r="F601" s="587">
        <v>1.4</v>
      </c>
      <c r="G601" s="466">
        <f>F601*Cond!$F$10</f>
        <v>2128</v>
      </c>
      <c r="H601" s="27">
        <v>0</v>
      </c>
      <c r="I601" s="398">
        <f t="shared" ref="I601:I603" si="125">G601*H601</f>
        <v>0</v>
      </c>
      <c r="J601" s="586" t="s">
        <v>3933</v>
      </c>
      <c r="K601" s="286">
        <f t="shared" ref="K601:K603" si="126">G601*L601</f>
        <v>5958.4</v>
      </c>
      <c r="L601" s="290">
        <v>2.8</v>
      </c>
      <c r="M601" s="409">
        <f t="shared" ref="M601:M603" si="127">ROUND(K601,-2)</f>
        <v>6000</v>
      </c>
      <c r="N601" s="101"/>
      <c r="O601" s="605"/>
      <c r="P601" s="604"/>
    </row>
    <row r="602" spans="1:16" s="67" customFormat="1" ht="15" customHeight="1">
      <c r="A602" s="604"/>
      <c r="B602" s="605"/>
      <c r="C602" s="607"/>
      <c r="D602" s="935" t="s">
        <v>4128</v>
      </c>
      <c r="E602" s="66"/>
      <c r="F602" s="470">
        <v>1.8</v>
      </c>
      <c r="G602" s="466">
        <f>F602*Cond!$F$10</f>
        <v>2736</v>
      </c>
      <c r="H602" s="27">
        <v>0</v>
      </c>
      <c r="I602" s="398">
        <f t="shared" si="125"/>
        <v>0</v>
      </c>
      <c r="J602" s="555" t="s">
        <v>4129</v>
      </c>
      <c r="K602" s="286">
        <f t="shared" si="126"/>
        <v>7387.2000000000007</v>
      </c>
      <c r="L602" s="290">
        <v>2.7</v>
      </c>
      <c r="M602" s="409">
        <f t="shared" si="127"/>
        <v>7400</v>
      </c>
      <c r="N602" s="101"/>
      <c r="O602" s="605"/>
      <c r="P602" s="604"/>
    </row>
    <row r="603" spans="1:16" s="2" customFormat="1" ht="14.1" customHeight="1">
      <c r="A603" s="604"/>
      <c r="B603" s="605"/>
      <c r="C603" s="101"/>
      <c r="D603" s="945" t="s">
        <v>987</v>
      </c>
      <c r="E603" s="1383"/>
      <c r="F603" s="587">
        <v>0.7</v>
      </c>
      <c r="G603" s="466">
        <f>F603*Cond!$F$10</f>
        <v>1064</v>
      </c>
      <c r="H603" s="27">
        <v>0</v>
      </c>
      <c r="I603" s="398">
        <f t="shared" si="125"/>
        <v>0</v>
      </c>
      <c r="J603" s="202" t="s">
        <v>882</v>
      </c>
      <c r="K603" s="286">
        <f t="shared" si="126"/>
        <v>5958.4</v>
      </c>
      <c r="L603" s="290">
        <v>5.6</v>
      </c>
      <c r="M603" s="409">
        <f t="shared" si="127"/>
        <v>6000</v>
      </c>
      <c r="N603" s="101"/>
      <c r="O603" s="605"/>
      <c r="P603" s="604"/>
    </row>
    <row r="604" spans="1:16" s="67" customFormat="1" ht="15" customHeight="1">
      <c r="A604" s="604"/>
      <c r="B604" s="605"/>
      <c r="C604" s="101"/>
      <c r="D604" s="938" t="s">
        <v>3875</v>
      </c>
      <c r="E604" s="939"/>
      <c r="F604" s="587">
        <v>1.4</v>
      </c>
      <c r="G604" s="466">
        <f>F604*Cond!$F$10</f>
        <v>2128</v>
      </c>
      <c r="H604" s="27">
        <v>0</v>
      </c>
      <c r="I604" s="398">
        <f t="shared" si="108"/>
        <v>0</v>
      </c>
      <c r="J604" s="586" t="s">
        <v>1717</v>
      </c>
      <c r="K604" s="286">
        <f t="shared" si="109"/>
        <v>5958.4</v>
      </c>
      <c r="L604" s="290">
        <v>2.8</v>
      </c>
      <c r="M604" s="409">
        <f t="shared" si="110"/>
        <v>6000</v>
      </c>
      <c r="N604" s="101"/>
      <c r="O604" s="605"/>
      <c r="P604" s="604"/>
    </row>
    <row r="605" spans="1:16" s="67" customFormat="1" ht="15" customHeight="1">
      <c r="A605" s="604"/>
      <c r="B605" s="605"/>
      <c r="C605" s="101"/>
      <c r="D605" s="938" t="s">
        <v>3876</v>
      </c>
      <c r="E605" s="939"/>
      <c r="F605" s="587">
        <v>0.7</v>
      </c>
      <c r="G605" s="466">
        <f>F605*Cond!$F$10</f>
        <v>1064</v>
      </c>
      <c r="H605" s="27">
        <v>0</v>
      </c>
      <c r="I605" s="398">
        <f t="shared" si="108"/>
        <v>0</v>
      </c>
      <c r="J605" s="586" t="s">
        <v>1178</v>
      </c>
      <c r="K605" s="286">
        <f t="shared" si="109"/>
        <v>5958.4</v>
      </c>
      <c r="L605" s="290">
        <v>5.6</v>
      </c>
      <c r="M605" s="409">
        <f t="shared" si="110"/>
        <v>6000</v>
      </c>
      <c r="N605" s="101"/>
      <c r="O605" s="605"/>
      <c r="P605" s="604"/>
    </row>
    <row r="606" spans="1:16" s="67" customFormat="1" ht="15" customHeight="1">
      <c r="A606" s="604"/>
      <c r="B606" s="605"/>
      <c r="C606" s="101"/>
      <c r="D606" s="938" t="s">
        <v>3877</v>
      </c>
      <c r="E606" s="939"/>
      <c r="F606" s="587">
        <v>1.4</v>
      </c>
      <c r="G606" s="466">
        <f>F606*Cond!$F$10</f>
        <v>2128</v>
      </c>
      <c r="H606" s="27">
        <v>0</v>
      </c>
      <c r="I606" s="398">
        <f t="shared" si="108"/>
        <v>0</v>
      </c>
      <c r="J606" s="586" t="s">
        <v>1706</v>
      </c>
      <c r="K606" s="286">
        <f t="shared" si="109"/>
        <v>5958.4</v>
      </c>
      <c r="L606" s="290">
        <v>2.8</v>
      </c>
      <c r="M606" s="409">
        <f t="shared" si="110"/>
        <v>6000</v>
      </c>
      <c r="N606" s="101"/>
      <c r="O606" s="605"/>
      <c r="P606" s="604"/>
    </row>
    <row r="607" spans="1:16" s="67" customFormat="1" ht="15" customHeight="1">
      <c r="A607" s="604"/>
      <c r="B607" s="605"/>
      <c r="C607" s="101"/>
      <c r="D607" s="938" t="s">
        <v>3878</v>
      </c>
      <c r="E607" s="939"/>
      <c r="F607" s="587">
        <v>1.4</v>
      </c>
      <c r="G607" s="466">
        <f>F607*Cond!$F$10</f>
        <v>2128</v>
      </c>
      <c r="H607" s="27">
        <v>0</v>
      </c>
      <c r="I607" s="398">
        <f t="shared" si="108"/>
        <v>0</v>
      </c>
      <c r="J607" s="586" t="s">
        <v>2436</v>
      </c>
      <c r="K607" s="286">
        <f t="shared" si="109"/>
        <v>5958.4</v>
      </c>
      <c r="L607" s="290">
        <v>2.8</v>
      </c>
      <c r="M607" s="409">
        <f t="shared" si="110"/>
        <v>6000</v>
      </c>
      <c r="N607" s="101"/>
      <c r="O607" s="605"/>
      <c r="P607" s="604"/>
    </row>
    <row r="608" spans="1:16" s="67" customFormat="1" ht="15" customHeight="1">
      <c r="A608" s="604"/>
      <c r="B608" s="605"/>
      <c r="C608" s="101"/>
      <c r="D608" s="938" t="s">
        <v>3879</v>
      </c>
      <c r="E608" s="939"/>
      <c r="F608" s="587">
        <v>1.4</v>
      </c>
      <c r="G608" s="466">
        <f>F608*Cond!$F$10</f>
        <v>2128</v>
      </c>
      <c r="H608" s="27">
        <v>0</v>
      </c>
      <c r="I608" s="398">
        <f t="shared" si="108"/>
        <v>0</v>
      </c>
      <c r="J608" s="586" t="s">
        <v>2437</v>
      </c>
      <c r="K608" s="286">
        <f t="shared" si="109"/>
        <v>5958.4</v>
      </c>
      <c r="L608" s="290">
        <v>2.8</v>
      </c>
      <c r="M608" s="409">
        <f t="shared" si="110"/>
        <v>6000</v>
      </c>
      <c r="N608" s="101"/>
      <c r="O608" s="605"/>
      <c r="P608" s="604"/>
    </row>
    <row r="609" spans="1:16" s="67" customFormat="1" ht="15" customHeight="1">
      <c r="A609" s="604"/>
      <c r="B609" s="605"/>
      <c r="C609" s="101"/>
      <c r="D609" s="938" t="s">
        <v>3880</v>
      </c>
      <c r="E609" s="939"/>
      <c r="F609" s="587">
        <v>0.7</v>
      </c>
      <c r="G609" s="466">
        <f>F609*Cond!$F$10</f>
        <v>1064</v>
      </c>
      <c r="H609" s="27">
        <v>0</v>
      </c>
      <c r="I609" s="398">
        <f t="shared" si="108"/>
        <v>0</v>
      </c>
      <c r="J609" s="586" t="s">
        <v>352</v>
      </c>
      <c r="K609" s="286">
        <f t="shared" si="109"/>
        <v>5958.4</v>
      </c>
      <c r="L609" s="290">
        <v>5.6</v>
      </c>
      <c r="M609" s="409">
        <f t="shared" si="110"/>
        <v>6000</v>
      </c>
      <c r="N609" s="101"/>
      <c r="O609" s="605"/>
      <c r="P609" s="604"/>
    </row>
    <row r="610" spans="1:16" s="67" customFormat="1" ht="15" customHeight="1">
      <c r="A610" s="604"/>
      <c r="B610" s="605"/>
      <c r="C610" s="101"/>
      <c r="D610" s="938" t="s">
        <v>3881</v>
      </c>
      <c r="E610" s="939"/>
      <c r="F610" s="587">
        <v>0.7</v>
      </c>
      <c r="G610" s="466">
        <f>F610*Cond!$F$10</f>
        <v>1064</v>
      </c>
      <c r="H610" s="27">
        <v>0</v>
      </c>
      <c r="I610" s="398">
        <f t="shared" si="108"/>
        <v>0</v>
      </c>
      <c r="J610" s="586" t="s">
        <v>403</v>
      </c>
      <c r="K610" s="286">
        <f t="shared" si="109"/>
        <v>5958.4</v>
      </c>
      <c r="L610" s="290">
        <v>5.6</v>
      </c>
      <c r="M610" s="409">
        <f t="shared" si="110"/>
        <v>6000</v>
      </c>
      <c r="N610" s="101"/>
      <c r="O610" s="605"/>
      <c r="P610" s="604"/>
    </row>
    <row r="611" spans="1:16" s="67" customFormat="1" ht="15" customHeight="1">
      <c r="A611" s="604"/>
      <c r="B611" s="605"/>
      <c r="C611" s="101"/>
      <c r="D611" s="938" t="s">
        <v>3882</v>
      </c>
      <c r="E611" s="939"/>
      <c r="F611" s="587">
        <v>0.7</v>
      </c>
      <c r="G611" s="466">
        <f>F611*Cond!$F$10</f>
        <v>1064</v>
      </c>
      <c r="H611" s="27">
        <v>0</v>
      </c>
      <c r="I611" s="398">
        <f t="shared" si="108"/>
        <v>0</v>
      </c>
      <c r="J611" s="586" t="s">
        <v>594</v>
      </c>
      <c r="K611" s="286">
        <f t="shared" si="109"/>
        <v>5958.4</v>
      </c>
      <c r="L611" s="290">
        <v>5.6</v>
      </c>
      <c r="M611" s="409">
        <f t="shared" si="110"/>
        <v>6000</v>
      </c>
      <c r="N611" s="101"/>
      <c r="O611" s="605"/>
      <c r="P611" s="604"/>
    </row>
    <row r="612" spans="1:16" s="67" customFormat="1" ht="15" customHeight="1">
      <c r="A612" s="604"/>
      <c r="B612" s="605"/>
      <c r="C612" s="101"/>
      <c r="D612" s="938" t="s">
        <v>3883</v>
      </c>
      <c r="E612" s="939"/>
      <c r="F612" s="587">
        <v>0.7</v>
      </c>
      <c r="G612" s="466">
        <f>F612*Cond!$F$10</f>
        <v>1064</v>
      </c>
      <c r="H612" s="27">
        <v>0</v>
      </c>
      <c r="I612" s="398">
        <f t="shared" si="108"/>
        <v>0</v>
      </c>
      <c r="J612" s="586" t="s">
        <v>1259</v>
      </c>
      <c r="K612" s="286">
        <f t="shared" si="109"/>
        <v>5958.4</v>
      </c>
      <c r="L612" s="290">
        <v>5.6</v>
      </c>
      <c r="M612" s="409">
        <f t="shared" si="110"/>
        <v>6000</v>
      </c>
      <c r="N612" s="101"/>
      <c r="O612" s="605"/>
      <c r="P612" s="604"/>
    </row>
    <row r="613" spans="1:16" s="67" customFormat="1" ht="15" customHeight="1">
      <c r="A613" s="604"/>
      <c r="B613" s="605"/>
      <c r="C613" s="101"/>
      <c r="D613" s="938" t="s">
        <v>3884</v>
      </c>
      <c r="E613" s="939"/>
      <c r="F613" s="587">
        <v>0.7</v>
      </c>
      <c r="G613" s="466">
        <f>F613*Cond!$F$10</f>
        <v>1064</v>
      </c>
      <c r="H613" s="27">
        <v>0</v>
      </c>
      <c r="I613" s="398">
        <f t="shared" si="108"/>
        <v>0</v>
      </c>
      <c r="J613" s="586" t="s">
        <v>595</v>
      </c>
      <c r="K613" s="286">
        <f t="shared" si="109"/>
        <v>5958.4</v>
      </c>
      <c r="L613" s="290">
        <v>5.6</v>
      </c>
      <c r="M613" s="409">
        <f t="shared" si="110"/>
        <v>6000</v>
      </c>
      <c r="N613" s="101"/>
      <c r="O613" s="605"/>
      <c r="P613" s="604"/>
    </row>
    <row r="614" spans="1:16" s="67" customFormat="1" ht="15" customHeight="1">
      <c r="A614" s="604"/>
      <c r="B614" s="605"/>
      <c r="C614" s="101"/>
      <c r="D614" s="938" t="s">
        <v>3885</v>
      </c>
      <c r="E614" s="939"/>
      <c r="F614" s="587">
        <v>1.4</v>
      </c>
      <c r="G614" s="466">
        <f>F614*Cond!$F$10</f>
        <v>2128</v>
      </c>
      <c r="H614" s="27">
        <v>0</v>
      </c>
      <c r="I614" s="398">
        <f t="shared" si="108"/>
        <v>0</v>
      </c>
      <c r="J614" s="586" t="s">
        <v>3184</v>
      </c>
      <c r="K614" s="286">
        <f t="shared" si="109"/>
        <v>5958.4</v>
      </c>
      <c r="L614" s="290">
        <v>2.8</v>
      </c>
      <c r="M614" s="409">
        <f t="shared" si="110"/>
        <v>6000</v>
      </c>
      <c r="N614" s="101"/>
      <c r="O614" s="605"/>
      <c r="P614" s="604"/>
    </row>
    <row r="615" spans="1:16" s="67" customFormat="1" ht="15" customHeight="1">
      <c r="A615" s="604"/>
      <c r="B615" s="605"/>
      <c r="C615" s="607"/>
      <c r="D615" s="935" t="s">
        <v>3086</v>
      </c>
      <c r="E615" s="66"/>
      <c r="F615" s="470">
        <v>1.8</v>
      </c>
      <c r="G615" s="466">
        <f>F615*Cond!$F$10</f>
        <v>2736</v>
      </c>
      <c r="H615" s="27">
        <v>0</v>
      </c>
      <c r="I615" s="398">
        <f t="shared" si="108"/>
        <v>0</v>
      </c>
      <c r="J615" s="555" t="s">
        <v>3089</v>
      </c>
      <c r="K615" s="286">
        <f t="shared" si="109"/>
        <v>7387.2000000000007</v>
      </c>
      <c r="L615" s="290">
        <v>2.7</v>
      </c>
      <c r="M615" s="409">
        <f t="shared" si="110"/>
        <v>7400</v>
      </c>
      <c r="N615" s="101"/>
      <c r="O615" s="605"/>
      <c r="P615" s="604"/>
    </row>
    <row r="616" spans="1:16" s="67" customFormat="1" ht="15" customHeight="1">
      <c r="A616" s="604"/>
      <c r="B616" s="605"/>
      <c r="C616" s="607"/>
      <c r="D616" s="935" t="s">
        <v>3088</v>
      </c>
      <c r="E616" s="66"/>
      <c r="F616" s="470">
        <v>1.8</v>
      </c>
      <c r="G616" s="466">
        <f>F616*Cond!$F$10</f>
        <v>2736</v>
      </c>
      <c r="H616" s="27">
        <v>0</v>
      </c>
      <c r="I616" s="398">
        <f t="shared" si="108"/>
        <v>0</v>
      </c>
      <c r="J616" s="555" t="s">
        <v>3091</v>
      </c>
      <c r="K616" s="286">
        <f t="shared" si="109"/>
        <v>7387.2000000000007</v>
      </c>
      <c r="L616" s="290">
        <v>2.7</v>
      </c>
      <c r="M616" s="409">
        <f t="shared" si="110"/>
        <v>7400</v>
      </c>
      <c r="N616" s="101"/>
      <c r="O616" s="605"/>
      <c r="P616" s="604"/>
    </row>
    <row r="617" spans="1:16" s="67" customFormat="1" ht="15" customHeight="1">
      <c r="A617" s="604"/>
      <c r="B617" s="605"/>
      <c r="C617" s="101"/>
      <c r="D617" s="938" t="s">
        <v>3934</v>
      </c>
      <c r="E617" s="1194" t="s">
        <v>3943</v>
      </c>
      <c r="F617" s="587">
        <v>1.4</v>
      </c>
      <c r="G617" s="466">
        <f>F617*Cond!$F$10</f>
        <v>2128</v>
      </c>
      <c r="H617" s="27">
        <v>0</v>
      </c>
      <c r="I617" s="398">
        <f t="shared" ref="I617:I618" si="128">G617*H617</f>
        <v>0</v>
      </c>
      <c r="J617" s="586" t="s">
        <v>3935</v>
      </c>
      <c r="K617" s="286">
        <f t="shared" ref="K617:K618" si="129">G617*L617</f>
        <v>5958.4</v>
      </c>
      <c r="L617" s="290">
        <v>2.8</v>
      </c>
      <c r="M617" s="409">
        <f t="shared" ref="M617:M618" si="130">ROUND(K617,-2)</f>
        <v>6000</v>
      </c>
      <c r="N617" s="101"/>
      <c r="O617" s="605"/>
      <c r="P617" s="604"/>
    </row>
    <row r="618" spans="1:16" s="67" customFormat="1" ht="15" customHeight="1">
      <c r="A618" s="604"/>
      <c r="B618" s="605"/>
      <c r="C618" s="607"/>
      <c r="D618" s="935" t="s">
        <v>4130</v>
      </c>
      <c r="E618" s="66"/>
      <c r="F618" s="470">
        <v>1.8</v>
      </c>
      <c r="G618" s="466">
        <f>F618*Cond!$F$10</f>
        <v>2736</v>
      </c>
      <c r="H618" s="27">
        <v>0</v>
      </c>
      <c r="I618" s="398">
        <f t="shared" si="128"/>
        <v>0</v>
      </c>
      <c r="J618" s="555" t="s">
        <v>4131</v>
      </c>
      <c r="K618" s="286">
        <f t="shared" si="129"/>
        <v>7387.2000000000007</v>
      </c>
      <c r="L618" s="290">
        <v>2.7</v>
      </c>
      <c r="M618" s="409">
        <f t="shared" si="130"/>
        <v>7400</v>
      </c>
      <c r="N618" s="101"/>
      <c r="O618" s="605"/>
      <c r="P618" s="604"/>
    </row>
    <row r="619" spans="1:16" s="67" customFormat="1" ht="15" customHeight="1">
      <c r="A619" s="604"/>
      <c r="B619" s="605"/>
      <c r="C619" s="101"/>
      <c r="D619" s="938" t="s">
        <v>3886</v>
      </c>
      <c r="E619" s="939"/>
      <c r="F619" s="587">
        <v>1.4</v>
      </c>
      <c r="G619" s="466">
        <f>F619*Cond!$F$10</f>
        <v>2128</v>
      </c>
      <c r="H619" s="27">
        <v>0</v>
      </c>
      <c r="I619" s="398">
        <f t="shared" si="108"/>
        <v>0</v>
      </c>
      <c r="J619" s="586" t="s">
        <v>1999</v>
      </c>
      <c r="K619" s="286">
        <f t="shared" si="109"/>
        <v>5958.4</v>
      </c>
      <c r="L619" s="290">
        <v>2.8</v>
      </c>
      <c r="M619" s="409">
        <f t="shared" si="110"/>
        <v>6000</v>
      </c>
      <c r="N619" s="101"/>
      <c r="O619" s="605"/>
      <c r="P619" s="604"/>
    </row>
    <row r="620" spans="1:16" s="67" customFormat="1" ht="15" customHeight="1">
      <c r="A620" s="604"/>
      <c r="B620" s="605"/>
      <c r="C620" s="101"/>
      <c r="D620" s="938" t="s">
        <v>3887</v>
      </c>
      <c r="E620" s="939"/>
      <c r="F620" s="587">
        <v>1.4</v>
      </c>
      <c r="G620" s="466">
        <f>F620*Cond!$F$10</f>
        <v>2128</v>
      </c>
      <c r="H620" s="27">
        <v>0</v>
      </c>
      <c r="I620" s="398">
        <f t="shared" si="108"/>
        <v>0</v>
      </c>
      <c r="J620" s="586" t="s">
        <v>2798</v>
      </c>
      <c r="K620" s="286">
        <f t="shared" si="109"/>
        <v>5958.4</v>
      </c>
      <c r="L620" s="290">
        <v>2.8</v>
      </c>
      <c r="M620" s="409">
        <f t="shared" si="110"/>
        <v>6000</v>
      </c>
      <c r="N620" s="101"/>
      <c r="O620" s="605"/>
      <c r="P620" s="604"/>
    </row>
    <row r="621" spans="1:16" s="67" customFormat="1" ht="15" customHeight="1">
      <c r="A621" s="604"/>
      <c r="B621" s="605"/>
      <c r="C621" s="101"/>
      <c r="D621" s="938" t="s">
        <v>4853</v>
      </c>
      <c r="E621" s="939"/>
      <c r="F621" s="587">
        <v>1.4</v>
      </c>
      <c r="G621" s="466">
        <f>F621*Cond!$F$10</f>
        <v>2128</v>
      </c>
      <c r="H621" s="27">
        <v>0</v>
      </c>
      <c r="I621" s="398">
        <f t="shared" ref="I621:I622" si="131">G621*H621</f>
        <v>0</v>
      </c>
      <c r="J621" s="586" t="s">
        <v>3936</v>
      </c>
      <c r="K621" s="286">
        <f t="shared" ref="K621:K622" si="132">G621*L621</f>
        <v>5958.4</v>
      </c>
      <c r="L621" s="290">
        <v>2.8</v>
      </c>
      <c r="M621" s="409">
        <f t="shared" ref="M621:M622" si="133">ROUND(K621,-2)</f>
        <v>6000</v>
      </c>
      <c r="N621" s="101"/>
      <c r="O621" s="605"/>
      <c r="P621" s="604"/>
    </row>
    <row r="622" spans="1:16" s="67" customFormat="1" ht="15" customHeight="1">
      <c r="A622" s="604"/>
      <c r="B622" s="605"/>
      <c r="C622" s="607"/>
      <c r="D622" s="935" t="s">
        <v>4852</v>
      </c>
      <c r="E622" s="66"/>
      <c r="F622" s="470">
        <v>1.8</v>
      </c>
      <c r="G622" s="466">
        <f>F622*Cond!$F$10</f>
        <v>2736</v>
      </c>
      <c r="H622" s="27">
        <v>0</v>
      </c>
      <c r="I622" s="398">
        <f t="shared" si="131"/>
        <v>0</v>
      </c>
      <c r="J622" s="555" t="s">
        <v>4132</v>
      </c>
      <c r="K622" s="286">
        <f t="shared" si="132"/>
        <v>7387.2000000000007</v>
      </c>
      <c r="L622" s="290">
        <v>2.7</v>
      </c>
      <c r="M622" s="409">
        <f t="shared" si="133"/>
        <v>7400</v>
      </c>
      <c r="N622" s="101"/>
      <c r="O622" s="605"/>
      <c r="P622" s="604"/>
    </row>
    <row r="623" spans="1:16" s="67" customFormat="1" ht="15" customHeight="1">
      <c r="A623" s="604"/>
      <c r="B623" s="605"/>
      <c r="C623" s="101"/>
      <c r="D623" s="938" t="s">
        <v>3937</v>
      </c>
      <c r="E623" s="939"/>
      <c r="F623" s="587">
        <v>1.4</v>
      </c>
      <c r="G623" s="466">
        <f>F623*Cond!$F$10</f>
        <v>2128</v>
      </c>
      <c r="H623" s="27">
        <v>0</v>
      </c>
      <c r="I623" s="398">
        <f t="shared" ref="I623:I624" si="134">G623*H623</f>
        <v>0</v>
      </c>
      <c r="J623" s="586" t="s">
        <v>3938</v>
      </c>
      <c r="K623" s="286">
        <f t="shared" ref="K623:K624" si="135">G623*L623</f>
        <v>5958.4</v>
      </c>
      <c r="L623" s="290">
        <v>2.8</v>
      </c>
      <c r="M623" s="409">
        <f t="shared" ref="M623:M624" si="136">ROUND(K623,-2)</f>
        <v>6000</v>
      </c>
      <c r="N623" s="101"/>
      <c r="O623" s="605"/>
      <c r="P623" s="604"/>
    </row>
    <row r="624" spans="1:16" s="67" customFormat="1" ht="15" customHeight="1">
      <c r="A624" s="604"/>
      <c r="B624" s="605"/>
      <c r="C624" s="607"/>
      <c r="D624" s="935" t="s">
        <v>4133</v>
      </c>
      <c r="E624" s="66"/>
      <c r="F624" s="470">
        <v>1.8</v>
      </c>
      <c r="G624" s="466">
        <f>F624*Cond!$F$10</f>
        <v>2736</v>
      </c>
      <c r="H624" s="27">
        <v>0</v>
      </c>
      <c r="I624" s="398">
        <f t="shared" si="134"/>
        <v>0</v>
      </c>
      <c r="J624" s="555" t="s">
        <v>4134</v>
      </c>
      <c r="K624" s="286">
        <f t="shared" si="135"/>
        <v>7387.2000000000007</v>
      </c>
      <c r="L624" s="290">
        <v>2.7</v>
      </c>
      <c r="M624" s="409">
        <f t="shared" si="136"/>
        <v>7400</v>
      </c>
      <c r="N624" s="101"/>
      <c r="O624" s="605"/>
      <c r="P624" s="604"/>
    </row>
    <row r="625" spans="1:16" s="67" customFormat="1" ht="15" customHeight="1">
      <c r="A625" s="604"/>
      <c r="B625" s="605"/>
      <c r="C625" s="101"/>
      <c r="D625" s="938" t="s">
        <v>3888</v>
      </c>
      <c r="E625" s="939"/>
      <c r="F625" s="587">
        <v>1.4</v>
      </c>
      <c r="G625" s="466">
        <f>F625*Cond!$F$10</f>
        <v>2128</v>
      </c>
      <c r="H625" s="27">
        <v>0</v>
      </c>
      <c r="I625" s="398">
        <f t="shared" si="108"/>
        <v>0</v>
      </c>
      <c r="J625" s="586" t="s">
        <v>1997</v>
      </c>
      <c r="K625" s="286">
        <f t="shared" si="109"/>
        <v>5958.4</v>
      </c>
      <c r="L625" s="290">
        <v>2.8</v>
      </c>
      <c r="M625" s="409">
        <f t="shared" si="110"/>
        <v>6000</v>
      </c>
      <c r="N625" s="101"/>
      <c r="O625" s="605"/>
      <c r="P625" s="604"/>
    </row>
    <row r="626" spans="1:16" s="67" customFormat="1" ht="15" customHeight="1">
      <c r="A626" s="604"/>
      <c r="B626" s="605"/>
      <c r="C626" s="101"/>
      <c r="D626" s="946" t="s">
        <v>1463</v>
      </c>
      <c r="E626" s="66"/>
      <c r="F626" s="587">
        <v>0.7</v>
      </c>
      <c r="G626" s="466">
        <f>F626*Cond!$F$10</f>
        <v>1064</v>
      </c>
      <c r="H626" s="29">
        <v>0</v>
      </c>
      <c r="I626" s="405">
        <f t="shared" si="108"/>
        <v>0</v>
      </c>
      <c r="J626" s="231" t="s">
        <v>1459</v>
      </c>
      <c r="K626" s="286">
        <f t="shared" si="109"/>
        <v>5958.4</v>
      </c>
      <c r="L626" s="290">
        <v>5.6</v>
      </c>
      <c r="M626" s="409">
        <f t="shared" si="110"/>
        <v>6000</v>
      </c>
      <c r="N626" s="101"/>
      <c r="O626" s="605"/>
      <c r="P626" s="604"/>
    </row>
    <row r="627" spans="1:16" s="67" customFormat="1" ht="15" customHeight="1">
      <c r="A627" s="604"/>
      <c r="B627" s="605"/>
      <c r="C627" s="607"/>
      <c r="D627" s="935" t="s">
        <v>3087</v>
      </c>
      <c r="E627" s="66"/>
      <c r="F627" s="470">
        <v>1.8</v>
      </c>
      <c r="G627" s="466">
        <f>F627*Cond!$F$10</f>
        <v>2736</v>
      </c>
      <c r="H627" s="27">
        <v>0</v>
      </c>
      <c r="I627" s="398">
        <f t="shared" si="108"/>
        <v>0</v>
      </c>
      <c r="J627" s="555" t="s">
        <v>3090</v>
      </c>
      <c r="K627" s="286">
        <f t="shared" si="109"/>
        <v>7387.2000000000007</v>
      </c>
      <c r="L627" s="290">
        <v>2.7</v>
      </c>
      <c r="M627" s="409">
        <f t="shared" si="110"/>
        <v>7400</v>
      </c>
      <c r="N627" s="101"/>
      <c r="O627" s="605"/>
      <c r="P627" s="604"/>
    </row>
    <row r="628" spans="1:16" s="67" customFormat="1" ht="15" customHeight="1">
      <c r="A628" s="604"/>
      <c r="B628" s="605"/>
      <c r="C628" s="101"/>
      <c r="D628" s="938" t="s">
        <v>3889</v>
      </c>
      <c r="E628" s="939"/>
      <c r="F628" s="587">
        <v>1.4</v>
      </c>
      <c r="G628" s="466">
        <f>F628*Cond!$F$10</f>
        <v>2128</v>
      </c>
      <c r="H628" s="27">
        <v>0</v>
      </c>
      <c r="I628" s="398">
        <f t="shared" si="108"/>
        <v>0</v>
      </c>
      <c r="J628" s="586" t="s">
        <v>3185</v>
      </c>
      <c r="K628" s="286">
        <f t="shared" si="109"/>
        <v>5958.4</v>
      </c>
      <c r="L628" s="290">
        <v>2.8</v>
      </c>
      <c r="M628" s="409">
        <f t="shared" si="110"/>
        <v>6000</v>
      </c>
      <c r="N628" s="101"/>
      <c r="O628" s="605"/>
      <c r="P628" s="604"/>
    </row>
    <row r="629" spans="1:16" s="67" customFormat="1" ht="15" customHeight="1">
      <c r="A629" s="604"/>
      <c r="B629" s="605"/>
      <c r="C629" s="101"/>
      <c r="D629" s="938" t="s">
        <v>3890</v>
      </c>
      <c r="E629" s="939"/>
      <c r="F629" s="587">
        <v>1.4</v>
      </c>
      <c r="G629" s="466">
        <f>F629*Cond!$F$10</f>
        <v>2128</v>
      </c>
      <c r="H629" s="27">
        <v>0</v>
      </c>
      <c r="I629" s="398">
        <f t="shared" si="108"/>
        <v>0</v>
      </c>
      <c r="J629" s="586" t="s">
        <v>3186</v>
      </c>
      <c r="K629" s="286">
        <f t="shared" si="109"/>
        <v>5958.4</v>
      </c>
      <c r="L629" s="290">
        <v>2.8</v>
      </c>
      <c r="M629" s="409">
        <f t="shared" si="110"/>
        <v>6000</v>
      </c>
      <c r="N629" s="101"/>
      <c r="O629" s="605"/>
      <c r="P629" s="604"/>
    </row>
    <row r="630" spans="1:16" s="67" customFormat="1" ht="15" customHeight="1">
      <c r="A630" s="604"/>
      <c r="B630" s="605"/>
      <c r="C630" s="101"/>
      <c r="D630" s="938" t="s">
        <v>3891</v>
      </c>
      <c r="E630" s="939"/>
      <c r="F630" s="587">
        <v>1.4</v>
      </c>
      <c r="G630" s="466">
        <f>F630*Cond!$F$10</f>
        <v>2128</v>
      </c>
      <c r="H630" s="27">
        <v>0</v>
      </c>
      <c r="I630" s="398">
        <f t="shared" si="108"/>
        <v>0</v>
      </c>
      <c r="J630" s="586" t="s">
        <v>1998</v>
      </c>
      <c r="K630" s="286">
        <f t="shared" si="109"/>
        <v>5958.4</v>
      </c>
      <c r="L630" s="290">
        <v>2.8</v>
      </c>
      <c r="M630" s="409">
        <f t="shared" si="110"/>
        <v>6000</v>
      </c>
      <c r="N630" s="101"/>
      <c r="O630" s="605"/>
      <c r="P630" s="604"/>
    </row>
    <row r="631" spans="1:16" s="67" customFormat="1" ht="15" customHeight="1">
      <c r="A631" s="604"/>
      <c r="B631" s="605"/>
      <c r="C631" s="101"/>
      <c r="D631" s="946" t="s">
        <v>1668</v>
      </c>
      <c r="E631" s="939"/>
      <c r="F631" s="587">
        <v>0.7</v>
      </c>
      <c r="G631" s="466">
        <f>F631*Cond!$F$10</f>
        <v>1064</v>
      </c>
      <c r="H631" s="29">
        <v>0</v>
      </c>
      <c r="I631" s="405">
        <f t="shared" ref="I631" si="137">G631*H631</f>
        <v>0</v>
      </c>
      <c r="J631" s="231">
        <v>3080083431</v>
      </c>
      <c r="K631" s="286">
        <f t="shared" ref="K631" si="138">G631*L631</f>
        <v>5958.4</v>
      </c>
      <c r="L631" s="290">
        <v>5.6</v>
      </c>
      <c r="M631" s="409">
        <f t="shared" ref="M631" si="139">ROUND(K631,-2)</f>
        <v>6000</v>
      </c>
      <c r="N631" s="101"/>
      <c r="O631" s="605"/>
      <c r="P631" s="604"/>
    </row>
    <row r="632" spans="1:16" s="67" customFormat="1" ht="15" customHeight="1">
      <c r="A632" s="604"/>
      <c r="B632" s="605"/>
      <c r="C632" s="101"/>
      <c r="D632" s="938" t="s">
        <v>3928</v>
      </c>
      <c r="E632" s="939"/>
      <c r="F632" s="587">
        <v>1.4</v>
      </c>
      <c r="G632" s="466">
        <f>F632*Cond!$F$10</f>
        <v>2128</v>
      </c>
      <c r="H632" s="27">
        <v>0</v>
      </c>
      <c r="I632" s="398">
        <f t="shared" ref="I632" si="140">G632*H632</f>
        <v>0</v>
      </c>
      <c r="J632" s="586" t="s">
        <v>3929</v>
      </c>
      <c r="K632" s="286">
        <f t="shared" ref="K632" si="141">G632*L632</f>
        <v>5958.4</v>
      </c>
      <c r="L632" s="290">
        <v>2.8</v>
      </c>
      <c r="M632" s="409">
        <f t="shared" ref="M632" si="142">ROUND(K632,-2)</f>
        <v>6000</v>
      </c>
      <c r="N632" s="101"/>
      <c r="O632" s="605"/>
      <c r="P632" s="604"/>
    </row>
    <row r="633" spans="1:16" s="67" customFormat="1" ht="15" customHeight="1">
      <c r="A633" s="604"/>
      <c r="B633" s="605"/>
      <c r="C633" s="101"/>
      <c r="D633" s="938" t="s">
        <v>3892</v>
      </c>
      <c r="E633" s="939"/>
      <c r="F633" s="587">
        <v>1.4</v>
      </c>
      <c r="G633" s="466">
        <f>F633*Cond!$F$10</f>
        <v>2128</v>
      </c>
      <c r="H633" s="27">
        <v>0</v>
      </c>
      <c r="I633" s="398">
        <f t="shared" si="108"/>
        <v>0</v>
      </c>
      <c r="J633" s="586" t="s">
        <v>1715</v>
      </c>
      <c r="K633" s="286">
        <f t="shared" si="109"/>
        <v>5958.4</v>
      </c>
      <c r="L633" s="290">
        <v>2.8</v>
      </c>
      <c r="M633" s="409">
        <f t="shared" si="110"/>
        <v>6000</v>
      </c>
      <c r="N633" s="101"/>
      <c r="O633" s="605"/>
      <c r="P633" s="604"/>
    </row>
    <row r="634" spans="1:16" s="67" customFormat="1" ht="15" customHeight="1">
      <c r="A634" s="604"/>
      <c r="B634" s="605"/>
      <c r="C634" s="101"/>
      <c r="D634" s="938" t="s">
        <v>3893</v>
      </c>
      <c r="E634" s="1194" t="s">
        <v>3944</v>
      </c>
      <c r="F634" s="587">
        <v>1.4</v>
      </c>
      <c r="G634" s="466">
        <f>F634*Cond!$F$10</f>
        <v>2128</v>
      </c>
      <c r="H634" s="27">
        <v>0</v>
      </c>
      <c r="I634" s="398">
        <f t="shared" si="108"/>
        <v>0</v>
      </c>
      <c r="J634" s="586" t="s">
        <v>1779</v>
      </c>
      <c r="K634" s="286">
        <f t="shared" si="109"/>
        <v>5958.4</v>
      </c>
      <c r="L634" s="290">
        <v>2.8</v>
      </c>
      <c r="M634" s="409">
        <f t="shared" si="110"/>
        <v>6000</v>
      </c>
      <c r="N634" s="101"/>
      <c r="O634" s="605"/>
      <c r="P634" s="604"/>
    </row>
    <row r="635" spans="1:16" s="67" customFormat="1" ht="15" customHeight="1">
      <c r="A635" s="604"/>
      <c r="B635" s="605"/>
      <c r="C635" s="101"/>
      <c r="D635" s="946" t="s">
        <v>1669</v>
      </c>
      <c r="E635" s="66"/>
      <c r="F635" s="587">
        <v>0.7</v>
      </c>
      <c r="G635" s="466">
        <f>F635*Cond!$F$10</f>
        <v>1064</v>
      </c>
      <c r="H635" s="29">
        <v>0</v>
      </c>
      <c r="I635" s="405">
        <f t="shared" ref="I635" si="143">G635*H635</f>
        <v>0</v>
      </c>
      <c r="J635" s="231">
        <v>3080083401</v>
      </c>
      <c r="K635" s="286">
        <f t="shared" ref="K635" si="144">G635*L635</f>
        <v>5958.4</v>
      </c>
      <c r="L635" s="290">
        <v>5.6</v>
      </c>
      <c r="M635" s="409">
        <f t="shared" ref="M635" si="145">ROUND(K635,-2)</f>
        <v>6000</v>
      </c>
      <c r="N635" s="101"/>
      <c r="O635" s="605"/>
      <c r="P635" s="604"/>
    </row>
    <row r="636" spans="1:16" s="67" customFormat="1" ht="15" customHeight="1">
      <c r="A636" s="604"/>
      <c r="B636" s="605"/>
      <c r="C636" s="101"/>
      <c r="D636" s="938" t="s">
        <v>3894</v>
      </c>
      <c r="E636" s="939"/>
      <c r="F636" s="587">
        <v>1.4</v>
      </c>
      <c r="G636" s="466">
        <f>F636*Cond!$F$10</f>
        <v>2128</v>
      </c>
      <c r="H636" s="27">
        <v>0</v>
      </c>
      <c r="I636" s="398">
        <f t="shared" si="108"/>
        <v>0</v>
      </c>
      <c r="J636" s="586" t="s">
        <v>1716</v>
      </c>
      <c r="K636" s="286">
        <f t="shared" si="109"/>
        <v>5958.4</v>
      </c>
      <c r="L636" s="290">
        <v>2.8</v>
      </c>
      <c r="M636" s="409">
        <f t="shared" si="110"/>
        <v>6000</v>
      </c>
      <c r="N636" s="101"/>
      <c r="O636" s="605"/>
      <c r="P636" s="604"/>
    </row>
    <row r="637" spans="1:16" s="67" customFormat="1" ht="15" customHeight="1">
      <c r="A637" s="604"/>
      <c r="B637" s="605"/>
      <c r="C637" s="101"/>
      <c r="D637" s="946" t="s">
        <v>1670</v>
      </c>
      <c r="E637" s="66"/>
      <c r="F637" s="587">
        <v>0.7</v>
      </c>
      <c r="G637" s="466">
        <f>F637*Cond!$F$10</f>
        <v>1064</v>
      </c>
      <c r="H637" s="29">
        <v>0</v>
      </c>
      <c r="I637" s="405">
        <f t="shared" ref="I637" si="146">G637*H637</f>
        <v>0</v>
      </c>
      <c r="J637" s="231">
        <v>3080083481</v>
      </c>
      <c r="K637" s="286">
        <f t="shared" ref="K637" si="147">G637*L637</f>
        <v>5958.4</v>
      </c>
      <c r="L637" s="290">
        <v>5.6</v>
      </c>
      <c r="M637" s="409">
        <f t="shared" ref="M637" si="148">ROUND(K637,-2)</f>
        <v>6000</v>
      </c>
      <c r="N637" s="101"/>
      <c r="O637" s="605"/>
      <c r="P637" s="604"/>
    </row>
    <row r="638" spans="1:16" s="67" customFormat="1" ht="15" customHeight="1">
      <c r="A638" s="604"/>
      <c r="B638" s="605"/>
      <c r="C638" s="101"/>
      <c r="D638" s="938" t="s">
        <v>3895</v>
      </c>
      <c r="E638" s="66"/>
      <c r="F638" s="587">
        <v>1.4</v>
      </c>
      <c r="G638" s="466">
        <f>F638*Cond!$F$10</f>
        <v>2128</v>
      </c>
      <c r="H638" s="27">
        <v>0</v>
      </c>
      <c r="I638" s="398">
        <f t="shared" si="108"/>
        <v>0</v>
      </c>
      <c r="J638" s="586" t="s">
        <v>2000</v>
      </c>
      <c r="K638" s="286">
        <f t="shared" si="109"/>
        <v>5958.4</v>
      </c>
      <c r="L638" s="290">
        <v>2.8</v>
      </c>
      <c r="M638" s="409">
        <f t="shared" si="110"/>
        <v>6000</v>
      </c>
      <c r="N638" s="101"/>
      <c r="O638" s="605"/>
      <c r="P638" s="604"/>
    </row>
    <row r="639" spans="1:16" s="67" customFormat="1" ht="15" customHeight="1">
      <c r="A639" s="604"/>
      <c r="B639" s="605"/>
      <c r="C639" s="101"/>
      <c r="D639" s="938" t="s">
        <v>3896</v>
      </c>
      <c r="E639" s="66"/>
      <c r="F639" s="587">
        <v>1.4</v>
      </c>
      <c r="G639" s="466">
        <f>F639*Cond!$F$10</f>
        <v>2128</v>
      </c>
      <c r="H639" s="27">
        <v>0</v>
      </c>
      <c r="I639" s="398">
        <f t="shared" si="108"/>
        <v>0</v>
      </c>
      <c r="J639" s="586" t="s">
        <v>3008</v>
      </c>
      <c r="K639" s="286">
        <f t="shared" si="109"/>
        <v>5958.4</v>
      </c>
      <c r="L639" s="290">
        <v>2.8</v>
      </c>
      <c r="M639" s="409">
        <f t="shared" si="110"/>
        <v>6000</v>
      </c>
      <c r="N639" s="101"/>
      <c r="O639" s="605"/>
      <c r="P639" s="604"/>
    </row>
    <row r="640" spans="1:16" s="67" customFormat="1" ht="15" customHeight="1">
      <c r="A640" s="604"/>
      <c r="B640" s="605"/>
      <c r="C640" s="101"/>
      <c r="D640" s="938" t="s">
        <v>4135</v>
      </c>
      <c r="E640" s="66"/>
      <c r="F640" s="587">
        <v>1.4</v>
      </c>
      <c r="G640" s="466">
        <f>F640*Cond!$F$10</f>
        <v>2128</v>
      </c>
      <c r="H640" s="27">
        <v>0</v>
      </c>
      <c r="I640" s="398">
        <f t="shared" ref="I640" si="149">G640*H640</f>
        <v>0</v>
      </c>
      <c r="J640" s="586" t="s">
        <v>4136</v>
      </c>
      <c r="K640" s="286">
        <f t="shared" ref="K640" si="150">G640*L640</f>
        <v>5958.4</v>
      </c>
      <c r="L640" s="290">
        <v>2.8</v>
      </c>
      <c r="M640" s="409">
        <f t="shared" ref="M640" si="151">ROUND(K640,-2)</f>
        <v>6000</v>
      </c>
      <c r="N640" s="101"/>
      <c r="O640" s="605"/>
      <c r="P640" s="604"/>
    </row>
    <row r="641" spans="1:16" s="67" customFormat="1" ht="15" customHeight="1">
      <c r="A641" s="604"/>
      <c r="B641" s="605"/>
      <c r="C641" s="101"/>
      <c r="D641" s="947" t="s">
        <v>848</v>
      </c>
      <c r="E641" s="66"/>
      <c r="F641" s="587">
        <v>0.7</v>
      </c>
      <c r="G641" s="466">
        <f>F641*Cond!$F$10</f>
        <v>1064</v>
      </c>
      <c r="H641" s="27">
        <v>0</v>
      </c>
      <c r="I641" s="398">
        <f t="shared" ref="I641:I642" si="152">G641*H641</f>
        <v>0</v>
      </c>
      <c r="J641" s="199" t="s">
        <v>835</v>
      </c>
      <c r="K641" s="286">
        <f t="shared" ref="K641:K642" si="153">G641*L641</f>
        <v>5958.4</v>
      </c>
      <c r="L641" s="290">
        <v>5.6</v>
      </c>
      <c r="M641" s="409">
        <f t="shared" ref="M641:M642" si="154">ROUND(K641,-2)</f>
        <v>6000</v>
      </c>
      <c r="N641" s="101"/>
      <c r="O641" s="605"/>
      <c r="P641" s="604"/>
    </row>
    <row r="642" spans="1:16" s="67" customFormat="1" ht="15" customHeight="1">
      <c r="A642" s="604"/>
      <c r="B642" s="605"/>
      <c r="C642" s="101"/>
      <c r="D642" s="947" t="s">
        <v>849</v>
      </c>
      <c r="E642" s="66"/>
      <c r="F642" s="587">
        <v>0.7</v>
      </c>
      <c r="G642" s="466">
        <f>F642*Cond!$F$10</f>
        <v>1064</v>
      </c>
      <c r="H642" s="27">
        <v>0</v>
      </c>
      <c r="I642" s="398">
        <f t="shared" si="152"/>
        <v>0</v>
      </c>
      <c r="J642" s="199" t="s">
        <v>836</v>
      </c>
      <c r="K642" s="286">
        <f t="shared" si="153"/>
        <v>5958.4</v>
      </c>
      <c r="L642" s="290">
        <v>5.6</v>
      </c>
      <c r="M642" s="409">
        <f t="shared" si="154"/>
        <v>6000</v>
      </c>
      <c r="N642" s="101"/>
      <c r="O642" s="605"/>
      <c r="P642" s="604"/>
    </row>
    <row r="643" spans="1:16" s="67" customFormat="1" ht="15" customHeight="1">
      <c r="A643" s="604"/>
      <c r="B643" s="605"/>
      <c r="C643" s="101"/>
      <c r="D643" s="938" t="s">
        <v>3897</v>
      </c>
      <c r="E643" s="939"/>
      <c r="F643" s="587">
        <v>1.4</v>
      </c>
      <c r="G643" s="466">
        <f>F643*Cond!$F$10</f>
        <v>2128</v>
      </c>
      <c r="H643" s="27">
        <v>0</v>
      </c>
      <c r="I643" s="398">
        <f t="shared" si="108"/>
        <v>0</v>
      </c>
      <c r="J643" s="586" t="s">
        <v>1780</v>
      </c>
      <c r="K643" s="286">
        <f t="shared" si="109"/>
        <v>5958.4</v>
      </c>
      <c r="L643" s="290">
        <v>2.8</v>
      </c>
      <c r="M643" s="409">
        <f t="shared" si="110"/>
        <v>6000</v>
      </c>
      <c r="N643" s="101"/>
      <c r="O643" s="605"/>
      <c r="P643" s="604"/>
    </row>
    <row r="644" spans="1:16" s="67" customFormat="1" ht="15" customHeight="1">
      <c r="A644" s="604"/>
      <c r="B644" s="605"/>
      <c r="C644" s="101"/>
      <c r="D644" s="938" t="s">
        <v>3898</v>
      </c>
      <c r="E644" s="939"/>
      <c r="F644" s="587">
        <v>1.4</v>
      </c>
      <c r="G644" s="466">
        <f>F644*Cond!$F$10</f>
        <v>2128</v>
      </c>
      <c r="H644" s="27">
        <v>0</v>
      </c>
      <c r="I644" s="398">
        <f t="shared" si="108"/>
        <v>0</v>
      </c>
      <c r="J644" s="586" t="s">
        <v>1705</v>
      </c>
      <c r="K644" s="286">
        <f t="shared" si="109"/>
        <v>5958.4</v>
      </c>
      <c r="L644" s="290">
        <v>2.8</v>
      </c>
      <c r="M644" s="409">
        <f t="shared" si="110"/>
        <v>6000</v>
      </c>
      <c r="N644" s="101"/>
      <c r="O644" s="605"/>
      <c r="P644" s="604"/>
    </row>
    <row r="645" spans="1:16" s="67" customFormat="1" ht="15" customHeight="1">
      <c r="A645" s="604"/>
      <c r="B645" s="605"/>
      <c r="C645" s="101"/>
      <c r="D645" s="938" t="s">
        <v>3899</v>
      </c>
      <c r="E645" s="1998" t="s">
        <v>1644</v>
      </c>
      <c r="F645" s="587">
        <v>1.4</v>
      </c>
      <c r="G645" s="466">
        <f>F645*Cond!$F$10</f>
        <v>2128</v>
      </c>
      <c r="H645" s="27">
        <v>0</v>
      </c>
      <c r="I645" s="398">
        <f t="shared" si="108"/>
        <v>0</v>
      </c>
      <c r="J645" s="586" t="s">
        <v>2001</v>
      </c>
      <c r="K645" s="286">
        <f t="shared" si="109"/>
        <v>5958.4</v>
      </c>
      <c r="L645" s="290">
        <v>2.8</v>
      </c>
      <c r="M645" s="409">
        <f t="shared" si="110"/>
        <v>6000</v>
      </c>
      <c r="N645" s="101"/>
      <c r="O645" s="605"/>
      <c r="P645" s="604"/>
    </row>
    <row r="646" spans="1:16" s="67" customFormat="1" ht="15" customHeight="1">
      <c r="A646" s="604"/>
      <c r="B646" s="605"/>
      <c r="C646" s="101"/>
      <c r="D646" s="938" t="s">
        <v>3930</v>
      </c>
      <c r="E646" s="1998"/>
      <c r="F646" s="587">
        <v>1.4</v>
      </c>
      <c r="G646" s="466">
        <f>F646*Cond!$F$10</f>
        <v>2128</v>
      </c>
      <c r="H646" s="27">
        <v>0</v>
      </c>
      <c r="I646" s="398">
        <f t="shared" ref="I646:I647" si="155">G646*H646</f>
        <v>0</v>
      </c>
      <c r="J646" s="586" t="s">
        <v>3931</v>
      </c>
      <c r="K646" s="286">
        <f t="shared" ref="K646:K647" si="156">G646*L646</f>
        <v>5958.4</v>
      </c>
      <c r="L646" s="290">
        <v>2.8</v>
      </c>
      <c r="M646" s="409">
        <f t="shared" ref="M646:M647" si="157">ROUND(K646,-2)</f>
        <v>6000</v>
      </c>
      <c r="N646" s="101"/>
      <c r="O646" s="605"/>
      <c r="P646" s="604"/>
    </row>
    <row r="647" spans="1:16" s="67" customFormat="1" ht="15" customHeight="1">
      <c r="A647" s="604"/>
      <c r="B647" s="605"/>
      <c r="C647" s="101"/>
      <c r="D647" s="946" t="s">
        <v>1676</v>
      </c>
      <c r="E647" s="1999" t="s">
        <v>1645</v>
      </c>
      <c r="F647" s="587">
        <v>0.7</v>
      </c>
      <c r="G647" s="466">
        <f>F647*Cond!$F$10</f>
        <v>1064</v>
      </c>
      <c r="H647" s="29">
        <v>0</v>
      </c>
      <c r="I647" s="405">
        <f t="shared" si="155"/>
        <v>0</v>
      </c>
      <c r="J647" s="231">
        <v>3080083421</v>
      </c>
      <c r="K647" s="286">
        <f t="shared" si="156"/>
        <v>5958.4</v>
      </c>
      <c r="L647" s="290">
        <v>5.6</v>
      </c>
      <c r="M647" s="409">
        <f t="shared" si="157"/>
        <v>6000</v>
      </c>
      <c r="N647" s="101"/>
      <c r="O647" s="605"/>
      <c r="P647" s="604"/>
    </row>
    <row r="648" spans="1:16" s="67" customFormat="1" ht="15" customHeight="1">
      <c r="A648" s="604"/>
      <c r="B648" s="605"/>
      <c r="C648" s="101"/>
      <c r="D648" s="938" t="s">
        <v>3900</v>
      </c>
      <c r="E648" s="1999"/>
      <c r="F648" s="587">
        <v>1.4</v>
      </c>
      <c r="G648" s="466">
        <f>F648*Cond!$F$10</f>
        <v>2128</v>
      </c>
      <c r="H648" s="27">
        <v>0</v>
      </c>
      <c r="I648" s="398">
        <f t="shared" si="108"/>
        <v>0</v>
      </c>
      <c r="J648" s="586" t="s">
        <v>3009</v>
      </c>
      <c r="K648" s="286">
        <f t="shared" si="109"/>
        <v>5958.4</v>
      </c>
      <c r="L648" s="290">
        <v>2.8</v>
      </c>
      <c r="M648" s="409">
        <f t="shared" si="110"/>
        <v>6000</v>
      </c>
      <c r="N648" s="101"/>
      <c r="O648" s="605"/>
      <c r="P648" s="604"/>
    </row>
    <row r="649" spans="1:16" s="67" customFormat="1" ht="15" customHeight="1">
      <c r="A649" s="604"/>
      <c r="B649" s="605"/>
      <c r="C649" s="101"/>
      <c r="D649" s="938" t="s">
        <v>3926</v>
      </c>
      <c r="E649" s="939"/>
      <c r="F649" s="587">
        <v>1.4</v>
      </c>
      <c r="G649" s="466">
        <f>F649*Cond!$F$10</f>
        <v>2128</v>
      </c>
      <c r="H649" s="27">
        <v>0</v>
      </c>
      <c r="I649" s="398">
        <f t="shared" ref="I649" si="158">G649*H649</f>
        <v>0</v>
      </c>
      <c r="J649" s="586" t="s">
        <v>3927</v>
      </c>
      <c r="K649" s="286">
        <f t="shared" ref="K649" si="159">G649*L649</f>
        <v>5958.4</v>
      </c>
      <c r="L649" s="290">
        <v>2.8</v>
      </c>
      <c r="M649" s="409">
        <f t="shared" ref="M649" si="160">ROUND(K649,-2)</f>
        <v>6000</v>
      </c>
      <c r="N649" s="101"/>
      <c r="O649" s="605"/>
      <c r="P649" s="604"/>
    </row>
    <row r="650" spans="1:16" s="67" customFormat="1" ht="15" customHeight="1">
      <c r="A650" s="604"/>
      <c r="B650" s="605"/>
      <c r="C650" s="101"/>
      <c r="D650" s="938" t="s">
        <v>3901</v>
      </c>
      <c r="E650" s="939"/>
      <c r="F650" s="587">
        <v>0.7</v>
      </c>
      <c r="G650" s="466">
        <f>F650*Cond!$F$10</f>
        <v>1064</v>
      </c>
      <c r="H650" s="27">
        <v>0</v>
      </c>
      <c r="I650" s="398">
        <f t="shared" si="108"/>
        <v>0</v>
      </c>
      <c r="J650" s="586" t="s">
        <v>756</v>
      </c>
      <c r="K650" s="286">
        <f t="shared" si="109"/>
        <v>5958.4</v>
      </c>
      <c r="L650" s="290">
        <v>5.6</v>
      </c>
      <c r="M650" s="409">
        <f t="shared" si="110"/>
        <v>6000</v>
      </c>
      <c r="N650" s="101"/>
      <c r="O650" s="605"/>
      <c r="P650" s="604"/>
    </row>
    <row r="651" spans="1:16" s="67" customFormat="1" ht="15" customHeight="1">
      <c r="A651" s="604"/>
      <c r="B651" s="605"/>
      <c r="C651" s="101"/>
      <c r="D651" s="938" t="s">
        <v>3902</v>
      </c>
      <c r="E651" s="939"/>
      <c r="F651" s="587">
        <v>0.7</v>
      </c>
      <c r="G651" s="466">
        <f>F651*Cond!$F$10</f>
        <v>1064</v>
      </c>
      <c r="H651" s="27">
        <v>0</v>
      </c>
      <c r="I651" s="398">
        <f t="shared" si="108"/>
        <v>0</v>
      </c>
      <c r="J651" s="586" t="s">
        <v>647</v>
      </c>
      <c r="K651" s="286">
        <f t="shared" si="109"/>
        <v>5958.4</v>
      </c>
      <c r="L651" s="290">
        <v>5.6</v>
      </c>
      <c r="M651" s="409">
        <f t="shared" si="110"/>
        <v>6000</v>
      </c>
      <c r="N651" s="101"/>
      <c r="O651" s="605"/>
      <c r="P651" s="604"/>
    </row>
    <row r="652" spans="1:16" s="67" customFormat="1" ht="15" customHeight="1">
      <c r="A652" s="604"/>
      <c r="B652" s="605"/>
      <c r="C652" s="101"/>
      <c r="D652" s="233" t="s">
        <v>1524</v>
      </c>
      <c r="E652" s="66"/>
      <c r="F652" s="587">
        <v>0.7</v>
      </c>
      <c r="G652" s="466">
        <f>F652*Cond!$F$10</f>
        <v>1064</v>
      </c>
      <c r="H652" s="27">
        <v>0</v>
      </c>
      <c r="I652" s="398">
        <f t="shared" si="108"/>
        <v>0</v>
      </c>
      <c r="J652" s="345" t="s">
        <v>1512</v>
      </c>
      <c r="K652" s="286">
        <f t="shared" si="109"/>
        <v>5958.4</v>
      </c>
      <c r="L652" s="290">
        <v>5.6</v>
      </c>
      <c r="M652" s="383">
        <f t="shared" si="110"/>
        <v>6000</v>
      </c>
      <c r="N652" s="101"/>
      <c r="O652" s="605"/>
      <c r="P652" s="604"/>
    </row>
    <row r="653" spans="1:16" s="67" customFormat="1" ht="15" customHeight="1">
      <c r="A653" s="604"/>
      <c r="B653" s="605"/>
      <c r="C653" s="101"/>
      <c r="D653" s="946" t="s">
        <v>1464</v>
      </c>
      <c r="E653" s="66"/>
      <c r="F653" s="587">
        <v>0.7</v>
      </c>
      <c r="G653" s="466">
        <f>F653*Cond!$F$10</f>
        <v>1064</v>
      </c>
      <c r="H653" s="29">
        <v>0</v>
      </c>
      <c r="I653" s="405">
        <f t="shared" si="108"/>
        <v>0</v>
      </c>
      <c r="J653" s="231" t="s">
        <v>1460</v>
      </c>
      <c r="K653" s="286">
        <f t="shared" si="109"/>
        <v>5958.4</v>
      </c>
      <c r="L653" s="290">
        <v>5.6</v>
      </c>
      <c r="M653" s="409">
        <f t="shared" si="110"/>
        <v>6000</v>
      </c>
      <c r="N653" s="101"/>
      <c r="O653" s="605"/>
      <c r="P653" s="604"/>
    </row>
    <row r="654" spans="1:16" s="67" customFormat="1" ht="15" customHeight="1">
      <c r="A654" s="604"/>
      <c r="B654" s="605"/>
      <c r="C654" s="101"/>
      <c r="D654" s="947" t="s">
        <v>854</v>
      </c>
      <c r="E654" s="66"/>
      <c r="F654" s="587">
        <v>0.7</v>
      </c>
      <c r="G654" s="466">
        <f>F654*Cond!$F$10</f>
        <v>1064</v>
      </c>
      <c r="H654" s="27">
        <v>0</v>
      </c>
      <c r="I654" s="398">
        <f t="shared" si="108"/>
        <v>0</v>
      </c>
      <c r="J654" s="199" t="s">
        <v>841</v>
      </c>
      <c r="K654" s="286">
        <f t="shared" si="109"/>
        <v>5958.4</v>
      </c>
      <c r="L654" s="290">
        <v>5.6</v>
      </c>
      <c r="M654" s="409">
        <f t="shared" si="110"/>
        <v>6000</v>
      </c>
      <c r="N654" s="101"/>
      <c r="O654" s="605"/>
      <c r="P654" s="604"/>
    </row>
    <row r="655" spans="1:16" s="67" customFormat="1" ht="15" customHeight="1">
      <c r="A655" s="604"/>
      <c r="B655" s="605"/>
      <c r="C655" s="101"/>
      <c r="D655" s="947" t="s">
        <v>850</v>
      </c>
      <c r="E655" s="66"/>
      <c r="F655" s="587">
        <v>0.7</v>
      </c>
      <c r="G655" s="466">
        <f>F655*Cond!$F$10</f>
        <v>1064</v>
      </c>
      <c r="H655" s="27">
        <v>0</v>
      </c>
      <c r="I655" s="398">
        <f t="shared" si="108"/>
        <v>0</v>
      </c>
      <c r="J655" s="199" t="s">
        <v>837</v>
      </c>
      <c r="K655" s="286">
        <f t="shared" si="109"/>
        <v>5958.4</v>
      </c>
      <c r="L655" s="290">
        <v>5.6</v>
      </c>
      <c r="M655" s="409">
        <f t="shared" si="110"/>
        <v>6000</v>
      </c>
      <c r="N655" s="101"/>
      <c r="O655" s="605"/>
      <c r="P655" s="604"/>
    </row>
    <row r="656" spans="1:16" s="67" customFormat="1" ht="15" customHeight="1">
      <c r="A656" s="604"/>
      <c r="B656" s="605"/>
      <c r="C656" s="101"/>
      <c r="D656" s="947" t="s">
        <v>851</v>
      </c>
      <c r="E656" s="66"/>
      <c r="F656" s="587">
        <v>0.7</v>
      </c>
      <c r="G656" s="466">
        <f>F656*Cond!$F$10</f>
        <v>1064</v>
      </c>
      <c r="H656" s="27">
        <v>0</v>
      </c>
      <c r="I656" s="398">
        <f t="shared" si="108"/>
        <v>0</v>
      </c>
      <c r="J656" s="199" t="s">
        <v>838</v>
      </c>
      <c r="K656" s="286">
        <f t="shared" si="109"/>
        <v>5958.4</v>
      </c>
      <c r="L656" s="290">
        <v>5.6</v>
      </c>
      <c r="M656" s="409">
        <f t="shared" si="110"/>
        <v>6000</v>
      </c>
      <c r="N656" s="101"/>
      <c r="O656" s="605"/>
      <c r="P656" s="604"/>
    </row>
    <row r="657" spans="1:16" s="67" customFormat="1" ht="15" customHeight="1">
      <c r="A657" s="604"/>
      <c r="B657" s="605"/>
      <c r="C657" s="101"/>
      <c r="D657" s="947" t="s">
        <v>853</v>
      </c>
      <c r="E657" s="66"/>
      <c r="F657" s="587">
        <v>0.7</v>
      </c>
      <c r="G657" s="466">
        <f>F657*Cond!$F$10</f>
        <v>1064</v>
      </c>
      <c r="H657" s="27">
        <v>0</v>
      </c>
      <c r="I657" s="398">
        <f t="shared" si="108"/>
        <v>0</v>
      </c>
      <c r="J657" s="199" t="s">
        <v>840</v>
      </c>
      <c r="K657" s="286">
        <f t="shared" si="109"/>
        <v>5958.4</v>
      </c>
      <c r="L657" s="290">
        <v>5.6</v>
      </c>
      <c r="M657" s="409">
        <f t="shared" si="110"/>
        <v>6000</v>
      </c>
      <c r="N657" s="101"/>
      <c r="O657" s="605"/>
      <c r="P657" s="604"/>
    </row>
    <row r="658" spans="1:16" s="67" customFormat="1" ht="15" customHeight="1">
      <c r="A658" s="604"/>
      <c r="B658" s="605"/>
      <c r="C658" s="101"/>
      <c r="D658" s="947" t="s">
        <v>855</v>
      </c>
      <c r="E658" s="66"/>
      <c r="F658" s="587">
        <v>0.7</v>
      </c>
      <c r="G658" s="466">
        <f>F658*Cond!$F$10</f>
        <v>1064</v>
      </c>
      <c r="H658" s="27">
        <v>0</v>
      </c>
      <c r="I658" s="398">
        <f t="shared" si="108"/>
        <v>0</v>
      </c>
      <c r="J658" s="199" t="s">
        <v>842</v>
      </c>
      <c r="K658" s="286">
        <f t="shared" si="109"/>
        <v>5958.4</v>
      </c>
      <c r="L658" s="290">
        <v>5.6</v>
      </c>
      <c r="M658" s="409">
        <f t="shared" si="110"/>
        <v>6000</v>
      </c>
      <c r="N658" s="101"/>
      <c r="O658" s="605"/>
      <c r="P658" s="604"/>
    </row>
    <row r="659" spans="1:16" s="67" customFormat="1" ht="15" customHeight="1">
      <c r="A659" s="604"/>
      <c r="B659" s="605"/>
      <c r="C659" s="101"/>
      <c r="D659" s="947" t="s">
        <v>852</v>
      </c>
      <c r="E659" s="66"/>
      <c r="F659" s="587">
        <v>0.7</v>
      </c>
      <c r="G659" s="466">
        <f>F659*Cond!$F$10</f>
        <v>1064</v>
      </c>
      <c r="H659" s="27">
        <v>0</v>
      </c>
      <c r="I659" s="398">
        <f t="shared" si="108"/>
        <v>0</v>
      </c>
      <c r="J659" s="199" t="s">
        <v>839</v>
      </c>
      <c r="K659" s="286">
        <f t="shared" si="109"/>
        <v>5958.4</v>
      </c>
      <c r="L659" s="290">
        <v>5.6</v>
      </c>
      <c r="M659" s="409">
        <f t="shared" si="110"/>
        <v>6000</v>
      </c>
      <c r="N659" s="101"/>
      <c r="O659" s="605"/>
      <c r="P659" s="604"/>
    </row>
    <row r="660" spans="1:16" s="67" customFormat="1" ht="15" customHeight="1">
      <c r="A660" s="604"/>
      <c r="B660" s="605"/>
      <c r="C660" s="101"/>
      <c r="D660" s="233" t="s">
        <v>1525</v>
      </c>
      <c r="E660" s="66"/>
      <c r="F660" s="587">
        <v>0.7</v>
      </c>
      <c r="G660" s="466">
        <f>F660*Cond!$F$10</f>
        <v>1064</v>
      </c>
      <c r="H660" s="27">
        <v>0</v>
      </c>
      <c r="I660" s="398">
        <f t="shared" si="108"/>
        <v>0</v>
      </c>
      <c r="J660" s="345" t="s">
        <v>1513</v>
      </c>
      <c r="K660" s="286">
        <f t="shared" si="109"/>
        <v>5958.4</v>
      </c>
      <c r="L660" s="290">
        <v>5.6</v>
      </c>
      <c r="M660" s="383">
        <f t="shared" si="110"/>
        <v>6000</v>
      </c>
      <c r="N660" s="101"/>
      <c r="O660" s="605"/>
      <c r="P660" s="604"/>
    </row>
    <row r="661" spans="1:16" s="67" customFormat="1" ht="15" customHeight="1">
      <c r="A661" s="604"/>
      <c r="B661" s="605"/>
      <c r="C661" s="101"/>
      <c r="D661" s="941" t="s">
        <v>810</v>
      </c>
      <c r="E661" s="66"/>
      <c r="F661" s="587">
        <v>0.7</v>
      </c>
      <c r="G661" s="466">
        <f>F661*Cond!$F$10</f>
        <v>1064</v>
      </c>
      <c r="H661" s="27">
        <v>0</v>
      </c>
      <c r="I661" s="398">
        <f t="shared" si="108"/>
        <v>0</v>
      </c>
      <c r="J661" s="228" t="s">
        <v>805</v>
      </c>
      <c r="K661" s="286">
        <f t="shared" si="109"/>
        <v>5958.4</v>
      </c>
      <c r="L661" s="290">
        <v>5.6</v>
      </c>
      <c r="M661" s="409">
        <f t="shared" si="110"/>
        <v>6000</v>
      </c>
      <c r="N661" s="101"/>
      <c r="O661" s="605"/>
      <c r="P661" s="604"/>
    </row>
    <row r="662" spans="1:16" s="67" customFormat="1" ht="15" customHeight="1">
      <c r="A662" s="604"/>
      <c r="B662" s="605"/>
      <c r="C662" s="101"/>
      <c r="D662" s="941" t="s">
        <v>809</v>
      </c>
      <c r="E662" s="66"/>
      <c r="F662" s="587">
        <v>0.7</v>
      </c>
      <c r="G662" s="466">
        <f>F662*Cond!$F$10</f>
        <v>1064</v>
      </c>
      <c r="H662" s="27">
        <v>0</v>
      </c>
      <c r="I662" s="398">
        <f t="shared" si="108"/>
        <v>0</v>
      </c>
      <c r="J662" s="228" t="s">
        <v>806</v>
      </c>
      <c r="K662" s="286">
        <f t="shared" si="109"/>
        <v>5958.4</v>
      </c>
      <c r="L662" s="290">
        <v>5.6</v>
      </c>
      <c r="M662" s="409">
        <f t="shared" si="110"/>
        <v>6000</v>
      </c>
      <c r="N662" s="101"/>
      <c r="O662" s="605"/>
      <c r="P662" s="604"/>
    </row>
    <row r="663" spans="1:16" s="67" customFormat="1" ht="15" customHeight="1">
      <c r="A663" s="604"/>
      <c r="B663" s="605"/>
      <c r="C663" s="101"/>
      <c r="D663" s="941" t="s">
        <v>808</v>
      </c>
      <c r="E663" s="66"/>
      <c r="F663" s="587">
        <v>0.7</v>
      </c>
      <c r="G663" s="466">
        <f>F663*Cond!$F$10</f>
        <v>1064</v>
      </c>
      <c r="H663" s="27">
        <v>0</v>
      </c>
      <c r="I663" s="398">
        <f t="shared" si="108"/>
        <v>0</v>
      </c>
      <c r="J663" s="228" t="s">
        <v>804</v>
      </c>
      <c r="K663" s="286">
        <f t="shared" si="109"/>
        <v>5958.4</v>
      </c>
      <c r="L663" s="290">
        <v>5.6</v>
      </c>
      <c r="M663" s="409">
        <f t="shared" si="110"/>
        <v>6000</v>
      </c>
      <c r="N663" s="101"/>
      <c r="O663" s="605"/>
      <c r="P663" s="604"/>
    </row>
    <row r="664" spans="1:16" s="67" customFormat="1" ht="15" customHeight="1">
      <c r="A664" s="604"/>
      <c r="B664" s="605"/>
      <c r="C664" s="101"/>
      <c r="D664" s="942" t="s">
        <v>811</v>
      </c>
      <c r="E664" s="1385"/>
      <c r="F664" s="940">
        <v>0.7</v>
      </c>
      <c r="G664" s="466">
        <f>F664*Cond!$F$10</f>
        <v>1064</v>
      </c>
      <c r="H664" s="561">
        <v>0</v>
      </c>
      <c r="I664" s="560">
        <f t="shared" si="108"/>
        <v>0</v>
      </c>
      <c r="J664" s="943" t="s">
        <v>807</v>
      </c>
      <c r="K664" s="380">
        <f t="shared" si="109"/>
        <v>5958.4</v>
      </c>
      <c r="L664" s="381">
        <v>5.6</v>
      </c>
      <c r="M664" s="762">
        <f t="shared" si="110"/>
        <v>6000</v>
      </c>
      <c r="N664" s="101"/>
      <c r="O664" s="605"/>
      <c r="P664" s="604"/>
    </row>
    <row r="665" spans="1:16" s="67" customFormat="1" ht="15" customHeight="1">
      <c r="A665" s="604"/>
      <c r="B665" s="605"/>
      <c r="C665" s="101"/>
      <c r="D665" s="233" t="s">
        <v>1526</v>
      </c>
      <c r="E665" s="1385"/>
      <c r="F665" s="587">
        <v>0.7</v>
      </c>
      <c r="G665" s="466">
        <f>F665*Cond!$F$10</f>
        <v>1064</v>
      </c>
      <c r="H665" s="27">
        <v>0</v>
      </c>
      <c r="I665" s="398">
        <f t="shared" si="108"/>
        <v>0</v>
      </c>
      <c r="J665" s="345" t="s">
        <v>1514</v>
      </c>
      <c r="K665" s="286">
        <f t="shared" si="109"/>
        <v>5958.4</v>
      </c>
      <c r="L665" s="290">
        <v>5.6</v>
      </c>
      <c r="M665" s="383">
        <f t="shared" si="110"/>
        <v>6000</v>
      </c>
      <c r="N665" s="101"/>
      <c r="O665" s="605"/>
      <c r="P665" s="604"/>
    </row>
    <row r="666" spans="1:16" s="67" customFormat="1" ht="15" customHeight="1">
      <c r="A666" s="604"/>
      <c r="B666" s="605"/>
      <c r="C666" s="101"/>
      <c r="D666" s="946" t="s">
        <v>1466</v>
      </c>
      <c r="E666" s="1383"/>
      <c r="F666" s="587">
        <v>0.7</v>
      </c>
      <c r="G666" s="466">
        <f>F666*Cond!$F$10</f>
        <v>1064</v>
      </c>
      <c r="H666" s="29">
        <v>0</v>
      </c>
      <c r="I666" s="405">
        <f t="shared" ref="I666" si="161">G666*H666</f>
        <v>0</v>
      </c>
      <c r="J666" s="231" t="s">
        <v>1462</v>
      </c>
      <c r="K666" s="286">
        <f t="shared" ref="K666" si="162">G666*L666</f>
        <v>5958.4</v>
      </c>
      <c r="L666" s="290">
        <v>5.6</v>
      </c>
      <c r="M666" s="409">
        <f t="shared" ref="M666" si="163">ROUND(K666,-2)</f>
        <v>6000</v>
      </c>
      <c r="N666" s="101"/>
      <c r="O666" s="605"/>
      <c r="P666" s="604"/>
    </row>
    <row r="667" spans="1:16" s="67" customFormat="1" ht="15" customHeight="1">
      <c r="A667" s="604"/>
      <c r="B667" s="605"/>
      <c r="C667" s="101"/>
      <c r="D667" s="948" t="s">
        <v>1337</v>
      </c>
      <c r="E667" s="1386"/>
      <c r="F667" s="587">
        <v>0.7</v>
      </c>
      <c r="G667" s="466">
        <f>F667*Cond!$F$10</f>
        <v>1064</v>
      </c>
      <c r="H667" s="27">
        <v>0</v>
      </c>
      <c r="I667" s="398">
        <f t="shared" ref="I667:I672" si="164">G667*H667</f>
        <v>0</v>
      </c>
      <c r="J667" s="230" t="s">
        <v>1332</v>
      </c>
      <c r="K667" s="286">
        <f t="shared" ref="K667:K672" si="165">G667*L667</f>
        <v>5958.4</v>
      </c>
      <c r="L667" s="290">
        <v>5.6</v>
      </c>
      <c r="M667" s="409">
        <f t="shared" ref="M667:M672" si="166">ROUND(K667,-2)</f>
        <v>6000</v>
      </c>
      <c r="N667" s="101"/>
      <c r="O667" s="605"/>
      <c r="P667" s="604"/>
    </row>
    <row r="668" spans="1:16" s="67" customFormat="1" ht="15" customHeight="1">
      <c r="A668" s="604"/>
      <c r="B668" s="605"/>
      <c r="C668" s="101"/>
      <c r="D668" s="948" t="s">
        <v>1324</v>
      </c>
      <c r="E668" s="1383"/>
      <c r="F668" s="587">
        <v>0.7</v>
      </c>
      <c r="G668" s="466">
        <f>F668*Cond!$F$10</f>
        <v>1064</v>
      </c>
      <c r="H668" s="27">
        <v>0</v>
      </c>
      <c r="I668" s="398">
        <f t="shared" si="164"/>
        <v>0</v>
      </c>
      <c r="J668" s="230" t="s">
        <v>1325</v>
      </c>
      <c r="K668" s="286">
        <f t="shared" si="165"/>
        <v>5958.4</v>
      </c>
      <c r="L668" s="290">
        <v>5.6</v>
      </c>
      <c r="M668" s="409">
        <f t="shared" si="166"/>
        <v>6000</v>
      </c>
      <c r="N668" s="101"/>
      <c r="O668" s="605"/>
      <c r="P668" s="604"/>
    </row>
    <row r="669" spans="1:16" s="67" customFormat="1" ht="15" customHeight="1">
      <c r="A669" s="604"/>
      <c r="B669" s="605"/>
      <c r="C669" s="101"/>
      <c r="D669" s="948" t="s">
        <v>1335</v>
      </c>
      <c r="E669" s="1383"/>
      <c r="F669" s="587">
        <v>0.7</v>
      </c>
      <c r="G669" s="466">
        <f>F669*Cond!$F$10</f>
        <v>1064</v>
      </c>
      <c r="H669" s="27">
        <v>0</v>
      </c>
      <c r="I669" s="398">
        <f t="shared" si="164"/>
        <v>0</v>
      </c>
      <c r="J669" s="230" t="s">
        <v>1330</v>
      </c>
      <c r="K669" s="286">
        <f t="shared" si="165"/>
        <v>5958.4</v>
      </c>
      <c r="L669" s="290">
        <v>5.6</v>
      </c>
      <c r="M669" s="409">
        <f t="shared" si="166"/>
        <v>6000</v>
      </c>
      <c r="N669" s="101"/>
      <c r="O669" s="605"/>
      <c r="P669" s="604"/>
    </row>
    <row r="670" spans="1:16" s="67" customFormat="1" ht="15" customHeight="1">
      <c r="A670" s="604"/>
      <c r="B670" s="605"/>
      <c r="C670" s="101"/>
      <c r="D670" s="948" t="s">
        <v>1334</v>
      </c>
      <c r="E670" s="1385"/>
      <c r="F670" s="587">
        <v>0.7</v>
      </c>
      <c r="G670" s="466">
        <f>F670*Cond!$F$10</f>
        <v>1064</v>
      </c>
      <c r="H670" s="27">
        <v>0</v>
      </c>
      <c r="I670" s="398">
        <f t="shared" si="164"/>
        <v>0</v>
      </c>
      <c r="J670" s="230" t="s">
        <v>1329</v>
      </c>
      <c r="K670" s="286">
        <f t="shared" si="165"/>
        <v>5958.4</v>
      </c>
      <c r="L670" s="290">
        <v>5.6</v>
      </c>
      <c r="M670" s="409">
        <f t="shared" si="166"/>
        <v>6000</v>
      </c>
      <c r="N670" s="101"/>
      <c r="O670" s="605"/>
      <c r="P670" s="604"/>
    </row>
    <row r="671" spans="1:16" s="67" customFormat="1" ht="15" customHeight="1">
      <c r="A671" s="604"/>
      <c r="B671" s="605"/>
      <c r="C671" s="101"/>
      <c r="D671" s="948" t="s">
        <v>1338</v>
      </c>
      <c r="E671" s="66"/>
      <c r="F671" s="587">
        <v>0.7</v>
      </c>
      <c r="G671" s="466">
        <f>F671*Cond!$F$10</f>
        <v>1064</v>
      </c>
      <c r="H671" s="27">
        <v>0</v>
      </c>
      <c r="I671" s="398">
        <f t="shared" si="164"/>
        <v>0</v>
      </c>
      <c r="J671" s="230" t="s">
        <v>1333</v>
      </c>
      <c r="K671" s="286">
        <f t="shared" si="165"/>
        <v>5958.4</v>
      </c>
      <c r="L671" s="290">
        <v>5.6</v>
      </c>
      <c r="M671" s="409">
        <f t="shared" si="166"/>
        <v>6000</v>
      </c>
      <c r="N671" s="101"/>
      <c r="O671" s="605"/>
      <c r="P671" s="604"/>
    </row>
    <row r="672" spans="1:16" s="67" customFormat="1" ht="15" customHeight="1">
      <c r="A672" s="604"/>
      <c r="B672" s="605"/>
      <c r="C672" s="101"/>
      <c r="D672" s="948" t="s">
        <v>1336</v>
      </c>
      <c r="E672" s="66"/>
      <c r="F672" s="587">
        <v>0.7</v>
      </c>
      <c r="G672" s="466">
        <f>F672*Cond!$F$10</f>
        <v>1064</v>
      </c>
      <c r="H672" s="27">
        <v>0</v>
      </c>
      <c r="I672" s="398">
        <f t="shared" si="164"/>
        <v>0</v>
      </c>
      <c r="J672" s="230" t="s">
        <v>1331</v>
      </c>
      <c r="K672" s="286">
        <f t="shared" si="165"/>
        <v>5958.4</v>
      </c>
      <c r="L672" s="290">
        <v>5.6</v>
      </c>
      <c r="M672" s="409">
        <f t="shared" si="166"/>
        <v>6000</v>
      </c>
      <c r="N672" s="101"/>
      <c r="O672" s="605"/>
      <c r="P672" s="604"/>
    </row>
    <row r="673" spans="1:16" s="67" customFormat="1" ht="15" customHeight="1">
      <c r="A673" s="604"/>
      <c r="B673" s="605"/>
      <c r="C673" s="101"/>
      <c r="D673" s="938" t="s">
        <v>3903</v>
      </c>
      <c r="E673" s="939"/>
      <c r="F673" s="587">
        <v>1.4</v>
      </c>
      <c r="G673" s="466">
        <f>F673*Cond!$F$10</f>
        <v>2128</v>
      </c>
      <c r="H673" s="27">
        <v>0</v>
      </c>
      <c r="I673" s="398">
        <f t="shared" si="108"/>
        <v>0</v>
      </c>
      <c r="J673" s="586" t="s">
        <v>1913</v>
      </c>
      <c r="K673" s="286">
        <f t="shared" si="109"/>
        <v>5958.4</v>
      </c>
      <c r="L673" s="290">
        <v>2.8</v>
      </c>
      <c r="M673" s="409">
        <f t="shared" si="110"/>
        <v>6000</v>
      </c>
      <c r="N673" s="101"/>
      <c r="O673" s="605"/>
      <c r="P673" s="604"/>
    </row>
    <row r="674" spans="1:16" s="67" customFormat="1" ht="15" customHeight="1">
      <c r="A674" s="604"/>
      <c r="B674" s="605"/>
      <c r="C674" s="101"/>
      <c r="D674" s="946" t="s">
        <v>1849</v>
      </c>
      <c r="E674" s="66"/>
      <c r="F674" s="587">
        <v>0.7</v>
      </c>
      <c r="G674" s="466">
        <f>F674*Cond!$F$10</f>
        <v>1064</v>
      </c>
      <c r="H674" s="29">
        <v>0</v>
      </c>
      <c r="I674" s="405">
        <f t="shared" ref="I674" si="167">G674*H674</f>
        <v>0</v>
      </c>
      <c r="J674" s="231">
        <v>3080174071</v>
      </c>
      <c r="K674" s="286">
        <f t="shared" ref="K674" si="168">G674*L674</f>
        <v>5958.4</v>
      </c>
      <c r="L674" s="290">
        <v>5.6</v>
      </c>
      <c r="M674" s="409">
        <f t="shared" ref="M674" si="169">ROUND(K674,-2)</f>
        <v>6000</v>
      </c>
      <c r="N674" s="101"/>
      <c r="O674" s="605"/>
      <c r="P674" s="604"/>
    </row>
    <row r="675" spans="1:16" s="67" customFormat="1" ht="15" customHeight="1">
      <c r="A675" s="604"/>
      <c r="B675" s="605"/>
      <c r="C675" s="101"/>
      <c r="D675" s="938" t="s">
        <v>3904</v>
      </c>
      <c r="E675" s="939"/>
      <c r="F675" s="587">
        <v>0.7</v>
      </c>
      <c r="G675" s="466">
        <f>F675*Cond!$F$10</f>
        <v>1064</v>
      </c>
      <c r="H675" s="27">
        <v>0</v>
      </c>
      <c r="I675" s="398">
        <f t="shared" si="108"/>
        <v>0</v>
      </c>
      <c r="J675" s="586" t="s">
        <v>939</v>
      </c>
      <c r="K675" s="286">
        <f t="shared" si="109"/>
        <v>5958.4</v>
      </c>
      <c r="L675" s="290">
        <v>5.6</v>
      </c>
      <c r="M675" s="409">
        <f t="shared" si="110"/>
        <v>6000</v>
      </c>
      <c r="N675" s="101"/>
      <c r="O675" s="605"/>
      <c r="P675" s="604"/>
    </row>
    <row r="676" spans="1:16" s="67" customFormat="1" ht="15" customHeight="1">
      <c r="A676" s="604"/>
      <c r="B676" s="605"/>
      <c r="C676" s="101"/>
      <c r="D676" s="938" t="s">
        <v>3905</v>
      </c>
      <c r="E676" s="939"/>
      <c r="F676" s="587">
        <v>1.4</v>
      </c>
      <c r="G676" s="466">
        <f>F676*Cond!$F$10</f>
        <v>2128</v>
      </c>
      <c r="H676" s="27">
        <v>0</v>
      </c>
      <c r="I676" s="398">
        <f t="shared" si="108"/>
        <v>0</v>
      </c>
      <c r="J676" s="586" t="s">
        <v>2928</v>
      </c>
      <c r="K676" s="286">
        <f t="shared" si="109"/>
        <v>5958.4</v>
      </c>
      <c r="L676" s="290">
        <v>2.8</v>
      </c>
      <c r="M676" s="409">
        <f t="shared" si="110"/>
        <v>6000</v>
      </c>
      <c r="N676" s="101"/>
      <c r="O676" s="605"/>
      <c r="P676" s="604"/>
    </row>
    <row r="677" spans="1:16" s="67" customFormat="1" ht="15" customHeight="1">
      <c r="A677" s="604"/>
      <c r="B677" s="605"/>
      <c r="C677" s="101"/>
      <c r="D677" s="938" t="s">
        <v>3906</v>
      </c>
      <c r="E677" s="939"/>
      <c r="F677" s="587">
        <v>1.4</v>
      </c>
      <c r="G677" s="466">
        <f>F677*Cond!$F$10</f>
        <v>2128</v>
      </c>
      <c r="H677" s="27">
        <v>0</v>
      </c>
      <c r="I677" s="398">
        <f t="shared" si="108"/>
        <v>0</v>
      </c>
      <c r="J677" s="586" t="s">
        <v>2929</v>
      </c>
      <c r="K677" s="286">
        <f t="shared" si="109"/>
        <v>5958.4</v>
      </c>
      <c r="L677" s="290">
        <v>2.8</v>
      </c>
      <c r="M677" s="409">
        <f t="shared" si="110"/>
        <v>6000</v>
      </c>
      <c r="N677" s="101"/>
      <c r="O677" s="605"/>
      <c r="P677" s="604"/>
    </row>
    <row r="678" spans="1:16" s="67" customFormat="1" ht="15" customHeight="1">
      <c r="A678" s="604"/>
      <c r="B678" s="605"/>
      <c r="C678" s="101"/>
      <c r="D678" s="938" t="s">
        <v>3907</v>
      </c>
      <c r="E678" s="939"/>
      <c r="F678" s="587">
        <v>1.4</v>
      </c>
      <c r="G678" s="466">
        <f>F678*Cond!$F$10</f>
        <v>2128</v>
      </c>
      <c r="H678" s="27">
        <v>0</v>
      </c>
      <c r="I678" s="398">
        <f t="shared" si="108"/>
        <v>0</v>
      </c>
      <c r="J678" s="586" t="s">
        <v>1719</v>
      </c>
      <c r="K678" s="286">
        <f t="shared" si="109"/>
        <v>5958.4</v>
      </c>
      <c r="L678" s="290">
        <v>2.8</v>
      </c>
      <c r="M678" s="409">
        <f t="shared" si="110"/>
        <v>6000</v>
      </c>
      <c r="N678" s="101"/>
      <c r="O678" s="605"/>
      <c r="P678" s="604"/>
    </row>
    <row r="679" spans="1:16" s="67" customFormat="1" ht="15" customHeight="1">
      <c r="A679" s="604"/>
      <c r="B679" s="605"/>
      <c r="C679" s="101"/>
      <c r="D679" s="938" t="s">
        <v>3908</v>
      </c>
      <c r="E679" s="939"/>
      <c r="F679" s="587">
        <v>1.4</v>
      </c>
      <c r="G679" s="466">
        <f>F679*Cond!$F$10</f>
        <v>2128</v>
      </c>
      <c r="H679" s="27">
        <v>0</v>
      </c>
      <c r="I679" s="398">
        <f t="shared" si="108"/>
        <v>0</v>
      </c>
      <c r="J679" s="586" t="s">
        <v>2930</v>
      </c>
      <c r="K679" s="286">
        <f t="shared" si="109"/>
        <v>5958.4</v>
      </c>
      <c r="L679" s="290">
        <v>2.8</v>
      </c>
      <c r="M679" s="409">
        <f t="shared" si="110"/>
        <v>6000</v>
      </c>
      <c r="N679" s="101"/>
      <c r="O679" s="605"/>
      <c r="P679" s="604"/>
    </row>
    <row r="680" spans="1:16" s="67" customFormat="1" ht="15" customHeight="1">
      <c r="A680" s="604"/>
      <c r="B680" s="605"/>
      <c r="C680" s="101"/>
      <c r="D680" s="938" t="s">
        <v>3909</v>
      </c>
      <c r="E680" s="939"/>
      <c r="F680" s="587">
        <v>1.4</v>
      </c>
      <c r="G680" s="466">
        <f>F680*Cond!$F$10</f>
        <v>2128</v>
      </c>
      <c r="H680" s="27">
        <v>0</v>
      </c>
      <c r="I680" s="398">
        <f t="shared" si="108"/>
        <v>0</v>
      </c>
      <c r="J680" s="586" t="s">
        <v>2799</v>
      </c>
      <c r="K680" s="286">
        <f t="shared" si="109"/>
        <v>5958.4</v>
      </c>
      <c r="L680" s="290">
        <v>2.8</v>
      </c>
      <c r="M680" s="409">
        <f t="shared" si="110"/>
        <v>6000</v>
      </c>
      <c r="N680" s="101"/>
      <c r="O680" s="605"/>
      <c r="P680" s="604"/>
    </row>
    <row r="681" spans="1:16" s="67" customFormat="1" ht="15" customHeight="1">
      <c r="A681" s="604"/>
      <c r="B681" s="605"/>
      <c r="C681" s="101"/>
      <c r="D681" s="938" t="s">
        <v>3941</v>
      </c>
      <c r="E681" s="939"/>
      <c r="F681" s="587">
        <v>1.4</v>
      </c>
      <c r="G681" s="466">
        <f>F681*Cond!$F$10</f>
        <v>2128</v>
      </c>
      <c r="H681" s="27">
        <v>0</v>
      </c>
      <c r="I681" s="398">
        <f t="shared" ref="I681" si="170">G681*H681</f>
        <v>0</v>
      </c>
      <c r="J681" s="586" t="s">
        <v>3942</v>
      </c>
      <c r="K681" s="286">
        <f t="shared" ref="K681" si="171">G681*L681</f>
        <v>5958.4</v>
      </c>
      <c r="L681" s="290">
        <v>2.8</v>
      </c>
      <c r="M681" s="409">
        <f t="shared" ref="M681" si="172">ROUND(K681,-2)</f>
        <v>6000</v>
      </c>
      <c r="N681" s="101"/>
      <c r="O681" s="605"/>
      <c r="P681" s="604"/>
    </row>
    <row r="682" spans="1:16" s="67" customFormat="1" ht="15" customHeight="1">
      <c r="A682" s="604"/>
      <c r="B682" s="605"/>
      <c r="C682" s="607"/>
      <c r="D682" s="936" t="s">
        <v>3852</v>
      </c>
      <c r="E682" s="66"/>
      <c r="F682" s="470">
        <v>1.8</v>
      </c>
      <c r="G682" s="466">
        <f>F682*Cond!$F$10</f>
        <v>2736</v>
      </c>
      <c r="H682" s="27">
        <v>0</v>
      </c>
      <c r="I682" s="398">
        <f>G682*H682</f>
        <v>0</v>
      </c>
      <c r="J682" s="567" t="s">
        <v>3853</v>
      </c>
      <c r="K682" s="286">
        <f>G682*L682</f>
        <v>7387.2000000000007</v>
      </c>
      <c r="L682" s="290">
        <v>2.7</v>
      </c>
      <c r="M682" s="409">
        <f>ROUND(K682,-2)</f>
        <v>7400</v>
      </c>
      <c r="N682" s="101"/>
      <c r="O682" s="605"/>
      <c r="P682" s="604"/>
    </row>
    <row r="683" spans="1:16" s="67" customFormat="1" ht="15" customHeight="1">
      <c r="A683" s="604"/>
      <c r="B683" s="605"/>
      <c r="C683" s="607"/>
      <c r="D683" s="936" t="s">
        <v>4378</v>
      </c>
      <c r="E683" s="66"/>
      <c r="F683" s="470">
        <v>1.8</v>
      </c>
      <c r="G683" s="466">
        <f>F683*Cond!$F$10</f>
        <v>2736</v>
      </c>
      <c r="H683" s="27">
        <v>0</v>
      </c>
      <c r="I683" s="398">
        <f>G683*H683</f>
        <v>0</v>
      </c>
      <c r="J683" s="567" t="s">
        <v>4379</v>
      </c>
      <c r="K683" s="286">
        <f>G683*L683</f>
        <v>7387.2000000000007</v>
      </c>
      <c r="L683" s="290">
        <v>2.7</v>
      </c>
      <c r="M683" s="409">
        <f>ROUND(K683,-2)</f>
        <v>7400</v>
      </c>
      <c r="N683" s="101"/>
      <c r="O683" s="605"/>
      <c r="P683" s="604"/>
    </row>
    <row r="684" spans="1:16" s="67" customFormat="1" ht="15" customHeight="1">
      <c r="A684" s="604"/>
      <c r="B684" s="605"/>
      <c r="C684" s="607"/>
      <c r="D684" s="936" t="s">
        <v>3850</v>
      </c>
      <c r="E684" s="66"/>
      <c r="F684" s="470">
        <v>1.8</v>
      </c>
      <c r="G684" s="466">
        <f>F684*Cond!$F$10</f>
        <v>2736</v>
      </c>
      <c r="H684" s="27">
        <v>0</v>
      </c>
      <c r="I684" s="398">
        <f>G684*H684</f>
        <v>0</v>
      </c>
      <c r="J684" s="567" t="s">
        <v>3851</v>
      </c>
      <c r="K684" s="286">
        <f>G684*L684</f>
        <v>7387.2000000000007</v>
      </c>
      <c r="L684" s="290">
        <v>2.7</v>
      </c>
      <c r="M684" s="409">
        <f>ROUND(K684,-2)</f>
        <v>7400</v>
      </c>
      <c r="N684" s="101"/>
      <c r="O684" s="605"/>
      <c r="P684" s="604"/>
    </row>
    <row r="685" spans="1:16" s="67" customFormat="1" ht="15" customHeight="1">
      <c r="A685" s="604"/>
      <c r="B685" s="605"/>
      <c r="C685" s="607"/>
      <c r="D685" s="936" t="s">
        <v>4380</v>
      </c>
      <c r="E685" s="66"/>
      <c r="F685" s="470">
        <v>1.8</v>
      </c>
      <c r="G685" s="466">
        <f>F685*Cond!$F$10</f>
        <v>2736</v>
      </c>
      <c r="H685" s="27">
        <v>0</v>
      </c>
      <c r="I685" s="398">
        <f>G685*H685</f>
        <v>0</v>
      </c>
      <c r="J685" s="567" t="s">
        <v>4381</v>
      </c>
      <c r="K685" s="286">
        <f>G685*L685</f>
        <v>7387.2000000000007</v>
      </c>
      <c r="L685" s="290">
        <v>2.7</v>
      </c>
      <c r="M685" s="409">
        <f>ROUND(K685,-2)</f>
        <v>7400</v>
      </c>
      <c r="N685" s="101"/>
      <c r="O685" s="605"/>
      <c r="P685" s="604"/>
    </row>
    <row r="686" spans="1:16" s="67" customFormat="1" ht="15" customHeight="1">
      <c r="A686" s="604"/>
      <c r="B686" s="605"/>
      <c r="C686" s="101"/>
      <c r="D686" s="233" t="s">
        <v>1527</v>
      </c>
      <c r="E686" s="66"/>
      <c r="F686" s="587">
        <v>0.7</v>
      </c>
      <c r="G686" s="466">
        <f>F686*Cond!$F$10</f>
        <v>1064</v>
      </c>
      <c r="H686" s="27">
        <v>0</v>
      </c>
      <c r="I686" s="398">
        <f t="shared" ref="I686:I688" si="173">G686*H686</f>
        <v>0</v>
      </c>
      <c r="J686" s="345" t="s">
        <v>1515</v>
      </c>
      <c r="K686" s="286">
        <f t="shared" ref="K686:K688" si="174">G686*L686</f>
        <v>5958.4</v>
      </c>
      <c r="L686" s="290">
        <v>5.6</v>
      </c>
      <c r="M686" s="383">
        <f t="shared" ref="M686:M688" si="175">ROUND(K686,-2)</f>
        <v>6000</v>
      </c>
      <c r="N686" s="101"/>
      <c r="O686" s="605"/>
      <c r="P686" s="604"/>
    </row>
    <row r="687" spans="1:16" s="67" customFormat="1" ht="15" customHeight="1">
      <c r="A687" s="604"/>
      <c r="B687" s="605"/>
      <c r="C687" s="101"/>
      <c r="D687" s="946" t="s">
        <v>1465</v>
      </c>
      <c r="E687" s="66"/>
      <c r="F687" s="587">
        <v>0.7</v>
      </c>
      <c r="G687" s="466">
        <f>F687*Cond!$F$10</f>
        <v>1064</v>
      </c>
      <c r="H687" s="29">
        <v>0</v>
      </c>
      <c r="I687" s="405">
        <f t="shared" si="173"/>
        <v>0</v>
      </c>
      <c r="J687" s="231" t="s">
        <v>1461</v>
      </c>
      <c r="K687" s="286">
        <f t="shared" si="174"/>
        <v>5958.4</v>
      </c>
      <c r="L687" s="290">
        <v>5.6</v>
      </c>
      <c r="M687" s="409">
        <f t="shared" si="175"/>
        <v>6000</v>
      </c>
      <c r="N687" s="101"/>
      <c r="O687" s="605"/>
      <c r="P687" s="604"/>
    </row>
    <row r="688" spans="1:16" s="67" customFormat="1" ht="15" customHeight="1">
      <c r="A688" s="604"/>
      <c r="B688" s="605"/>
      <c r="C688" s="101"/>
      <c r="D688" s="946" t="s">
        <v>1613</v>
      </c>
      <c r="E688" s="66"/>
      <c r="F688" s="587">
        <v>0.7</v>
      </c>
      <c r="G688" s="466">
        <f>F688*Cond!$F$10</f>
        <v>1064</v>
      </c>
      <c r="H688" s="29">
        <v>0</v>
      </c>
      <c r="I688" s="405">
        <f t="shared" si="173"/>
        <v>0</v>
      </c>
      <c r="J688" s="231">
        <v>3080174031</v>
      </c>
      <c r="K688" s="286">
        <f t="shared" si="174"/>
        <v>5958.4</v>
      </c>
      <c r="L688" s="290">
        <v>5.6</v>
      </c>
      <c r="M688" s="409">
        <f t="shared" si="175"/>
        <v>6000</v>
      </c>
      <c r="N688" s="101"/>
      <c r="O688" s="605"/>
      <c r="P688" s="604"/>
    </row>
    <row r="689" spans="1:16" s="67" customFormat="1" ht="15" customHeight="1">
      <c r="A689" s="604"/>
      <c r="B689" s="605"/>
      <c r="C689" s="101"/>
      <c r="D689" s="938" t="s">
        <v>3910</v>
      </c>
      <c r="E689" s="939"/>
      <c r="F689" s="587">
        <v>1.4</v>
      </c>
      <c r="G689" s="466">
        <f>F689*Cond!$F$10</f>
        <v>2128</v>
      </c>
      <c r="H689" s="27">
        <v>0</v>
      </c>
      <c r="I689" s="398">
        <f t="shared" si="108"/>
        <v>0</v>
      </c>
      <c r="J689" s="586" t="s">
        <v>2438</v>
      </c>
      <c r="K689" s="286">
        <f t="shared" si="109"/>
        <v>5958.4</v>
      </c>
      <c r="L689" s="290">
        <v>2.8</v>
      </c>
      <c r="M689" s="409">
        <f t="shared" si="110"/>
        <v>6000</v>
      </c>
      <c r="N689" s="101"/>
      <c r="O689" s="605"/>
      <c r="P689" s="604"/>
    </row>
    <row r="690" spans="1:16" s="67" customFormat="1" ht="15" customHeight="1">
      <c r="A690" s="604"/>
      <c r="B690" s="605"/>
      <c r="C690" s="101"/>
      <c r="D690" s="938" t="s">
        <v>3939</v>
      </c>
      <c r="E690" s="939"/>
      <c r="F690" s="587">
        <v>1.4</v>
      </c>
      <c r="G690" s="466">
        <f>F690*Cond!$F$10</f>
        <v>2128</v>
      </c>
      <c r="H690" s="27">
        <v>0</v>
      </c>
      <c r="I690" s="398">
        <f t="shared" ref="I690:I698" si="176">G690*H690</f>
        <v>0</v>
      </c>
      <c r="J690" s="586" t="s">
        <v>3940</v>
      </c>
      <c r="K690" s="286">
        <f t="shared" ref="K690:K698" si="177">G690*L690</f>
        <v>5958.4</v>
      </c>
      <c r="L690" s="290">
        <v>2.8</v>
      </c>
      <c r="M690" s="409">
        <f t="shared" ref="M690:M698" si="178">ROUND(K690,-2)</f>
        <v>6000</v>
      </c>
      <c r="N690" s="101"/>
      <c r="O690" s="605"/>
      <c r="P690" s="604"/>
    </row>
    <row r="691" spans="1:16" s="67" customFormat="1" ht="15" customHeight="1">
      <c r="A691" s="604"/>
      <c r="B691" s="605"/>
      <c r="C691" s="101"/>
      <c r="D691" s="938" t="s">
        <v>4137</v>
      </c>
      <c r="E691" s="939"/>
      <c r="F691" s="587">
        <v>1.4</v>
      </c>
      <c r="G691" s="466">
        <f>F691*Cond!$F$10</f>
        <v>2128</v>
      </c>
      <c r="H691" s="27">
        <v>0</v>
      </c>
      <c r="I691" s="398">
        <f t="shared" ref="I691:I692" si="179">G691*H691</f>
        <v>0</v>
      </c>
      <c r="J691" s="586" t="s">
        <v>3940</v>
      </c>
      <c r="K691" s="286">
        <f t="shared" ref="K691:K692" si="180">G691*L691</f>
        <v>5958.4</v>
      </c>
      <c r="L691" s="290">
        <v>2.8</v>
      </c>
      <c r="M691" s="409">
        <f t="shared" ref="M691:M692" si="181">ROUND(K691,-2)</f>
        <v>6000</v>
      </c>
      <c r="N691" s="101"/>
      <c r="O691" s="605"/>
      <c r="P691" s="604"/>
    </row>
    <row r="692" spans="1:16" s="67" customFormat="1" ht="15" customHeight="1">
      <c r="A692" s="604"/>
      <c r="B692" s="605"/>
      <c r="C692" s="101"/>
      <c r="D692" s="938" t="s">
        <v>4138</v>
      </c>
      <c r="E692" s="939"/>
      <c r="F692" s="587">
        <v>1.4</v>
      </c>
      <c r="G692" s="466">
        <f>F692*Cond!$F$10</f>
        <v>2128</v>
      </c>
      <c r="H692" s="27">
        <v>0</v>
      </c>
      <c r="I692" s="398">
        <f t="shared" si="179"/>
        <v>0</v>
      </c>
      <c r="J692" s="586" t="s">
        <v>4139</v>
      </c>
      <c r="K692" s="286">
        <f t="shared" si="180"/>
        <v>5958.4</v>
      </c>
      <c r="L692" s="290">
        <v>2.8</v>
      </c>
      <c r="M692" s="409">
        <f t="shared" si="181"/>
        <v>6000</v>
      </c>
      <c r="N692" s="101"/>
      <c r="O692" s="605"/>
      <c r="P692" s="604"/>
    </row>
    <row r="693" spans="1:16" s="67" customFormat="1" ht="15" customHeight="1">
      <c r="A693" s="604"/>
      <c r="B693" s="605"/>
      <c r="C693" s="101"/>
      <c r="D693" s="947" t="s">
        <v>859</v>
      </c>
      <c r="E693" s="66"/>
      <c r="F693" s="587">
        <v>0.7</v>
      </c>
      <c r="G693" s="466">
        <f>F693*Cond!$F$10</f>
        <v>1064</v>
      </c>
      <c r="H693" s="27">
        <v>0</v>
      </c>
      <c r="I693" s="398">
        <f t="shared" si="176"/>
        <v>0</v>
      </c>
      <c r="J693" s="199" t="s">
        <v>846</v>
      </c>
      <c r="K693" s="286">
        <f t="shared" si="177"/>
        <v>5958.4</v>
      </c>
      <c r="L693" s="290">
        <v>5.6</v>
      </c>
      <c r="M693" s="409">
        <f t="shared" si="178"/>
        <v>6000</v>
      </c>
      <c r="N693" s="101"/>
      <c r="O693" s="605"/>
      <c r="P693" s="604"/>
    </row>
    <row r="694" spans="1:16" s="67" customFormat="1" ht="15" customHeight="1">
      <c r="A694" s="604"/>
      <c r="B694" s="605"/>
      <c r="C694" s="101"/>
      <c r="D694" s="947" t="s">
        <v>856</v>
      </c>
      <c r="E694" s="66"/>
      <c r="F694" s="587">
        <v>0.7</v>
      </c>
      <c r="G694" s="466">
        <f>F694*Cond!$F$10</f>
        <v>1064</v>
      </c>
      <c r="H694" s="27">
        <v>0</v>
      </c>
      <c r="I694" s="398">
        <f t="shared" si="176"/>
        <v>0</v>
      </c>
      <c r="J694" s="199" t="s">
        <v>843</v>
      </c>
      <c r="K694" s="286">
        <f t="shared" si="177"/>
        <v>5958.4</v>
      </c>
      <c r="L694" s="290">
        <v>5.6</v>
      </c>
      <c r="M694" s="409">
        <f t="shared" si="178"/>
        <v>6000</v>
      </c>
      <c r="N694" s="101"/>
      <c r="O694" s="605"/>
      <c r="P694" s="604"/>
    </row>
    <row r="695" spans="1:16" s="67" customFormat="1" ht="15" customHeight="1">
      <c r="A695" s="604"/>
      <c r="B695" s="605"/>
      <c r="C695" s="101"/>
      <c r="D695" s="947" t="s">
        <v>858</v>
      </c>
      <c r="E695" s="66"/>
      <c r="F695" s="587">
        <v>0.7</v>
      </c>
      <c r="G695" s="466">
        <f>F695*Cond!$F$10</f>
        <v>1064</v>
      </c>
      <c r="H695" s="27">
        <v>0</v>
      </c>
      <c r="I695" s="398">
        <f t="shared" si="176"/>
        <v>0</v>
      </c>
      <c r="J695" s="199" t="s">
        <v>845</v>
      </c>
      <c r="K695" s="286">
        <f t="shared" si="177"/>
        <v>5958.4</v>
      </c>
      <c r="L695" s="290">
        <v>5.6</v>
      </c>
      <c r="M695" s="409">
        <f t="shared" si="178"/>
        <v>6000</v>
      </c>
      <c r="N695" s="101"/>
      <c r="O695" s="605"/>
      <c r="P695" s="604"/>
    </row>
    <row r="696" spans="1:16" s="67" customFormat="1" ht="15" customHeight="1">
      <c r="A696" s="604"/>
      <c r="B696" s="605"/>
      <c r="C696" s="101"/>
      <c r="D696" s="947" t="s">
        <v>860</v>
      </c>
      <c r="E696" s="66"/>
      <c r="F696" s="587">
        <v>0.7</v>
      </c>
      <c r="G696" s="466">
        <f>F696*Cond!$F$10</f>
        <v>1064</v>
      </c>
      <c r="H696" s="27">
        <v>0</v>
      </c>
      <c r="I696" s="398">
        <f t="shared" si="176"/>
        <v>0</v>
      </c>
      <c r="J696" s="199" t="s">
        <v>847</v>
      </c>
      <c r="K696" s="286">
        <f t="shared" si="177"/>
        <v>5958.4</v>
      </c>
      <c r="L696" s="290">
        <v>5.6</v>
      </c>
      <c r="M696" s="409">
        <f t="shared" si="178"/>
        <v>6000</v>
      </c>
      <c r="N696" s="101"/>
      <c r="O696" s="605"/>
      <c r="P696" s="604"/>
    </row>
    <row r="697" spans="1:16" s="67" customFormat="1" ht="15" customHeight="1">
      <c r="A697" s="604"/>
      <c r="B697" s="605"/>
      <c r="C697" s="101"/>
      <c r="D697" s="947" t="s">
        <v>857</v>
      </c>
      <c r="E697" s="66"/>
      <c r="F697" s="587">
        <v>0.7</v>
      </c>
      <c r="G697" s="466">
        <f>F697*Cond!$F$10</f>
        <v>1064</v>
      </c>
      <c r="H697" s="27">
        <v>0</v>
      </c>
      <c r="I697" s="398">
        <f t="shared" si="176"/>
        <v>0</v>
      </c>
      <c r="J697" s="199" t="s">
        <v>844</v>
      </c>
      <c r="K697" s="286">
        <f t="shared" si="177"/>
        <v>5958.4</v>
      </c>
      <c r="L697" s="290">
        <v>5.6</v>
      </c>
      <c r="M697" s="409">
        <f t="shared" si="178"/>
        <v>6000</v>
      </c>
      <c r="N697" s="101"/>
      <c r="O697" s="605"/>
      <c r="P697" s="604"/>
    </row>
    <row r="698" spans="1:16" s="67" customFormat="1" ht="15" customHeight="1">
      <c r="A698" s="604"/>
      <c r="B698" s="605"/>
      <c r="C698" s="101"/>
      <c r="D698" s="233" t="s">
        <v>1528</v>
      </c>
      <c r="E698" s="66"/>
      <c r="F698" s="587">
        <v>0.7</v>
      </c>
      <c r="G698" s="466">
        <f>F698*Cond!$F$10</f>
        <v>1064</v>
      </c>
      <c r="H698" s="27">
        <v>0</v>
      </c>
      <c r="I698" s="398">
        <f t="shared" si="176"/>
        <v>0</v>
      </c>
      <c r="J698" s="345" t="s">
        <v>1516</v>
      </c>
      <c r="K698" s="286">
        <f t="shared" si="177"/>
        <v>5958.4</v>
      </c>
      <c r="L698" s="290">
        <v>5.6</v>
      </c>
      <c r="M698" s="383">
        <f t="shared" si="178"/>
        <v>6000</v>
      </c>
      <c r="N698" s="101"/>
      <c r="O698" s="605"/>
      <c r="P698" s="604"/>
    </row>
    <row r="699" spans="1:16" s="67" customFormat="1" ht="15" customHeight="1">
      <c r="A699" s="604"/>
      <c r="B699" s="605"/>
      <c r="C699" s="101"/>
      <c r="D699" s="938" t="s">
        <v>3911</v>
      </c>
      <c r="E699" s="939"/>
      <c r="F699" s="587">
        <v>0.7</v>
      </c>
      <c r="G699" s="466">
        <f>F699*Cond!$F$10</f>
        <v>1064</v>
      </c>
      <c r="H699" s="27">
        <v>0</v>
      </c>
      <c r="I699" s="398">
        <f t="shared" si="108"/>
        <v>0</v>
      </c>
      <c r="J699" s="586" t="s">
        <v>1718</v>
      </c>
      <c r="K699" s="286">
        <f t="shared" si="109"/>
        <v>5958.4</v>
      </c>
      <c r="L699" s="290">
        <v>5.6</v>
      </c>
      <c r="M699" s="409">
        <f t="shared" si="110"/>
        <v>6000</v>
      </c>
      <c r="N699" s="101"/>
      <c r="O699" s="605"/>
      <c r="P699" s="604"/>
    </row>
    <row r="700" spans="1:16" s="67" customFormat="1" ht="15" customHeight="1">
      <c r="A700" s="604"/>
      <c r="B700" s="605"/>
      <c r="C700" s="101"/>
      <c r="D700" s="946" t="s">
        <v>1622</v>
      </c>
      <c r="E700" s="66"/>
      <c r="F700" s="587">
        <v>0.7</v>
      </c>
      <c r="G700" s="466">
        <f>F700*Cond!$F$10</f>
        <v>1064</v>
      </c>
      <c r="H700" s="29">
        <v>0</v>
      </c>
      <c r="I700" s="405">
        <f t="shared" si="108"/>
        <v>0</v>
      </c>
      <c r="J700" s="253">
        <v>3080173991</v>
      </c>
      <c r="K700" s="286">
        <f t="shared" si="109"/>
        <v>5958.4</v>
      </c>
      <c r="L700" s="290">
        <v>5.6</v>
      </c>
      <c r="M700" s="409">
        <f t="shared" si="110"/>
        <v>6000</v>
      </c>
      <c r="N700" s="101"/>
      <c r="O700" s="605"/>
      <c r="P700" s="604"/>
    </row>
    <row r="701" spans="1:16" s="67" customFormat="1" ht="15" customHeight="1">
      <c r="A701" s="604"/>
      <c r="B701" s="605"/>
      <c r="C701" s="101"/>
      <c r="D701" s="938" t="s">
        <v>3912</v>
      </c>
      <c r="E701" s="939"/>
      <c r="F701" s="587">
        <v>1.4</v>
      </c>
      <c r="G701" s="466">
        <f>F701*Cond!$F$10</f>
        <v>2128</v>
      </c>
      <c r="H701" s="27">
        <v>0</v>
      </c>
      <c r="I701" s="398">
        <f t="shared" si="108"/>
        <v>0</v>
      </c>
      <c r="J701" s="586" t="s">
        <v>2004</v>
      </c>
      <c r="K701" s="286">
        <f t="shared" si="109"/>
        <v>5958.4</v>
      </c>
      <c r="L701" s="290">
        <v>2.8</v>
      </c>
      <c r="M701" s="409">
        <f t="shared" si="110"/>
        <v>6000</v>
      </c>
      <c r="N701" s="101"/>
      <c r="O701" s="605"/>
      <c r="P701" s="604"/>
    </row>
    <row r="702" spans="1:16" s="67" customFormat="1" ht="15" customHeight="1">
      <c r="A702" s="604"/>
      <c r="B702" s="605"/>
      <c r="C702" s="607"/>
      <c r="D702" s="936" t="s">
        <v>3162</v>
      </c>
      <c r="E702" s="1195" t="s">
        <v>3945</v>
      </c>
      <c r="F702" s="470">
        <v>1.8</v>
      </c>
      <c r="G702" s="466">
        <f>F702*Cond!$F$10</f>
        <v>2736</v>
      </c>
      <c r="H702" s="27">
        <v>0</v>
      </c>
      <c r="I702" s="398">
        <f>G702*H702</f>
        <v>0</v>
      </c>
      <c r="J702" s="567" t="s">
        <v>3163</v>
      </c>
      <c r="K702" s="286">
        <f>G702*L702</f>
        <v>7387.2000000000007</v>
      </c>
      <c r="L702" s="290">
        <v>2.7</v>
      </c>
      <c r="M702" s="409">
        <f>ROUND(K702,-2)</f>
        <v>7400</v>
      </c>
      <c r="N702" s="101"/>
      <c r="O702" s="605"/>
      <c r="P702" s="604"/>
    </row>
    <row r="703" spans="1:16" s="67" customFormat="1" ht="15" customHeight="1">
      <c r="A703" s="604"/>
      <c r="B703" s="605"/>
      <c r="C703" s="101"/>
      <c r="D703" s="938" t="s">
        <v>4140</v>
      </c>
      <c r="E703" s="939"/>
      <c r="F703" s="587">
        <v>1.4</v>
      </c>
      <c r="G703" s="466">
        <f>F703*Cond!$F$10</f>
        <v>2128</v>
      </c>
      <c r="H703" s="27">
        <v>0</v>
      </c>
      <c r="I703" s="398">
        <f t="shared" ref="I703" si="182">G703*H703</f>
        <v>0</v>
      </c>
      <c r="J703" s="586" t="s">
        <v>4141</v>
      </c>
      <c r="K703" s="286">
        <f t="shared" ref="K703" si="183">G703*L703</f>
        <v>5958.4</v>
      </c>
      <c r="L703" s="290">
        <v>2.8</v>
      </c>
      <c r="M703" s="409">
        <f t="shared" ref="M703" si="184">ROUND(K703,-2)</f>
        <v>6000</v>
      </c>
      <c r="N703" s="101"/>
      <c r="O703" s="605"/>
      <c r="P703" s="604"/>
    </row>
    <row r="704" spans="1:16" s="67" customFormat="1" ht="15" customHeight="1">
      <c r="A704" s="604"/>
      <c r="B704" s="605"/>
      <c r="C704" s="101"/>
      <c r="D704" s="233" t="s">
        <v>1529</v>
      </c>
      <c r="E704" s="66"/>
      <c r="F704" s="587">
        <v>0.7</v>
      </c>
      <c r="G704" s="466">
        <f>F704*Cond!$F$10</f>
        <v>1064</v>
      </c>
      <c r="H704" s="27">
        <v>0</v>
      </c>
      <c r="I704" s="398">
        <f t="shared" ref="I704" si="185">G704*H704</f>
        <v>0</v>
      </c>
      <c r="J704" s="345" t="s">
        <v>1517</v>
      </c>
      <c r="K704" s="286">
        <f t="shared" ref="K704" si="186">G704*L704</f>
        <v>5958.4</v>
      </c>
      <c r="L704" s="290">
        <v>5.6</v>
      </c>
      <c r="M704" s="383">
        <f t="shared" ref="M704" si="187">ROUND(K704,-2)</f>
        <v>6000</v>
      </c>
      <c r="N704" s="101"/>
      <c r="O704" s="605"/>
      <c r="P704" s="604"/>
    </row>
    <row r="705" spans="1:16" s="67" customFormat="1" ht="15" customHeight="1">
      <c r="A705" s="604"/>
      <c r="B705" s="605"/>
      <c r="C705" s="101"/>
      <c r="D705" s="938" t="s">
        <v>3913</v>
      </c>
      <c r="E705" s="939"/>
      <c r="F705" s="587">
        <v>0.7</v>
      </c>
      <c r="G705" s="466">
        <f>F705*Cond!$F$10</f>
        <v>1064</v>
      </c>
      <c r="H705" s="27">
        <v>0</v>
      </c>
      <c r="I705" s="398">
        <f t="shared" ref="I705:I720" si="188">G705*H705</f>
        <v>0</v>
      </c>
      <c r="J705" s="586" t="s">
        <v>1708</v>
      </c>
      <c r="K705" s="286">
        <f t="shared" ref="K705:K719" si="189">G705*L705</f>
        <v>5958.4</v>
      </c>
      <c r="L705" s="290">
        <v>5.6</v>
      </c>
      <c r="M705" s="409">
        <f t="shared" ref="M705:M719" si="190">ROUND(K705,-2)</f>
        <v>6000</v>
      </c>
      <c r="N705" s="101"/>
      <c r="O705" s="605"/>
      <c r="P705" s="604"/>
    </row>
    <row r="706" spans="1:16" s="67" customFormat="1" ht="15" customHeight="1">
      <c r="A706" s="604"/>
      <c r="B706" s="605"/>
      <c r="C706" s="101"/>
      <c r="D706" s="949" t="s">
        <v>1635</v>
      </c>
      <c r="E706" s="66"/>
      <c r="F706" s="940">
        <v>0.7</v>
      </c>
      <c r="G706" s="466">
        <f>F706*Cond!$F$10</f>
        <v>1064</v>
      </c>
      <c r="H706" s="35">
        <v>0</v>
      </c>
      <c r="I706" s="406">
        <f t="shared" si="188"/>
        <v>0</v>
      </c>
      <c r="J706" s="950">
        <v>3080173981</v>
      </c>
      <c r="K706" s="380">
        <f t="shared" si="189"/>
        <v>5958.4</v>
      </c>
      <c r="L706" s="381">
        <v>5.6</v>
      </c>
      <c r="M706" s="762">
        <f t="shared" si="190"/>
        <v>6000</v>
      </c>
      <c r="N706" s="101"/>
      <c r="O706" s="605"/>
      <c r="P706" s="604"/>
    </row>
    <row r="707" spans="1:16" s="67" customFormat="1" ht="15" customHeight="1">
      <c r="A707" s="604"/>
      <c r="B707" s="605"/>
      <c r="C707" s="101"/>
      <c r="D707" s="938" t="s">
        <v>3914</v>
      </c>
      <c r="E707" s="939"/>
      <c r="F707" s="587">
        <v>1.4</v>
      </c>
      <c r="G707" s="466">
        <f>F707*Cond!$F$10</f>
        <v>2128</v>
      </c>
      <c r="H707" s="27">
        <v>0</v>
      </c>
      <c r="I707" s="398">
        <f t="shared" si="188"/>
        <v>0</v>
      </c>
      <c r="J707" s="586" t="s">
        <v>2002</v>
      </c>
      <c r="K707" s="286">
        <f t="shared" si="189"/>
        <v>5958.4</v>
      </c>
      <c r="L707" s="290">
        <v>2.8</v>
      </c>
      <c r="M707" s="409">
        <f t="shared" si="190"/>
        <v>6000</v>
      </c>
      <c r="N707" s="101"/>
      <c r="O707" s="605"/>
      <c r="P707" s="604"/>
    </row>
    <row r="708" spans="1:16" s="67" customFormat="1" ht="15" customHeight="1">
      <c r="A708" s="604"/>
      <c r="B708" s="605"/>
      <c r="C708" s="101"/>
      <c r="D708" s="938" t="s">
        <v>4142</v>
      </c>
      <c r="E708" s="939"/>
      <c r="F708" s="587">
        <v>1.4</v>
      </c>
      <c r="G708" s="466">
        <f>F708*Cond!$F$10</f>
        <v>2128</v>
      </c>
      <c r="H708" s="27">
        <v>0</v>
      </c>
      <c r="I708" s="398">
        <f t="shared" si="188"/>
        <v>0</v>
      </c>
      <c r="J708" s="586" t="s">
        <v>4143</v>
      </c>
      <c r="K708" s="286">
        <f t="shared" si="189"/>
        <v>5958.4</v>
      </c>
      <c r="L708" s="290">
        <v>2.8</v>
      </c>
      <c r="M708" s="409">
        <f t="shared" si="190"/>
        <v>6000</v>
      </c>
      <c r="N708" s="101"/>
      <c r="O708" s="605"/>
      <c r="P708" s="604"/>
    </row>
    <row r="709" spans="1:16" s="67" customFormat="1" ht="15" customHeight="1">
      <c r="A709" s="604"/>
      <c r="B709" s="605"/>
      <c r="C709" s="101"/>
      <c r="D709" s="938" t="s">
        <v>3915</v>
      </c>
      <c r="E709" s="1998" t="s">
        <v>1644</v>
      </c>
      <c r="F709" s="587">
        <v>0.7</v>
      </c>
      <c r="G709" s="466">
        <f>F709*Cond!$F$10</f>
        <v>1064</v>
      </c>
      <c r="H709" s="27">
        <v>0</v>
      </c>
      <c r="I709" s="398">
        <f t="shared" si="188"/>
        <v>0</v>
      </c>
      <c r="J709" s="586" t="s">
        <v>1707</v>
      </c>
      <c r="K709" s="286">
        <f t="shared" si="189"/>
        <v>5958.4</v>
      </c>
      <c r="L709" s="290">
        <v>5.6</v>
      </c>
      <c r="M709" s="409">
        <f t="shared" si="190"/>
        <v>6000</v>
      </c>
      <c r="N709" s="101"/>
      <c r="O709" s="605"/>
      <c r="P709" s="604"/>
    </row>
    <row r="710" spans="1:16" s="67" customFormat="1" ht="15" customHeight="1">
      <c r="A710" s="604"/>
      <c r="B710" s="605"/>
      <c r="C710" s="101"/>
      <c r="D710" s="938" t="s">
        <v>3916</v>
      </c>
      <c r="E710" s="1998"/>
      <c r="F710" s="587">
        <v>0.7</v>
      </c>
      <c r="G710" s="466">
        <f>F710*Cond!$F$10</f>
        <v>1064</v>
      </c>
      <c r="H710" s="27">
        <v>0</v>
      </c>
      <c r="I710" s="398">
        <f t="shared" si="188"/>
        <v>0</v>
      </c>
      <c r="J710" s="586" t="s">
        <v>938</v>
      </c>
      <c r="K710" s="286">
        <f t="shared" si="189"/>
        <v>5958.4</v>
      </c>
      <c r="L710" s="290">
        <v>5.6</v>
      </c>
      <c r="M710" s="409">
        <f t="shared" si="190"/>
        <v>6000</v>
      </c>
      <c r="N710" s="101"/>
      <c r="O710" s="605"/>
      <c r="P710" s="604"/>
    </row>
    <row r="711" spans="1:16" s="67" customFormat="1" ht="15" customHeight="1">
      <c r="A711" s="604"/>
      <c r="B711" s="605"/>
      <c r="C711" s="101"/>
      <c r="D711" s="938" t="s">
        <v>3917</v>
      </c>
      <c r="E711" s="1998" t="s">
        <v>1646</v>
      </c>
      <c r="F711" s="587">
        <v>0.7</v>
      </c>
      <c r="G711" s="466">
        <f>F711*Cond!$F$10</f>
        <v>1064</v>
      </c>
      <c r="H711" s="27">
        <v>0</v>
      </c>
      <c r="I711" s="398">
        <f t="shared" si="188"/>
        <v>0</v>
      </c>
      <c r="J711" s="586" t="s">
        <v>1709</v>
      </c>
      <c r="K711" s="286">
        <f t="shared" si="189"/>
        <v>5958.4</v>
      </c>
      <c r="L711" s="290">
        <v>5.6</v>
      </c>
      <c r="M711" s="409">
        <f t="shared" si="190"/>
        <v>6000</v>
      </c>
      <c r="N711" s="101"/>
      <c r="O711" s="605"/>
      <c r="P711" s="604"/>
    </row>
    <row r="712" spans="1:16" s="67" customFormat="1" ht="15" customHeight="1">
      <c r="A712" s="604"/>
      <c r="B712" s="605"/>
      <c r="C712" s="101"/>
      <c r="D712" s="938" t="s">
        <v>3918</v>
      </c>
      <c r="E712" s="1998"/>
      <c r="F712" s="587">
        <v>0.7</v>
      </c>
      <c r="G712" s="466">
        <f>F712*Cond!$F$10</f>
        <v>1064</v>
      </c>
      <c r="H712" s="27">
        <v>0</v>
      </c>
      <c r="I712" s="398">
        <f t="shared" si="188"/>
        <v>0</v>
      </c>
      <c r="J712" s="586" t="s">
        <v>1710</v>
      </c>
      <c r="K712" s="286">
        <f t="shared" si="189"/>
        <v>5958.4</v>
      </c>
      <c r="L712" s="290">
        <v>5.6</v>
      </c>
      <c r="M712" s="409">
        <f t="shared" si="190"/>
        <v>6000</v>
      </c>
      <c r="N712" s="101"/>
      <c r="O712" s="605"/>
      <c r="P712" s="604"/>
    </row>
    <row r="713" spans="1:16" s="67" customFormat="1" ht="15" customHeight="1">
      <c r="A713" s="604"/>
      <c r="B713" s="605"/>
      <c r="C713" s="101"/>
      <c r="D713" s="938" t="s">
        <v>3919</v>
      </c>
      <c r="E713" s="939"/>
      <c r="F713" s="587">
        <v>0.7</v>
      </c>
      <c r="G713" s="466">
        <f>F713*Cond!$F$10</f>
        <v>1064</v>
      </c>
      <c r="H713" s="27">
        <v>0</v>
      </c>
      <c r="I713" s="398">
        <f t="shared" si="188"/>
        <v>0</v>
      </c>
      <c r="J713" s="586" t="s">
        <v>1711</v>
      </c>
      <c r="K713" s="286">
        <f t="shared" si="189"/>
        <v>5958.4</v>
      </c>
      <c r="L713" s="290">
        <v>5.6</v>
      </c>
      <c r="M713" s="409">
        <f t="shared" si="190"/>
        <v>6000</v>
      </c>
      <c r="N713" s="101"/>
      <c r="O713" s="605"/>
      <c r="P713" s="604"/>
    </row>
    <row r="714" spans="1:16" s="67" customFormat="1" ht="15" customHeight="1">
      <c r="A714" s="604"/>
      <c r="B714" s="605"/>
      <c r="C714" s="101"/>
      <c r="D714" s="938" t="s">
        <v>3920</v>
      </c>
      <c r="E714" s="939"/>
      <c r="F714" s="587">
        <v>1.4</v>
      </c>
      <c r="G714" s="466">
        <f>F714*Cond!$F$10</f>
        <v>2128</v>
      </c>
      <c r="H714" s="27">
        <v>0</v>
      </c>
      <c r="I714" s="398">
        <f t="shared" si="188"/>
        <v>0</v>
      </c>
      <c r="J714" s="586" t="s">
        <v>3010</v>
      </c>
      <c r="K714" s="286">
        <f t="shared" si="189"/>
        <v>5958.4</v>
      </c>
      <c r="L714" s="290">
        <v>2.8</v>
      </c>
      <c r="M714" s="409">
        <f t="shared" si="190"/>
        <v>6000</v>
      </c>
      <c r="N714" s="101"/>
      <c r="O714" s="605"/>
      <c r="P714" s="604"/>
    </row>
    <row r="715" spans="1:16" s="67" customFormat="1" ht="15" customHeight="1">
      <c r="A715" s="604"/>
      <c r="B715" s="605"/>
      <c r="C715" s="101"/>
      <c r="D715" s="938" t="s">
        <v>3921</v>
      </c>
      <c r="E715" s="939"/>
      <c r="F715" s="587">
        <v>1.4</v>
      </c>
      <c r="G715" s="466">
        <f>F715*Cond!$F$10</f>
        <v>2128</v>
      </c>
      <c r="H715" s="27">
        <v>0</v>
      </c>
      <c r="I715" s="398">
        <f t="shared" si="188"/>
        <v>0</v>
      </c>
      <c r="J715" s="586" t="s">
        <v>1914</v>
      </c>
      <c r="K715" s="286">
        <f t="shared" si="189"/>
        <v>5958.4</v>
      </c>
      <c r="L715" s="290">
        <v>2.8</v>
      </c>
      <c r="M715" s="409">
        <f t="shared" si="190"/>
        <v>6000</v>
      </c>
      <c r="N715" s="101"/>
      <c r="O715" s="605"/>
      <c r="P715" s="604"/>
    </row>
    <row r="716" spans="1:16" s="67" customFormat="1" ht="15" customHeight="1">
      <c r="A716" s="604"/>
      <c r="B716" s="605"/>
      <c r="C716" s="101"/>
      <c r="D716" s="1727" t="s">
        <v>3922</v>
      </c>
      <c r="E716" s="1729"/>
      <c r="F716" s="587">
        <v>1.4</v>
      </c>
      <c r="G716" s="466">
        <f>F716*Cond!$F$10</f>
        <v>2128</v>
      </c>
      <c r="H716" s="27">
        <v>0</v>
      </c>
      <c r="I716" s="398">
        <f t="shared" si="188"/>
        <v>0</v>
      </c>
      <c r="J716" s="586" t="s">
        <v>1915</v>
      </c>
      <c r="K716" s="286">
        <f t="shared" si="189"/>
        <v>5958.4</v>
      </c>
      <c r="L716" s="290">
        <v>2.8</v>
      </c>
      <c r="M716" s="409">
        <f t="shared" si="190"/>
        <v>6000</v>
      </c>
      <c r="N716" s="101"/>
      <c r="O716" s="605"/>
      <c r="P716" s="604"/>
    </row>
    <row r="717" spans="1:16" s="67" customFormat="1" ht="15" customHeight="1">
      <c r="A717" s="604"/>
      <c r="B717" s="605"/>
      <c r="C717" s="101"/>
      <c r="D717" s="1727" t="s">
        <v>3923</v>
      </c>
      <c r="E717" s="1729"/>
      <c r="F717" s="587">
        <v>1.4</v>
      </c>
      <c r="G717" s="466">
        <f>F717*Cond!$F$10</f>
        <v>2128</v>
      </c>
      <c r="H717" s="27">
        <v>0</v>
      </c>
      <c r="I717" s="398">
        <f t="shared" si="188"/>
        <v>0</v>
      </c>
      <c r="J717" s="586" t="s">
        <v>2003</v>
      </c>
      <c r="K717" s="286">
        <f t="shared" si="189"/>
        <v>5958.4</v>
      </c>
      <c r="L717" s="290">
        <v>2.8</v>
      </c>
      <c r="M717" s="409">
        <f t="shared" si="190"/>
        <v>6000</v>
      </c>
      <c r="N717" s="101"/>
      <c r="O717" s="605"/>
      <c r="P717" s="604"/>
    </row>
    <row r="718" spans="1:16" s="67" customFormat="1" ht="15" customHeight="1">
      <c r="A718" s="604"/>
      <c r="B718" s="605"/>
      <c r="C718" s="101"/>
      <c r="D718" s="1727" t="s">
        <v>3924</v>
      </c>
      <c r="E718" s="1729"/>
      <c r="F718" s="587">
        <v>1.4</v>
      </c>
      <c r="G718" s="466">
        <f>F718*Cond!$F$10</f>
        <v>2128</v>
      </c>
      <c r="H718" s="27">
        <v>0</v>
      </c>
      <c r="I718" s="398">
        <f t="shared" si="188"/>
        <v>0</v>
      </c>
      <c r="J718" s="586" t="s">
        <v>3011</v>
      </c>
      <c r="K718" s="286">
        <f t="shared" si="189"/>
        <v>5958.4</v>
      </c>
      <c r="L718" s="290">
        <v>2.8</v>
      </c>
      <c r="M718" s="409">
        <f t="shared" si="190"/>
        <v>6000</v>
      </c>
      <c r="N718" s="101"/>
      <c r="O718" s="605"/>
      <c r="P718" s="604"/>
    </row>
    <row r="719" spans="1:16" s="67" customFormat="1" ht="15" customHeight="1">
      <c r="A719" s="604"/>
      <c r="B719" s="605"/>
      <c r="C719" s="101"/>
      <c r="D719" s="1727" t="s">
        <v>3925</v>
      </c>
      <c r="E719" s="1729"/>
      <c r="F719" s="587">
        <v>1.4</v>
      </c>
      <c r="G719" s="466">
        <f>F719*Cond!$F$10</f>
        <v>2128</v>
      </c>
      <c r="H719" s="27">
        <v>0</v>
      </c>
      <c r="I719" s="398">
        <f t="shared" si="188"/>
        <v>0</v>
      </c>
      <c r="J719" s="586" t="s">
        <v>3012</v>
      </c>
      <c r="K719" s="286">
        <f t="shared" si="189"/>
        <v>5958.4</v>
      </c>
      <c r="L719" s="290">
        <v>2.8</v>
      </c>
      <c r="M719" s="409">
        <f t="shared" si="190"/>
        <v>6000</v>
      </c>
      <c r="N719" s="101"/>
      <c r="O719" s="605"/>
      <c r="P719" s="604"/>
    </row>
    <row r="720" spans="1:16" s="67" customFormat="1" ht="15" customHeight="1">
      <c r="A720" s="604"/>
      <c r="B720" s="605"/>
      <c r="C720" s="101"/>
      <c r="D720" s="1728" t="s">
        <v>4376</v>
      </c>
      <c r="E720" s="1729"/>
      <c r="F720" s="470">
        <v>1.8</v>
      </c>
      <c r="G720" s="466">
        <f>F720*Cond!$F$10</f>
        <v>2736</v>
      </c>
      <c r="H720" s="27">
        <v>0</v>
      </c>
      <c r="I720" s="398">
        <f t="shared" si="188"/>
        <v>0</v>
      </c>
      <c r="J720" s="1543">
        <v>3084244902</v>
      </c>
      <c r="K720" s="286">
        <f t="shared" ref="K720" si="191">G720*L720</f>
        <v>7387.2000000000007</v>
      </c>
      <c r="L720" s="290">
        <v>2.7</v>
      </c>
      <c r="M720" s="409">
        <f t="shared" ref="M720" si="192">ROUND(K720,-2)</f>
        <v>7400</v>
      </c>
      <c r="N720" s="101"/>
      <c r="O720" s="605"/>
      <c r="P720" s="604"/>
    </row>
    <row r="721" spans="1:16" s="67" customFormat="1" ht="15" customHeight="1">
      <c r="A721" s="604"/>
      <c r="B721" s="605"/>
      <c r="C721" s="101"/>
      <c r="D721" s="1728" t="s">
        <v>4377</v>
      </c>
      <c r="E721" s="1729"/>
      <c r="F721" s="470">
        <v>1.8</v>
      </c>
      <c r="G721" s="466">
        <f>F721*Cond!$F$10</f>
        <v>2736</v>
      </c>
      <c r="H721" s="27">
        <v>0</v>
      </c>
      <c r="I721" s="398">
        <f t="shared" ref="I721" si="193">G721*H721</f>
        <v>0</v>
      </c>
      <c r="J721" s="1543">
        <v>3084245002</v>
      </c>
      <c r="K721" s="286">
        <f t="shared" ref="K721" si="194">G721*L721</f>
        <v>7387.2000000000007</v>
      </c>
      <c r="L721" s="290">
        <v>2.7</v>
      </c>
      <c r="M721" s="409">
        <f t="shared" ref="M721" si="195">ROUND(K721,-2)</f>
        <v>7400</v>
      </c>
      <c r="N721" s="101"/>
      <c r="O721" s="605"/>
      <c r="P721" s="604"/>
    </row>
    <row r="722" spans="1:16" s="2" customFormat="1" ht="30" customHeight="1">
      <c r="A722" s="604"/>
      <c r="B722" s="605"/>
      <c r="C722" s="101"/>
      <c r="D722" s="1875" t="s">
        <v>1720</v>
      </c>
      <c r="E722" s="1875"/>
      <c r="F722" s="1875"/>
      <c r="G722" s="1875"/>
      <c r="H722" s="1875"/>
      <c r="I722" s="1875"/>
      <c r="J722" s="1875"/>
      <c r="K722" s="1875"/>
      <c r="L722" s="1875"/>
      <c r="M722" s="1875"/>
      <c r="N722" s="101"/>
      <c r="O722" s="605"/>
      <c r="P722" s="604"/>
    </row>
    <row r="723" spans="1:16">
      <c r="A723" s="604"/>
      <c r="B723" s="605"/>
      <c r="C723" s="101"/>
      <c r="D723" s="1883" t="s">
        <v>14</v>
      </c>
      <c r="E723" s="1884" t="s">
        <v>15</v>
      </c>
      <c r="F723" s="1885" t="s">
        <v>1859</v>
      </c>
      <c r="G723" s="1886" t="s">
        <v>2171</v>
      </c>
      <c r="H723" s="1887" t="s">
        <v>67</v>
      </c>
      <c r="I723" s="1886" t="s">
        <v>68</v>
      </c>
      <c r="J723" s="1868" t="s">
        <v>6</v>
      </c>
      <c r="K723" s="1889" t="s">
        <v>2172</v>
      </c>
      <c r="L723" s="1889" t="s">
        <v>2173</v>
      </c>
      <c r="M723" s="1890" t="s">
        <v>2170</v>
      </c>
      <c r="N723" s="101"/>
      <c r="O723" s="605"/>
      <c r="P723" s="604"/>
    </row>
    <row r="724" spans="1:16">
      <c r="A724" s="604"/>
      <c r="B724" s="605"/>
      <c r="C724" s="101"/>
      <c r="D724" s="1883"/>
      <c r="E724" s="1884"/>
      <c r="F724" s="1885"/>
      <c r="G724" s="1886"/>
      <c r="H724" s="1887"/>
      <c r="I724" s="1886"/>
      <c r="J724" s="1868"/>
      <c r="K724" s="1889"/>
      <c r="L724" s="1889"/>
      <c r="M724" s="1890"/>
      <c r="N724" s="101"/>
      <c r="O724" s="605"/>
      <c r="P724" s="604"/>
    </row>
    <row r="725" spans="1:16">
      <c r="A725" s="604"/>
      <c r="B725" s="605"/>
      <c r="C725" s="101"/>
      <c r="D725" s="1883"/>
      <c r="E725" s="1884"/>
      <c r="F725" s="1885"/>
      <c r="G725" s="1886"/>
      <c r="H725" s="1887"/>
      <c r="I725" s="1886"/>
      <c r="J725" s="1868"/>
      <c r="K725" s="1889"/>
      <c r="L725" s="1889"/>
      <c r="M725" s="1890"/>
      <c r="N725" s="101"/>
      <c r="O725" s="605"/>
      <c r="P725" s="604"/>
    </row>
    <row r="726" spans="1:16" ht="13.5" thickBot="1">
      <c r="A726" s="604"/>
      <c r="B726" s="605"/>
      <c r="C726" s="101"/>
      <c r="D726" s="1908"/>
      <c r="E726" s="1903"/>
      <c r="F726" s="1904"/>
      <c r="G726" s="1905"/>
      <c r="H726" s="1909"/>
      <c r="I726" s="1905"/>
      <c r="J726" s="1910"/>
      <c r="K726" s="1901"/>
      <c r="L726" s="1901"/>
      <c r="M726" s="1902"/>
      <c r="N726" s="101"/>
      <c r="O726" s="605"/>
      <c r="P726" s="604"/>
    </row>
    <row r="727" spans="1:16" s="67" customFormat="1" ht="15" customHeight="1" thickTop="1">
      <c r="A727" s="604"/>
      <c r="B727" s="605"/>
      <c r="C727" s="101"/>
      <c r="D727" s="944" t="s">
        <v>1829</v>
      </c>
      <c r="E727" s="66"/>
      <c r="F727" s="587">
        <v>0.7</v>
      </c>
      <c r="G727" s="466">
        <f>F727*Cond!$F$10</f>
        <v>1064</v>
      </c>
      <c r="H727" s="26">
        <v>0</v>
      </c>
      <c r="I727" s="403">
        <f t="shared" ref="I727:I780" si="196">G727*H727</f>
        <v>0</v>
      </c>
      <c r="J727" s="344" t="s">
        <v>505</v>
      </c>
      <c r="K727" s="287">
        <f t="shared" ref="K727:K780" si="197">G727*L727</f>
        <v>5958.4</v>
      </c>
      <c r="L727" s="290">
        <v>5.6</v>
      </c>
      <c r="M727" s="426">
        <f t="shared" ref="M727:M780" si="198">ROUND(K727,-2)</f>
        <v>6000</v>
      </c>
      <c r="N727" s="101"/>
      <c r="O727" s="605"/>
      <c r="P727" s="604"/>
    </row>
    <row r="728" spans="1:16" s="67" customFormat="1" ht="15" customHeight="1">
      <c r="A728" s="604"/>
      <c r="B728" s="605"/>
      <c r="C728" s="101"/>
      <c r="D728" s="944" t="s">
        <v>1828</v>
      </c>
      <c r="E728" s="66"/>
      <c r="F728" s="587">
        <v>0.7</v>
      </c>
      <c r="G728" s="466">
        <f>F728*Cond!$F$10</f>
        <v>1064</v>
      </c>
      <c r="H728" s="27">
        <v>0</v>
      </c>
      <c r="I728" s="398">
        <f t="shared" si="196"/>
        <v>0</v>
      </c>
      <c r="J728" s="254" t="s">
        <v>683</v>
      </c>
      <c r="K728" s="286">
        <f t="shared" si="197"/>
        <v>5958.4</v>
      </c>
      <c r="L728" s="290">
        <v>5.6</v>
      </c>
      <c r="M728" s="409">
        <f t="shared" si="198"/>
        <v>6000</v>
      </c>
      <c r="N728" s="101"/>
      <c r="O728" s="605"/>
      <c r="P728" s="604"/>
    </row>
    <row r="729" spans="1:16" s="67" customFormat="1" ht="15" customHeight="1">
      <c r="A729" s="604"/>
      <c r="B729" s="605"/>
      <c r="C729" s="101"/>
      <c r="D729" s="944" t="s">
        <v>1837</v>
      </c>
      <c r="E729" s="66"/>
      <c r="F729" s="587">
        <v>0.7</v>
      </c>
      <c r="G729" s="466">
        <f>F729*Cond!$F$10</f>
        <v>1064</v>
      </c>
      <c r="H729" s="27">
        <v>0</v>
      </c>
      <c r="I729" s="398">
        <f t="shared" si="196"/>
        <v>0</v>
      </c>
      <c r="J729" s="254" t="s">
        <v>504</v>
      </c>
      <c r="K729" s="286">
        <f t="shared" si="197"/>
        <v>5958.4</v>
      </c>
      <c r="L729" s="290">
        <v>5.6</v>
      </c>
      <c r="M729" s="409">
        <f t="shared" si="198"/>
        <v>6000</v>
      </c>
      <c r="N729" s="101"/>
      <c r="O729" s="605"/>
      <c r="P729" s="604"/>
    </row>
    <row r="730" spans="1:16" s="67" customFormat="1" ht="15" customHeight="1">
      <c r="A730" s="604"/>
      <c r="B730" s="605"/>
      <c r="C730" s="101"/>
      <c r="D730" s="944" t="s">
        <v>1840</v>
      </c>
      <c r="E730" s="66"/>
      <c r="F730" s="587">
        <v>0.7</v>
      </c>
      <c r="G730" s="466">
        <f>F730*Cond!$F$10</f>
        <v>1064</v>
      </c>
      <c r="H730" s="27">
        <v>0</v>
      </c>
      <c r="I730" s="398">
        <f t="shared" si="196"/>
        <v>0</v>
      </c>
      <c r="J730" s="254" t="s">
        <v>508</v>
      </c>
      <c r="K730" s="286">
        <f t="shared" si="197"/>
        <v>5958.4</v>
      </c>
      <c r="L730" s="290">
        <v>5.6</v>
      </c>
      <c r="M730" s="409">
        <f t="shared" si="198"/>
        <v>6000</v>
      </c>
      <c r="N730" s="101"/>
      <c r="O730" s="605"/>
      <c r="P730" s="604"/>
    </row>
    <row r="731" spans="1:16" s="67" customFormat="1" ht="15" customHeight="1">
      <c r="A731" s="604"/>
      <c r="B731" s="605"/>
      <c r="C731" s="101"/>
      <c r="D731" s="944" t="s">
        <v>1841</v>
      </c>
      <c r="E731" s="66"/>
      <c r="F731" s="587">
        <v>0.7</v>
      </c>
      <c r="G731" s="466">
        <f>F731*Cond!$F$10</f>
        <v>1064</v>
      </c>
      <c r="H731" s="27">
        <v>0</v>
      </c>
      <c r="I731" s="398">
        <f t="shared" si="196"/>
        <v>0</v>
      </c>
      <c r="J731" s="254" t="s">
        <v>509</v>
      </c>
      <c r="K731" s="286">
        <f t="shared" si="197"/>
        <v>5958.4</v>
      </c>
      <c r="L731" s="290">
        <v>5.6</v>
      </c>
      <c r="M731" s="409">
        <f t="shared" si="198"/>
        <v>6000</v>
      </c>
      <c r="N731" s="101"/>
      <c r="O731" s="605"/>
      <c r="P731" s="604"/>
    </row>
    <row r="732" spans="1:16" s="67" customFormat="1" ht="15" customHeight="1">
      <c r="A732" s="604"/>
      <c r="B732" s="605"/>
      <c r="C732" s="101"/>
      <c r="D732" s="944" t="s">
        <v>1838</v>
      </c>
      <c r="E732" s="66"/>
      <c r="F732" s="587">
        <v>0.7</v>
      </c>
      <c r="G732" s="466">
        <f>F732*Cond!$F$10</f>
        <v>1064</v>
      </c>
      <c r="H732" s="27">
        <v>0</v>
      </c>
      <c r="I732" s="398">
        <f t="shared" si="196"/>
        <v>0</v>
      </c>
      <c r="J732" s="254" t="s">
        <v>506</v>
      </c>
      <c r="K732" s="286">
        <f t="shared" si="197"/>
        <v>5958.4</v>
      </c>
      <c r="L732" s="290">
        <v>5.6</v>
      </c>
      <c r="M732" s="409">
        <f t="shared" si="198"/>
        <v>6000</v>
      </c>
      <c r="N732" s="101"/>
      <c r="O732" s="605"/>
      <c r="P732" s="604"/>
    </row>
    <row r="733" spans="1:16" s="67" customFormat="1" ht="15" customHeight="1">
      <c r="A733" s="604"/>
      <c r="B733" s="605"/>
      <c r="C733" s="101"/>
      <c r="D733" s="944" t="s">
        <v>1842</v>
      </c>
      <c r="E733" s="66"/>
      <c r="F733" s="587">
        <v>0.7</v>
      </c>
      <c r="G733" s="466">
        <f>F733*Cond!$F$10</f>
        <v>1064</v>
      </c>
      <c r="H733" s="27">
        <v>0</v>
      </c>
      <c r="I733" s="398">
        <f t="shared" si="196"/>
        <v>0</v>
      </c>
      <c r="J733" s="254" t="s">
        <v>510</v>
      </c>
      <c r="K733" s="286">
        <f t="shared" si="197"/>
        <v>5958.4</v>
      </c>
      <c r="L733" s="290">
        <v>5.6</v>
      </c>
      <c r="M733" s="409">
        <f t="shared" si="198"/>
        <v>6000</v>
      </c>
      <c r="N733" s="101"/>
      <c r="O733" s="605"/>
      <c r="P733" s="604"/>
    </row>
    <row r="734" spans="1:16" s="67" customFormat="1" ht="15" customHeight="1">
      <c r="A734" s="604"/>
      <c r="B734" s="605"/>
      <c r="C734" s="101"/>
      <c r="D734" s="944" t="s">
        <v>1839</v>
      </c>
      <c r="E734" s="66"/>
      <c r="F734" s="587">
        <v>0.7</v>
      </c>
      <c r="G734" s="466">
        <f>F734*Cond!$F$10</f>
        <v>1064</v>
      </c>
      <c r="H734" s="27">
        <v>0</v>
      </c>
      <c r="I734" s="398">
        <f t="shared" si="196"/>
        <v>0</v>
      </c>
      <c r="J734" s="254" t="s">
        <v>507</v>
      </c>
      <c r="K734" s="286">
        <f t="shared" si="197"/>
        <v>5958.4</v>
      </c>
      <c r="L734" s="290">
        <v>5.6</v>
      </c>
      <c r="M734" s="409">
        <f t="shared" si="198"/>
        <v>6000</v>
      </c>
      <c r="N734" s="101"/>
      <c r="O734" s="605"/>
      <c r="P734" s="604"/>
    </row>
    <row r="735" spans="1:16" s="67" customFormat="1" ht="15" customHeight="1">
      <c r="A735" s="604"/>
      <c r="B735" s="605"/>
      <c r="C735" s="101"/>
      <c r="D735" s="944" t="s">
        <v>1835</v>
      </c>
      <c r="E735" s="66"/>
      <c r="F735" s="587">
        <v>0.7</v>
      </c>
      <c r="G735" s="466">
        <f>F735*Cond!$F$10</f>
        <v>1064</v>
      </c>
      <c r="H735" s="27">
        <v>0</v>
      </c>
      <c r="I735" s="398">
        <f t="shared" si="196"/>
        <v>0</v>
      </c>
      <c r="J735" s="254" t="s">
        <v>606</v>
      </c>
      <c r="K735" s="286">
        <f t="shared" si="197"/>
        <v>5958.4</v>
      </c>
      <c r="L735" s="290">
        <v>5.6</v>
      </c>
      <c r="M735" s="409">
        <f t="shared" si="198"/>
        <v>6000</v>
      </c>
      <c r="N735" s="101"/>
      <c r="O735" s="605"/>
      <c r="P735" s="604"/>
    </row>
    <row r="736" spans="1:16" s="67" customFormat="1" ht="15" customHeight="1">
      <c r="A736" s="604"/>
      <c r="B736" s="605"/>
      <c r="C736" s="101"/>
      <c r="D736" s="944" t="s">
        <v>1831</v>
      </c>
      <c r="E736" s="66"/>
      <c r="F736" s="587">
        <v>0.7</v>
      </c>
      <c r="G736" s="466">
        <f>F736*Cond!$F$10</f>
        <v>1064</v>
      </c>
      <c r="H736" s="27">
        <v>0</v>
      </c>
      <c r="I736" s="398">
        <f t="shared" si="196"/>
        <v>0</v>
      </c>
      <c r="J736" s="254" t="s">
        <v>607</v>
      </c>
      <c r="K736" s="286">
        <f t="shared" si="197"/>
        <v>5958.4</v>
      </c>
      <c r="L736" s="290">
        <v>5.6</v>
      </c>
      <c r="M736" s="409">
        <f t="shared" si="198"/>
        <v>6000</v>
      </c>
      <c r="N736" s="101"/>
      <c r="O736" s="605"/>
      <c r="P736" s="604"/>
    </row>
    <row r="737" spans="1:16" s="67" customFormat="1" ht="15" customHeight="1">
      <c r="A737" s="604"/>
      <c r="B737" s="605"/>
      <c r="C737" s="101"/>
      <c r="D737" s="944" t="s">
        <v>1833</v>
      </c>
      <c r="E737" s="66"/>
      <c r="F737" s="587">
        <v>0.7</v>
      </c>
      <c r="G737" s="466">
        <f>F737*Cond!$F$10</f>
        <v>1064</v>
      </c>
      <c r="H737" s="27">
        <v>0</v>
      </c>
      <c r="I737" s="398">
        <f t="shared" si="196"/>
        <v>0</v>
      </c>
      <c r="J737" s="254" t="s">
        <v>608</v>
      </c>
      <c r="K737" s="286">
        <f t="shared" si="197"/>
        <v>5958.4</v>
      </c>
      <c r="L737" s="290">
        <v>5.6</v>
      </c>
      <c r="M737" s="409">
        <f t="shared" si="198"/>
        <v>6000</v>
      </c>
      <c r="N737" s="101"/>
      <c r="O737" s="605"/>
      <c r="P737" s="604"/>
    </row>
    <row r="738" spans="1:16" s="67" customFormat="1" ht="15" customHeight="1">
      <c r="A738" s="604"/>
      <c r="B738" s="605"/>
      <c r="C738" s="101"/>
      <c r="D738" s="944" t="s">
        <v>1834</v>
      </c>
      <c r="E738" s="66"/>
      <c r="F738" s="587">
        <v>0.7</v>
      </c>
      <c r="G738" s="466">
        <f>F738*Cond!$F$10</f>
        <v>1064</v>
      </c>
      <c r="H738" s="27">
        <v>0</v>
      </c>
      <c r="I738" s="398">
        <f t="shared" si="196"/>
        <v>0</v>
      </c>
      <c r="J738" s="254" t="s">
        <v>609</v>
      </c>
      <c r="K738" s="286">
        <f t="shared" si="197"/>
        <v>5958.4</v>
      </c>
      <c r="L738" s="290">
        <v>5.6</v>
      </c>
      <c r="M738" s="409">
        <f t="shared" si="198"/>
        <v>6000</v>
      </c>
      <c r="N738" s="101"/>
      <c r="O738" s="605"/>
      <c r="P738" s="604"/>
    </row>
    <row r="739" spans="1:16" s="67" customFormat="1" ht="15" customHeight="1">
      <c r="A739" s="604"/>
      <c r="B739" s="605"/>
      <c r="C739" s="101"/>
      <c r="D739" s="944" t="s">
        <v>1830</v>
      </c>
      <c r="E739" s="66"/>
      <c r="F739" s="587">
        <v>0.7</v>
      </c>
      <c r="G739" s="466">
        <f>F739*Cond!$F$10</f>
        <v>1064</v>
      </c>
      <c r="H739" s="27">
        <v>0</v>
      </c>
      <c r="I739" s="398">
        <f t="shared" si="196"/>
        <v>0</v>
      </c>
      <c r="J739" s="254" t="s">
        <v>610</v>
      </c>
      <c r="K739" s="286">
        <f t="shared" si="197"/>
        <v>5958.4</v>
      </c>
      <c r="L739" s="290">
        <v>5.6</v>
      </c>
      <c r="M739" s="409">
        <f t="shared" si="198"/>
        <v>6000</v>
      </c>
      <c r="N739" s="101"/>
      <c r="O739" s="605"/>
      <c r="P739" s="604"/>
    </row>
    <row r="740" spans="1:16" s="67" customFormat="1" ht="15" customHeight="1">
      <c r="A740" s="604"/>
      <c r="B740" s="605"/>
      <c r="C740" s="101"/>
      <c r="D740" s="944" t="s">
        <v>1832</v>
      </c>
      <c r="E740" s="66"/>
      <c r="F740" s="587">
        <v>0.7</v>
      </c>
      <c r="G740" s="466">
        <f>F740*Cond!$F$10</f>
        <v>1064</v>
      </c>
      <c r="H740" s="27">
        <v>0</v>
      </c>
      <c r="I740" s="398">
        <f t="shared" si="196"/>
        <v>0</v>
      </c>
      <c r="J740" s="254" t="s">
        <v>611</v>
      </c>
      <c r="K740" s="286">
        <f t="shared" si="197"/>
        <v>5958.4</v>
      </c>
      <c r="L740" s="290">
        <v>5.6</v>
      </c>
      <c r="M740" s="409">
        <f t="shared" si="198"/>
        <v>6000</v>
      </c>
      <c r="N740" s="101"/>
      <c r="O740" s="605"/>
      <c r="P740" s="604"/>
    </row>
    <row r="741" spans="1:16" s="67" customFormat="1" ht="15" customHeight="1">
      <c r="A741" s="604"/>
      <c r="B741" s="605"/>
      <c r="C741" s="101"/>
      <c r="D741" s="944" t="s">
        <v>1848</v>
      </c>
      <c r="E741" s="66"/>
      <c r="F741" s="587">
        <v>0.7</v>
      </c>
      <c r="G741" s="466">
        <f>F741*Cond!$F$10</f>
        <v>1064</v>
      </c>
      <c r="H741" s="27">
        <v>0</v>
      </c>
      <c r="I741" s="398">
        <f t="shared" si="196"/>
        <v>0</v>
      </c>
      <c r="J741" s="254" t="s">
        <v>612</v>
      </c>
      <c r="K741" s="286">
        <f t="shared" si="197"/>
        <v>5958.4</v>
      </c>
      <c r="L741" s="290">
        <v>5.6</v>
      </c>
      <c r="M741" s="409">
        <f t="shared" si="198"/>
        <v>6000</v>
      </c>
      <c r="N741" s="101"/>
      <c r="O741" s="605"/>
      <c r="P741" s="604"/>
    </row>
    <row r="742" spans="1:16" s="67" customFormat="1" ht="15" customHeight="1">
      <c r="A742" s="604"/>
      <c r="B742" s="605"/>
      <c r="C742" s="101"/>
      <c r="D742" s="944" t="s">
        <v>1844</v>
      </c>
      <c r="E742" s="66"/>
      <c r="F742" s="587">
        <v>0.7</v>
      </c>
      <c r="G742" s="466">
        <f>F742*Cond!$F$10</f>
        <v>1064</v>
      </c>
      <c r="H742" s="27">
        <v>0</v>
      </c>
      <c r="I742" s="398">
        <f t="shared" si="196"/>
        <v>0</v>
      </c>
      <c r="J742" s="254" t="s">
        <v>613</v>
      </c>
      <c r="K742" s="286">
        <f t="shared" si="197"/>
        <v>5958.4</v>
      </c>
      <c r="L742" s="290">
        <v>5.6</v>
      </c>
      <c r="M742" s="409">
        <f t="shared" si="198"/>
        <v>6000</v>
      </c>
      <c r="N742" s="101"/>
      <c r="O742" s="605"/>
      <c r="P742" s="604"/>
    </row>
    <row r="743" spans="1:16" s="67" customFormat="1" ht="15" customHeight="1">
      <c r="A743" s="604"/>
      <c r="B743" s="605"/>
      <c r="C743" s="101"/>
      <c r="D743" s="944" t="s">
        <v>1845</v>
      </c>
      <c r="E743" s="66"/>
      <c r="F743" s="587">
        <v>0.7</v>
      </c>
      <c r="G743" s="466">
        <f>F743*Cond!$F$10</f>
        <v>1064</v>
      </c>
      <c r="H743" s="27">
        <v>0</v>
      </c>
      <c r="I743" s="398">
        <f t="shared" si="196"/>
        <v>0</v>
      </c>
      <c r="J743" s="254" t="s">
        <v>515</v>
      </c>
      <c r="K743" s="286">
        <f t="shared" si="197"/>
        <v>5958.4</v>
      </c>
      <c r="L743" s="290">
        <v>5.6</v>
      </c>
      <c r="M743" s="409">
        <f t="shared" si="198"/>
        <v>6000</v>
      </c>
      <c r="N743" s="101"/>
      <c r="O743" s="605"/>
      <c r="P743" s="604"/>
    </row>
    <row r="744" spans="1:16" s="67" customFormat="1" ht="15" customHeight="1">
      <c r="A744" s="604"/>
      <c r="B744" s="605"/>
      <c r="C744" s="101"/>
      <c r="D744" s="944" t="s">
        <v>1843</v>
      </c>
      <c r="E744" s="66"/>
      <c r="F744" s="587">
        <v>0.7</v>
      </c>
      <c r="G744" s="466">
        <f>F744*Cond!$F$10</f>
        <v>1064</v>
      </c>
      <c r="H744" s="27">
        <v>0</v>
      </c>
      <c r="I744" s="398">
        <f t="shared" si="196"/>
        <v>0</v>
      </c>
      <c r="J744" s="254" t="s">
        <v>514</v>
      </c>
      <c r="K744" s="286">
        <f t="shared" si="197"/>
        <v>5958.4</v>
      </c>
      <c r="L744" s="290">
        <v>5.6</v>
      </c>
      <c r="M744" s="409">
        <f t="shared" si="198"/>
        <v>6000</v>
      </c>
      <c r="N744" s="101"/>
      <c r="O744" s="605"/>
      <c r="P744" s="604"/>
    </row>
    <row r="745" spans="1:16" s="67" customFormat="1" ht="15" customHeight="1">
      <c r="A745" s="604"/>
      <c r="B745" s="605"/>
      <c r="C745" s="101"/>
      <c r="D745" s="944" t="s">
        <v>4225</v>
      </c>
      <c r="E745" s="66"/>
      <c r="F745" s="587">
        <v>0.7</v>
      </c>
      <c r="G745" s="466">
        <f>F745*Cond!$F$10</f>
        <v>1064</v>
      </c>
      <c r="H745" s="27">
        <v>0</v>
      </c>
      <c r="I745" s="398">
        <f t="shared" ref="I745" si="199">G745*H745</f>
        <v>0</v>
      </c>
      <c r="J745" s="254">
        <v>3005366104</v>
      </c>
      <c r="K745" s="286">
        <f t="shared" ref="K745" si="200">G745*L745</f>
        <v>5958.4</v>
      </c>
      <c r="L745" s="290">
        <v>5.6</v>
      </c>
      <c r="M745" s="409">
        <f t="shared" ref="M745" si="201">ROUND(K745,-2)</f>
        <v>6000</v>
      </c>
      <c r="N745" s="101"/>
      <c r="O745" s="605"/>
      <c r="P745" s="604"/>
    </row>
    <row r="746" spans="1:16" s="67" customFormat="1" ht="15" customHeight="1">
      <c r="A746" s="604"/>
      <c r="B746" s="605"/>
      <c r="C746" s="101"/>
      <c r="D746" s="944" t="s">
        <v>1846</v>
      </c>
      <c r="E746" s="66"/>
      <c r="F746" s="587">
        <v>0.7</v>
      </c>
      <c r="G746" s="466">
        <f>F746*Cond!$F$10</f>
        <v>1064</v>
      </c>
      <c r="H746" s="27">
        <v>0</v>
      </c>
      <c r="I746" s="398">
        <f t="shared" si="196"/>
        <v>0</v>
      </c>
      <c r="J746" s="254" t="s">
        <v>516</v>
      </c>
      <c r="K746" s="286">
        <f t="shared" si="197"/>
        <v>5958.4</v>
      </c>
      <c r="L746" s="290">
        <v>5.6</v>
      </c>
      <c r="M746" s="409">
        <f t="shared" si="198"/>
        <v>6000</v>
      </c>
      <c r="N746" s="101"/>
      <c r="O746" s="605"/>
      <c r="P746" s="604"/>
    </row>
    <row r="747" spans="1:16" s="67" customFormat="1" ht="15" customHeight="1">
      <c r="A747" s="604"/>
      <c r="B747" s="605"/>
      <c r="C747" s="101"/>
      <c r="D747" s="944" t="s">
        <v>4226</v>
      </c>
      <c r="E747" s="66"/>
      <c r="F747" s="587">
        <v>0.7</v>
      </c>
      <c r="G747" s="466">
        <f>F747*Cond!$F$10</f>
        <v>1064</v>
      </c>
      <c r="H747" s="27">
        <v>0</v>
      </c>
      <c r="I747" s="398">
        <f t="shared" si="196"/>
        <v>0</v>
      </c>
      <c r="J747" s="254">
        <v>3005366105</v>
      </c>
      <c r="K747" s="286">
        <f t="shared" si="197"/>
        <v>5958.4</v>
      </c>
      <c r="L747" s="290">
        <v>5.6</v>
      </c>
      <c r="M747" s="409">
        <f t="shared" si="198"/>
        <v>6000</v>
      </c>
      <c r="N747" s="101"/>
      <c r="O747" s="605"/>
      <c r="P747" s="604"/>
    </row>
    <row r="748" spans="1:16" s="67" customFormat="1" ht="15" customHeight="1">
      <c r="A748" s="604"/>
      <c r="B748" s="605"/>
      <c r="C748" s="101"/>
      <c r="D748" s="944" t="s">
        <v>1847</v>
      </c>
      <c r="E748" s="66"/>
      <c r="F748" s="587">
        <v>0.7</v>
      </c>
      <c r="G748" s="466">
        <f>F748*Cond!$F$10</f>
        <v>1064</v>
      </c>
      <c r="H748" s="27">
        <v>0</v>
      </c>
      <c r="I748" s="398">
        <f t="shared" si="196"/>
        <v>0</v>
      </c>
      <c r="J748" s="254" t="s">
        <v>517</v>
      </c>
      <c r="K748" s="286">
        <f t="shared" si="197"/>
        <v>5958.4</v>
      </c>
      <c r="L748" s="290">
        <v>5.6</v>
      </c>
      <c r="M748" s="409">
        <f t="shared" si="198"/>
        <v>6000</v>
      </c>
      <c r="N748" s="101"/>
      <c r="O748" s="605"/>
      <c r="P748" s="604"/>
    </row>
    <row r="749" spans="1:16" s="67" customFormat="1" ht="15" customHeight="1">
      <c r="A749" s="604"/>
      <c r="B749" s="605"/>
      <c r="C749" s="101"/>
      <c r="D749" s="944" t="s">
        <v>2114</v>
      </c>
      <c r="E749" s="66"/>
      <c r="F749" s="587">
        <v>0.7</v>
      </c>
      <c r="G749" s="466">
        <f>F749*Cond!$F$10</f>
        <v>1064</v>
      </c>
      <c r="H749" s="27">
        <v>0</v>
      </c>
      <c r="I749" s="398">
        <f t="shared" si="196"/>
        <v>0</v>
      </c>
      <c r="J749" s="254" t="s">
        <v>513</v>
      </c>
      <c r="K749" s="286">
        <f t="shared" si="197"/>
        <v>5958.4</v>
      </c>
      <c r="L749" s="290">
        <v>5.6</v>
      </c>
      <c r="M749" s="409">
        <f t="shared" si="198"/>
        <v>6000</v>
      </c>
      <c r="N749" s="101"/>
      <c r="O749" s="605"/>
      <c r="P749" s="604"/>
    </row>
    <row r="750" spans="1:16" s="67" customFormat="1" ht="15" customHeight="1">
      <c r="A750" s="604"/>
      <c r="B750" s="605"/>
      <c r="C750" s="101"/>
      <c r="D750" s="944" t="s">
        <v>2115</v>
      </c>
      <c r="E750" s="66"/>
      <c r="F750" s="587">
        <v>0.7</v>
      </c>
      <c r="G750" s="466">
        <f>F750*Cond!$F$10</f>
        <v>1064</v>
      </c>
      <c r="H750" s="27">
        <v>0</v>
      </c>
      <c r="I750" s="398">
        <f t="shared" si="196"/>
        <v>0</v>
      </c>
      <c r="J750" s="254" t="s">
        <v>511</v>
      </c>
      <c r="K750" s="286">
        <f t="shared" si="197"/>
        <v>5958.4</v>
      </c>
      <c r="L750" s="290">
        <v>5.6</v>
      </c>
      <c r="M750" s="409">
        <f t="shared" si="198"/>
        <v>6000</v>
      </c>
      <c r="N750" s="101"/>
      <c r="O750" s="605"/>
      <c r="P750" s="604"/>
    </row>
    <row r="751" spans="1:16" s="67" customFormat="1" ht="15" customHeight="1">
      <c r="A751" s="604"/>
      <c r="B751" s="605"/>
      <c r="C751" s="101"/>
      <c r="D751" s="944" t="s">
        <v>3351</v>
      </c>
      <c r="E751" s="66"/>
      <c r="F751" s="587">
        <v>0.7</v>
      </c>
      <c r="G751" s="466">
        <f>F751*Cond!$F$10</f>
        <v>1064</v>
      </c>
      <c r="H751" s="27">
        <v>0</v>
      </c>
      <c r="I751" s="398">
        <f t="shared" si="196"/>
        <v>0</v>
      </c>
      <c r="J751" s="254" t="s">
        <v>512</v>
      </c>
      <c r="K751" s="286">
        <f t="shared" si="197"/>
        <v>5958.4</v>
      </c>
      <c r="L751" s="290">
        <v>5.6</v>
      </c>
      <c r="M751" s="409">
        <f t="shared" si="198"/>
        <v>6000</v>
      </c>
      <c r="N751" s="101"/>
      <c r="O751" s="605"/>
      <c r="P751" s="604"/>
    </row>
    <row r="752" spans="1:16" s="67" customFormat="1" ht="15" customHeight="1">
      <c r="A752" s="604"/>
      <c r="B752" s="605"/>
      <c r="C752" s="101"/>
      <c r="D752" s="944" t="s">
        <v>518</v>
      </c>
      <c r="E752" s="66"/>
      <c r="F752" s="587">
        <v>0.7</v>
      </c>
      <c r="G752" s="466">
        <f>F752*Cond!$F$10</f>
        <v>1064</v>
      </c>
      <c r="H752" s="27">
        <v>0</v>
      </c>
      <c r="I752" s="398">
        <f t="shared" si="196"/>
        <v>0</v>
      </c>
      <c r="J752" s="254" t="s">
        <v>490</v>
      </c>
      <c r="K752" s="286">
        <f t="shared" si="197"/>
        <v>5958.4</v>
      </c>
      <c r="L752" s="290">
        <v>5.6</v>
      </c>
      <c r="M752" s="409">
        <f t="shared" si="198"/>
        <v>6000</v>
      </c>
      <c r="N752" s="101"/>
      <c r="O752" s="605"/>
      <c r="P752" s="604"/>
    </row>
    <row r="753" spans="1:16" s="67" customFormat="1" ht="15" customHeight="1">
      <c r="A753" s="604"/>
      <c r="B753" s="605"/>
      <c r="C753" s="101"/>
      <c r="D753" s="944" t="s">
        <v>519</v>
      </c>
      <c r="E753" s="66"/>
      <c r="F753" s="587">
        <v>0.7</v>
      </c>
      <c r="G753" s="466">
        <f>F753*Cond!$F$10</f>
        <v>1064</v>
      </c>
      <c r="H753" s="27">
        <v>0</v>
      </c>
      <c r="I753" s="398">
        <f t="shared" si="196"/>
        <v>0</v>
      </c>
      <c r="J753" s="254" t="s">
        <v>491</v>
      </c>
      <c r="K753" s="286">
        <f t="shared" si="197"/>
        <v>5958.4</v>
      </c>
      <c r="L753" s="290">
        <v>5.6</v>
      </c>
      <c r="M753" s="409">
        <f t="shared" si="198"/>
        <v>6000</v>
      </c>
      <c r="N753" s="101"/>
      <c r="O753" s="605"/>
      <c r="P753" s="604"/>
    </row>
    <row r="754" spans="1:16" s="67" customFormat="1" ht="15" customHeight="1">
      <c r="A754" s="604"/>
      <c r="B754" s="605"/>
      <c r="C754" s="101"/>
      <c r="D754" s="944" t="s">
        <v>684</v>
      </c>
      <c r="E754" s="66"/>
      <c r="F754" s="587">
        <v>0.7</v>
      </c>
      <c r="G754" s="466">
        <f>F754*Cond!$F$10</f>
        <v>1064</v>
      </c>
      <c r="H754" s="27">
        <v>0</v>
      </c>
      <c r="I754" s="398">
        <f t="shared" si="196"/>
        <v>0</v>
      </c>
      <c r="J754" s="254" t="s">
        <v>680</v>
      </c>
      <c r="K754" s="286">
        <f t="shared" si="197"/>
        <v>5958.4</v>
      </c>
      <c r="L754" s="290">
        <v>5.6</v>
      </c>
      <c r="M754" s="409">
        <f t="shared" si="198"/>
        <v>6000</v>
      </c>
      <c r="N754" s="101"/>
      <c r="O754" s="605"/>
      <c r="P754" s="604"/>
    </row>
    <row r="755" spans="1:16" s="67" customFormat="1" ht="15" customHeight="1">
      <c r="A755" s="604"/>
      <c r="B755" s="605"/>
      <c r="C755" s="101"/>
      <c r="D755" s="944" t="s">
        <v>520</v>
      </c>
      <c r="E755" s="66"/>
      <c r="F755" s="587">
        <v>0.7</v>
      </c>
      <c r="G755" s="466">
        <f>F755*Cond!$F$10</f>
        <v>1064</v>
      </c>
      <c r="H755" s="27">
        <v>0</v>
      </c>
      <c r="I755" s="398">
        <f t="shared" si="196"/>
        <v>0</v>
      </c>
      <c r="J755" s="254" t="s">
        <v>492</v>
      </c>
      <c r="K755" s="286">
        <f t="shared" si="197"/>
        <v>5958.4</v>
      </c>
      <c r="L755" s="290">
        <v>5.6</v>
      </c>
      <c r="M755" s="409">
        <f t="shared" si="198"/>
        <v>6000</v>
      </c>
      <c r="N755" s="101"/>
      <c r="O755" s="605"/>
      <c r="P755" s="604"/>
    </row>
    <row r="756" spans="1:16" s="67" customFormat="1" ht="15" customHeight="1">
      <c r="A756" s="604"/>
      <c r="B756" s="605"/>
      <c r="C756" s="101"/>
      <c r="D756" s="944" t="s">
        <v>521</v>
      </c>
      <c r="E756" s="66"/>
      <c r="F756" s="587">
        <v>0.7</v>
      </c>
      <c r="G756" s="466">
        <f>F756*Cond!$F$10</f>
        <v>1064</v>
      </c>
      <c r="H756" s="27">
        <v>0</v>
      </c>
      <c r="I756" s="398">
        <f t="shared" si="196"/>
        <v>0</v>
      </c>
      <c r="J756" s="254" t="s">
        <v>489</v>
      </c>
      <c r="K756" s="286">
        <f t="shared" si="197"/>
        <v>5958.4</v>
      </c>
      <c r="L756" s="290">
        <v>5.6</v>
      </c>
      <c r="M756" s="409">
        <f t="shared" si="198"/>
        <v>6000</v>
      </c>
      <c r="N756" s="101"/>
      <c r="O756" s="605"/>
      <c r="P756" s="604"/>
    </row>
    <row r="757" spans="1:16" s="67" customFormat="1" ht="15" customHeight="1">
      <c r="A757" s="604"/>
      <c r="B757" s="605"/>
      <c r="C757" s="101"/>
      <c r="D757" s="944" t="s">
        <v>524</v>
      </c>
      <c r="E757" s="66"/>
      <c r="F757" s="587">
        <v>0.7</v>
      </c>
      <c r="G757" s="466">
        <f>F757*Cond!$F$10</f>
        <v>1064</v>
      </c>
      <c r="H757" s="27">
        <v>0</v>
      </c>
      <c r="I757" s="398">
        <f t="shared" si="196"/>
        <v>0</v>
      </c>
      <c r="J757" s="254" t="s">
        <v>495</v>
      </c>
      <c r="K757" s="286">
        <f t="shared" si="197"/>
        <v>5958.4</v>
      </c>
      <c r="L757" s="290">
        <v>5.6</v>
      </c>
      <c r="M757" s="409">
        <f t="shared" si="198"/>
        <v>6000</v>
      </c>
      <c r="N757" s="101"/>
      <c r="O757" s="605"/>
      <c r="P757" s="604"/>
    </row>
    <row r="758" spans="1:16" s="67" customFormat="1" ht="15" customHeight="1">
      <c r="A758" s="604"/>
      <c r="B758" s="605"/>
      <c r="C758" s="101"/>
      <c r="D758" s="944" t="s">
        <v>525</v>
      </c>
      <c r="E758" s="66"/>
      <c r="F758" s="587">
        <v>0.7</v>
      </c>
      <c r="G758" s="466">
        <f>F758*Cond!$F$10</f>
        <v>1064</v>
      </c>
      <c r="H758" s="27">
        <v>0</v>
      </c>
      <c r="I758" s="398">
        <f t="shared" si="196"/>
        <v>0</v>
      </c>
      <c r="J758" s="254" t="s">
        <v>496</v>
      </c>
      <c r="K758" s="286">
        <f t="shared" si="197"/>
        <v>5958.4</v>
      </c>
      <c r="L758" s="290">
        <v>5.6</v>
      </c>
      <c r="M758" s="409">
        <f t="shared" si="198"/>
        <v>6000</v>
      </c>
      <c r="N758" s="101"/>
      <c r="O758" s="605"/>
      <c r="P758" s="604"/>
    </row>
    <row r="759" spans="1:16" s="67" customFormat="1" ht="15" customHeight="1">
      <c r="A759" s="604"/>
      <c r="B759" s="605"/>
      <c r="C759" s="101"/>
      <c r="D759" s="944" t="s">
        <v>522</v>
      </c>
      <c r="E759" s="66"/>
      <c r="F759" s="587">
        <v>0.7</v>
      </c>
      <c r="G759" s="466">
        <f>F759*Cond!$F$10</f>
        <v>1064</v>
      </c>
      <c r="H759" s="27">
        <v>0</v>
      </c>
      <c r="I759" s="398">
        <f t="shared" si="196"/>
        <v>0</v>
      </c>
      <c r="J759" s="254" t="s">
        <v>493</v>
      </c>
      <c r="K759" s="286">
        <f t="shared" si="197"/>
        <v>5958.4</v>
      </c>
      <c r="L759" s="290">
        <v>5.6</v>
      </c>
      <c r="M759" s="409">
        <f t="shared" si="198"/>
        <v>6000</v>
      </c>
      <c r="N759" s="101"/>
      <c r="O759" s="605"/>
      <c r="P759" s="604"/>
    </row>
    <row r="760" spans="1:16" s="67" customFormat="1" ht="15" customHeight="1">
      <c r="A760" s="604"/>
      <c r="B760" s="605"/>
      <c r="C760" s="101"/>
      <c r="D760" s="944" t="s">
        <v>526</v>
      </c>
      <c r="E760" s="66"/>
      <c r="F760" s="587">
        <v>0.7</v>
      </c>
      <c r="G760" s="466">
        <f>F760*Cond!$F$10</f>
        <v>1064</v>
      </c>
      <c r="H760" s="27">
        <v>0</v>
      </c>
      <c r="I760" s="398">
        <f t="shared" si="196"/>
        <v>0</v>
      </c>
      <c r="J760" s="254" t="s">
        <v>497</v>
      </c>
      <c r="K760" s="286">
        <f t="shared" si="197"/>
        <v>5958.4</v>
      </c>
      <c r="L760" s="290">
        <v>5.6</v>
      </c>
      <c r="M760" s="409">
        <f t="shared" si="198"/>
        <v>6000</v>
      </c>
      <c r="N760" s="101"/>
      <c r="O760" s="605"/>
      <c r="P760" s="604"/>
    </row>
    <row r="761" spans="1:16" s="67" customFormat="1" ht="15" customHeight="1">
      <c r="A761" s="604"/>
      <c r="B761" s="605"/>
      <c r="C761" s="101"/>
      <c r="D761" s="944" t="s">
        <v>523</v>
      </c>
      <c r="E761" s="66"/>
      <c r="F761" s="587">
        <v>0.7</v>
      </c>
      <c r="G761" s="466">
        <f>F761*Cond!$F$10</f>
        <v>1064</v>
      </c>
      <c r="H761" s="27">
        <v>0</v>
      </c>
      <c r="I761" s="398">
        <f t="shared" si="196"/>
        <v>0</v>
      </c>
      <c r="J761" s="254" t="s">
        <v>494</v>
      </c>
      <c r="K761" s="286">
        <f t="shared" si="197"/>
        <v>5958.4</v>
      </c>
      <c r="L761" s="290">
        <v>5.6</v>
      </c>
      <c r="M761" s="409">
        <f t="shared" si="198"/>
        <v>6000</v>
      </c>
      <c r="N761" s="101"/>
      <c r="O761" s="605"/>
      <c r="P761" s="604"/>
    </row>
    <row r="762" spans="1:16" s="67" customFormat="1" ht="15" customHeight="1">
      <c r="A762" s="604"/>
      <c r="B762" s="605"/>
      <c r="C762" s="101"/>
      <c r="D762" s="944" t="s">
        <v>1836</v>
      </c>
      <c r="E762" s="66"/>
      <c r="F762" s="587">
        <v>0.7</v>
      </c>
      <c r="G762" s="466">
        <f>F762*Cond!$F$10</f>
        <v>1064</v>
      </c>
      <c r="H762" s="27">
        <v>0</v>
      </c>
      <c r="I762" s="398">
        <f t="shared" si="196"/>
        <v>0</v>
      </c>
      <c r="J762" s="254" t="s">
        <v>498</v>
      </c>
      <c r="K762" s="286">
        <f t="shared" si="197"/>
        <v>5958.4</v>
      </c>
      <c r="L762" s="290">
        <v>5.6</v>
      </c>
      <c r="M762" s="409">
        <f t="shared" si="198"/>
        <v>6000</v>
      </c>
      <c r="N762" s="101"/>
      <c r="O762" s="605"/>
      <c r="P762" s="604"/>
    </row>
    <row r="763" spans="1:16" s="67" customFormat="1" ht="15" customHeight="1">
      <c r="A763" s="604"/>
      <c r="B763" s="605"/>
      <c r="C763" s="101"/>
      <c r="D763" s="944" t="s">
        <v>730</v>
      </c>
      <c r="E763" s="66"/>
      <c r="F763" s="587">
        <v>0.7</v>
      </c>
      <c r="G763" s="466">
        <f>F763*Cond!$F$10</f>
        <v>1064</v>
      </c>
      <c r="H763" s="27">
        <v>0</v>
      </c>
      <c r="I763" s="398">
        <f t="shared" si="196"/>
        <v>0</v>
      </c>
      <c r="J763" s="254" t="s">
        <v>725</v>
      </c>
      <c r="K763" s="286">
        <f t="shared" si="197"/>
        <v>5958.4</v>
      </c>
      <c r="L763" s="290">
        <v>5.6</v>
      </c>
      <c r="M763" s="409">
        <f t="shared" si="198"/>
        <v>6000</v>
      </c>
      <c r="N763" s="101"/>
      <c r="O763" s="605"/>
      <c r="P763" s="604"/>
    </row>
    <row r="764" spans="1:16" s="67" customFormat="1" ht="15" customHeight="1">
      <c r="A764" s="604"/>
      <c r="B764" s="605"/>
      <c r="C764" s="101"/>
      <c r="D764" s="944" t="s">
        <v>732</v>
      </c>
      <c r="E764" s="66"/>
      <c r="F764" s="587">
        <v>0.7</v>
      </c>
      <c r="G764" s="466">
        <f>F764*Cond!$F$10</f>
        <v>1064</v>
      </c>
      <c r="H764" s="27">
        <v>0</v>
      </c>
      <c r="I764" s="398">
        <f t="shared" si="196"/>
        <v>0</v>
      </c>
      <c r="J764" s="254" t="s">
        <v>724</v>
      </c>
      <c r="K764" s="286">
        <f t="shared" si="197"/>
        <v>5958.4</v>
      </c>
      <c r="L764" s="290">
        <v>5.6</v>
      </c>
      <c r="M764" s="409">
        <f t="shared" si="198"/>
        <v>6000</v>
      </c>
      <c r="N764" s="101"/>
      <c r="O764" s="605"/>
      <c r="P764" s="604"/>
    </row>
    <row r="765" spans="1:16" s="67" customFormat="1" ht="15" customHeight="1">
      <c r="A765" s="604"/>
      <c r="B765" s="605"/>
      <c r="C765" s="101"/>
      <c r="D765" s="944" t="s">
        <v>727</v>
      </c>
      <c r="E765" s="66"/>
      <c r="F765" s="587">
        <v>0.7</v>
      </c>
      <c r="G765" s="466">
        <f>F765*Cond!$F$10</f>
        <v>1064</v>
      </c>
      <c r="H765" s="27">
        <v>0</v>
      </c>
      <c r="I765" s="398">
        <f t="shared" si="196"/>
        <v>0</v>
      </c>
      <c r="J765" s="254" t="s">
        <v>722</v>
      </c>
      <c r="K765" s="286">
        <f t="shared" si="197"/>
        <v>5958.4</v>
      </c>
      <c r="L765" s="290">
        <v>5.6</v>
      </c>
      <c r="M765" s="409">
        <f t="shared" si="198"/>
        <v>6000</v>
      </c>
      <c r="N765" s="101"/>
      <c r="O765" s="605"/>
      <c r="P765" s="604"/>
    </row>
    <row r="766" spans="1:16" s="67" customFormat="1" ht="15" customHeight="1">
      <c r="A766" s="604"/>
      <c r="B766" s="605"/>
      <c r="C766" s="101"/>
      <c r="D766" s="944" t="s">
        <v>728</v>
      </c>
      <c r="E766" s="66"/>
      <c r="F766" s="587">
        <v>0.7</v>
      </c>
      <c r="G766" s="466">
        <f>F766*Cond!$F$10</f>
        <v>1064</v>
      </c>
      <c r="H766" s="27">
        <v>0</v>
      </c>
      <c r="I766" s="398">
        <f t="shared" si="196"/>
        <v>0</v>
      </c>
      <c r="J766" s="254" t="s">
        <v>723</v>
      </c>
      <c r="K766" s="286">
        <f t="shared" si="197"/>
        <v>5958.4</v>
      </c>
      <c r="L766" s="290">
        <v>5.6</v>
      </c>
      <c r="M766" s="409">
        <f t="shared" si="198"/>
        <v>6000</v>
      </c>
      <c r="N766" s="101"/>
      <c r="O766" s="605"/>
      <c r="P766" s="604"/>
    </row>
    <row r="767" spans="1:16" s="67" customFormat="1" ht="15" customHeight="1">
      <c r="A767" s="604"/>
      <c r="B767" s="605"/>
      <c r="C767" s="101"/>
      <c r="D767" s="944" t="s">
        <v>729</v>
      </c>
      <c r="E767" s="66"/>
      <c r="F767" s="587">
        <v>0.7</v>
      </c>
      <c r="G767" s="466">
        <f>F767*Cond!$F$10</f>
        <v>1064</v>
      </c>
      <c r="H767" s="27">
        <v>0</v>
      </c>
      <c r="I767" s="398">
        <f t="shared" si="196"/>
        <v>0</v>
      </c>
      <c r="J767" s="254" t="s">
        <v>720</v>
      </c>
      <c r="K767" s="286">
        <f t="shared" si="197"/>
        <v>5958.4</v>
      </c>
      <c r="L767" s="290">
        <v>5.6</v>
      </c>
      <c r="M767" s="409">
        <f t="shared" si="198"/>
        <v>6000</v>
      </c>
      <c r="N767" s="101"/>
      <c r="O767" s="605"/>
      <c r="P767" s="604"/>
    </row>
    <row r="768" spans="1:16" s="67" customFormat="1" ht="15" customHeight="1">
      <c r="A768" s="604"/>
      <c r="B768" s="605"/>
      <c r="C768" s="101"/>
      <c r="D768" s="944" t="s">
        <v>731</v>
      </c>
      <c r="E768" s="66"/>
      <c r="F768" s="587">
        <v>0.7</v>
      </c>
      <c r="G768" s="466">
        <f>F768*Cond!$F$10</f>
        <v>1064</v>
      </c>
      <c r="H768" s="27">
        <v>0</v>
      </c>
      <c r="I768" s="398">
        <f t="shared" si="196"/>
        <v>0</v>
      </c>
      <c r="J768" s="254" t="s">
        <v>721</v>
      </c>
      <c r="K768" s="286">
        <f t="shared" si="197"/>
        <v>5958.4</v>
      </c>
      <c r="L768" s="290">
        <v>5.6</v>
      </c>
      <c r="M768" s="409">
        <f t="shared" si="198"/>
        <v>6000</v>
      </c>
      <c r="N768" s="101"/>
      <c r="O768" s="605"/>
      <c r="P768" s="604"/>
    </row>
    <row r="769" spans="1:16" s="67" customFormat="1" ht="15" customHeight="1">
      <c r="A769" s="604"/>
      <c r="B769" s="605"/>
      <c r="C769" s="101"/>
      <c r="D769" s="944" t="s">
        <v>614</v>
      </c>
      <c r="E769" s="66"/>
      <c r="F769" s="587">
        <v>0.7</v>
      </c>
      <c r="G769" s="466">
        <f>F769*Cond!$F$10</f>
        <v>1064</v>
      </c>
      <c r="H769" s="27">
        <v>0</v>
      </c>
      <c r="I769" s="398">
        <f t="shared" si="196"/>
        <v>0</v>
      </c>
      <c r="J769" s="254" t="s">
        <v>501</v>
      </c>
      <c r="K769" s="286">
        <f t="shared" si="197"/>
        <v>5958.4</v>
      </c>
      <c r="L769" s="290">
        <v>5.6</v>
      </c>
      <c r="M769" s="409">
        <f t="shared" si="198"/>
        <v>6000</v>
      </c>
      <c r="N769" s="101"/>
      <c r="O769" s="605"/>
      <c r="P769" s="604"/>
    </row>
    <row r="770" spans="1:16" s="67" customFormat="1" ht="15" customHeight="1">
      <c r="A770" s="604"/>
      <c r="B770" s="605"/>
      <c r="C770" s="101"/>
      <c r="D770" s="944" t="s">
        <v>615</v>
      </c>
      <c r="E770" s="66"/>
      <c r="F770" s="587">
        <v>0.7</v>
      </c>
      <c r="G770" s="466">
        <f>F770*Cond!$F$10</f>
        <v>1064</v>
      </c>
      <c r="H770" s="27">
        <v>0</v>
      </c>
      <c r="I770" s="398">
        <f t="shared" si="196"/>
        <v>0</v>
      </c>
      <c r="J770" s="254" t="s">
        <v>502</v>
      </c>
      <c r="K770" s="286">
        <f t="shared" si="197"/>
        <v>5958.4</v>
      </c>
      <c r="L770" s="290">
        <v>5.6</v>
      </c>
      <c r="M770" s="409">
        <f t="shared" si="198"/>
        <v>6000</v>
      </c>
      <c r="N770" s="101"/>
      <c r="O770" s="605"/>
      <c r="P770" s="604"/>
    </row>
    <row r="771" spans="1:16" s="67" customFormat="1" ht="15" customHeight="1">
      <c r="A771" s="604"/>
      <c r="B771" s="605"/>
      <c r="C771" s="101"/>
      <c r="D771" s="944" t="s">
        <v>616</v>
      </c>
      <c r="E771" s="66"/>
      <c r="F771" s="587">
        <v>0.7</v>
      </c>
      <c r="G771" s="466">
        <f>F771*Cond!$F$10</f>
        <v>1064</v>
      </c>
      <c r="H771" s="27">
        <v>0</v>
      </c>
      <c r="I771" s="398">
        <f t="shared" si="196"/>
        <v>0</v>
      </c>
      <c r="J771" s="254" t="s">
        <v>499</v>
      </c>
      <c r="K771" s="286">
        <f t="shared" si="197"/>
        <v>5958.4</v>
      </c>
      <c r="L771" s="290">
        <v>5.6</v>
      </c>
      <c r="M771" s="409">
        <f t="shared" si="198"/>
        <v>6000</v>
      </c>
      <c r="N771" s="101"/>
      <c r="O771" s="605"/>
      <c r="P771" s="604"/>
    </row>
    <row r="772" spans="1:16" s="67" customFormat="1" ht="15" customHeight="1">
      <c r="A772" s="604"/>
      <c r="B772" s="605"/>
      <c r="C772" s="101"/>
      <c r="D772" s="944" t="s">
        <v>617</v>
      </c>
      <c r="E772" s="66"/>
      <c r="F772" s="587">
        <v>0.7</v>
      </c>
      <c r="G772" s="466">
        <f>F772*Cond!$F$10</f>
        <v>1064</v>
      </c>
      <c r="H772" s="27">
        <v>0</v>
      </c>
      <c r="I772" s="398">
        <f t="shared" si="196"/>
        <v>0</v>
      </c>
      <c r="J772" s="254" t="s">
        <v>503</v>
      </c>
      <c r="K772" s="286">
        <f t="shared" si="197"/>
        <v>5958.4</v>
      </c>
      <c r="L772" s="290">
        <v>5.6</v>
      </c>
      <c r="M772" s="409">
        <f t="shared" si="198"/>
        <v>6000</v>
      </c>
      <c r="N772" s="101"/>
      <c r="O772" s="605"/>
      <c r="P772" s="604"/>
    </row>
    <row r="773" spans="1:16" s="67" customFormat="1" ht="15" customHeight="1">
      <c r="A773" s="604"/>
      <c r="B773" s="605"/>
      <c r="C773" s="101"/>
      <c r="D773" s="944" t="s">
        <v>618</v>
      </c>
      <c r="E773" s="66"/>
      <c r="F773" s="587">
        <v>0.7</v>
      </c>
      <c r="G773" s="466">
        <f>F773*Cond!$F$10</f>
        <v>1064</v>
      </c>
      <c r="H773" s="27">
        <v>0</v>
      </c>
      <c r="I773" s="398">
        <f t="shared" si="196"/>
        <v>0</v>
      </c>
      <c r="J773" s="254" t="s">
        <v>500</v>
      </c>
      <c r="K773" s="286">
        <f t="shared" si="197"/>
        <v>5958.4</v>
      </c>
      <c r="L773" s="290">
        <v>5.6</v>
      </c>
      <c r="M773" s="409">
        <f t="shared" si="198"/>
        <v>6000</v>
      </c>
      <c r="N773" s="101"/>
      <c r="O773" s="605"/>
      <c r="P773" s="604"/>
    </row>
    <row r="774" spans="1:16" s="67" customFormat="1" ht="15" customHeight="1">
      <c r="A774" s="604"/>
      <c r="B774" s="605"/>
      <c r="C774" s="101"/>
      <c r="D774" s="944" t="s">
        <v>749</v>
      </c>
      <c r="E774" s="66"/>
      <c r="F774" s="587">
        <v>0.7</v>
      </c>
      <c r="G774" s="466">
        <f>F774*Cond!$F$10</f>
        <v>1064</v>
      </c>
      <c r="H774" s="27">
        <v>0</v>
      </c>
      <c r="I774" s="398">
        <f t="shared" si="196"/>
        <v>0</v>
      </c>
      <c r="J774" s="254" t="s">
        <v>750</v>
      </c>
      <c r="K774" s="286">
        <f t="shared" si="197"/>
        <v>5958.4</v>
      </c>
      <c r="L774" s="290">
        <v>5.6</v>
      </c>
      <c r="M774" s="409">
        <f t="shared" si="198"/>
        <v>6000</v>
      </c>
      <c r="N774" s="101"/>
      <c r="O774" s="605"/>
      <c r="P774" s="604"/>
    </row>
    <row r="775" spans="1:16" s="67" customFormat="1" ht="15" customHeight="1">
      <c r="A775" s="604"/>
      <c r="B775" s="605"/>
      <c r="C775" s="101"/>
      <c r="D775" s="944" t="s">
        <v>751</v>
      </c>
      <c r="E775" s="66"/>
      <c r="F775" s="587">
        <v>0.7</v>
      </c>
      <c r="G775" s="466">
        <f>F775*Cond!$F$10</f>
        <v>1064</v>
      </c>
      <c r="H775" s="27">
        <v>0</v>
      </c>
      <c r="I775" s="398">
        <f t="shared" si="196"/>
        <v>0</v>
      </c>
      <c r="J775" s="254" t="s">
        <v>752</v>
      </c>
      <c r="K775" s="286">
        <f t="shared" si="197"/>
        <v>5958.4</v>
      </c>
      <c r="L775" s="290">
        <v>5.6</v>
      </c>
      <c r="M775" s="409">
        <f t="shared" si="198"/>
        <v>6000</v>
      </c>
      <c r="N775" s="101"/>
      <c r="O775" s="605"/>
      <c r="P775" s="604"/>
    </row>
    <row r="776" spans="1:16" s="67" customFormat="1" ht="15" customHeight="1">
      <c r="A776" s="604"/>
      <c r="B776" s="605"/>
      <c r="C776" s="101"/>
      <c r="D776" s="944" t="s">
        <v>747</v>
      </c>
      <c r="E776" s="66"/>
      <c r="F776" s="587">
        <v>0.7</v>
      </c>
      <c r="G776" s="466">
        <f>F776*Cond!$F$10</f>
        <v>1064</v>
      </c>
      <c r="H776" s="27">
        <v>0</v>
      </c>
      <c r="I776" s="398">
        <f t="shared" si="196"/>
        <v>0</v>
      </c>
      <c r="J776" s="254" t="s">
        <v>748</v>
      </c>
      <c r="K776" s="286">
        <f t="shared" si="197"/>
        <v>5958.4</v>
      </c>
      <c r="L776" s="290">
        <v>5.6</v>
      </c>
      <c r="M776" s="409">
        <f t="shared" si="198"/>
        <v>6000</v>
      </c>
      <c r="N776" s="101"/>
      <c r="O776" s="605"/>
      <c r="P776" s="604"/>
    </row>
    <row r="777" spans="1:16" s="67" customFormat="1" ht="15" customHeight="1">
      <c r="A777" s="604"/>
      <c r="B777" s="605"/>
      <c r="C777" s="101"/>
      <c r="D777" s="944" t="s">
        <v>1827</v>
      </c>
      <c r="E777" s="66"/>
      <c r="F777" s="587">
        <v>0.7</v>
      </c>
      <c r="G777" s="466">
        <f>F777*Cond!$F$10</f>
        <v>1064</v>
      </c>
      <c r="H777" s="27">
        <v>0</v>
      </c>
      <c r="I777" s="398">
        <f t="shared" si="196"/>
        <v>0</v>
      </c>
      <c r="J777" s="254" t="s">
        <v>753</v>
      </c>
      <c r="K777" s="286">
        <f t="shared" si="197"/>
        <v>5958.4</v>
      </c>
      <c r="L777" s="290">
        <v>5.6</v>
      </c>
      <c r="M777" s="409">
        <f t="shared" si="198"/>
        <v>6000</v>
      </c>
      <c r="N777" s="101"/>
      <c r="O777" s="605"/>
      <c r="P777" s="604"/>
    </row>
    <row r="778" spans="1:16" s="67" customFormat="1" ht="15" customHeight="1">
      <c r="A778" s="604"/>
      <c r="B778" s="605"/>
      <c r="C778" s="101"/>
      <c r="D778" s="944" t="s">
        <v>813</v>
      </c>
      <c r="E778" s="66"/>
      <c r="F778" s="587">
        <v>0.7</v>
      </c>
      <c r="G778" s="466">
        <f>F778*Cond!$F$10</f>
        <v>1064</v>
      </c>
      <c r="H778" s="27">
        <v>0</v>
      </c>
      <c r="I778" s="398">
        <f t="shared" si="196"/>
        <v>0</v>
      </c>
      <c r="J778" s="254" t="s">
        <v>681</v>
      </c>
      <c r="K778" s="286">
        <f t="shared" si="197"/>
        <v>5958.4</v>
      </c>
      <c r="L778" s="290">
        <v>5.6</v>
      </c>
      <c r="M778" s="409">
        <f t="shared" si="198"/>
        <v>6000</v>
      </c>
      <c r="N778" s="101"/>
      <c r="O778" s="605"/>
      <c r="P778" s="604"/>
    </row>
    <row r="779" spans="1:16" s="67" customFormat="1" ht="15" customHeight="1">
      <c r="A779" s="604"/>
      <c r="B779" s="605"/>
      <c r="C779" s="101"/>
      <c r="D779" s="944" t="s">
        <v>2949</v>
      </c>
      <c r="E779" s="66"/>
      <c r="F779" s="587">
        <v>0.7</v>
      </c>
      <c r="G779" s="466">
        <f>F779*Cond!$F$10</f>
        <v>1064</v>
      </c>
      <c r="H779" s="27">
        <v>0</v>
      </c>
      <c r="I779" s="398">
        <f t="shared" si="196"/>
        <v>0</v>
      </c>
      <c r="J779" s="254" t="s">
        <v>682</v>
      </c>
      <c r="K779" s="286">
        <f t="shared" si="197"/>
        <v>5958.4</v>
      </c>
      <c r="L779" s="290">
        <v>5.6</v>
      </c>
      <c r="M779" s="409">
        <f t="shared" si="198"/>
        <v>6000</v>
      </c>
      <c r="N779" s="101"/>
      <c r="O779" s="605"/>
      <c r="P779" s="604"/>
    </row>
    <row r="780" spans="1:16" s="67" customFormat="1" ht="15" customHeight="1">
      <c r="A780" s="604"/>
      <c r="B780" s="605"/>
      <c r="C780" s="101"/>
      <c r="D780" s="944" t="s">
        <v>814</v>
      </c>
      <c r="E780" s="66"/>
      <c r="F780" s="587">
        <v>0.7</v>
      </c>
      <c r="G780" s="466">
        <f>F780*Cond!$F$10</f>
        <v>1064</v>
      </c>
      <c r="H780" s="27">
        <v>0</v>
      </c>
      <c r="I780" s="398">
        <f t="shared" si="196"/>
        <v>0</v>
      </c>
      <c r="J780" s="254" t="s">
        <v>726</v>
      </c>
      <c r="K780" s="286">
        <f t="shared" si="197"/>
        <v>5958.4</v>
      </c>
      <c r="L780" s="290">
        <v>5.6</v>
      </c>
      <c r="M780" s="409">
        <f t="shared" si="198"/>
        <v>6000</v>
      </c>
      <c r="N780" s="101"/>
      <c r="O780" s="605"/>
      <c r="P780" s="604"/>
    </row>
    <row r="781" spans="1:16" s="2" customFormat="1" ht="30" customHeight="1">
      <c r="A781" s="604"/>
      <c r="B781" s="605"/>
      <c r="C781" s="101"/>
      <c r="D781" s="1876" t="s">
        <v>1778</v>
      </c>
      <c r="E781" s="1876"/>
      <c r="F781" s="1876"/>
      <c r="G781" s="1876"/>
      <c r="H781" s="1876"/>
      <c r="I781" s="1876"/>
      <c r="J781" s="1876"/>
      <c r="K781" s="1876"/>
      <c r="L781" s="1876"/>
      <c r="M781" s="1876"/>
      <c r="N781" s="101"/>
      <c r="O781" s="605"/>
      <c r="P781" s="604"/>
    </row>
    <row r="782" spans="1:16">
      <c r="A782" s="604"/>
      <c r="B782" s="605"/>
      <c r="C782" s="101"/>
      <c r="D782" s="1883" t="s">
        <v>14</v>
      </c>
      <c r="E782" s="1884" t="s">
        <v>15</v>
      </c>
      <c r="F782" s="1885" t="s">
        <v>1859</v>
      </c>
      <c r="G782" s="1886" t="s">
        <v>2171</v>
      </c>
      <c r="H782" s="1887" t="s">
        <v>67</v>
      </c>
      <c r="I782" s="1886" t="s">
        <v>68</v>
      </c>
      <c r="J782" s="1868" t="s">
        <v>6</v>
      </c>
      <c r="K782" s="1889" t="s">
        <v>2172</v>
      </c>
      <c r="L782" s="1889" t="s">
        <v>2173</v>
      </c>
      <c r="M782" s="1890" t="s">
        <v>2170</v>
      </c>
      <c r="N782" s="101"/>
      <c r="O782" s="605"/>
      <c r="P782" s="604"/>
    </row>
    <row r="783" spans="1:16">
      <c r="A783" s="604"/>
      <c r="B783" s="605"/>
      <c r="C783" s="101"/>
      <c r="D783" s="1883"/>
      <c r="E783" s="1884"/>
      <c r="F783" s="1885"/>
      <c r="G783" s="1886"/>
      <c r="H783" s="1887"/>
      <c r="I783" s="1886"/>
      <c r="J783" s="1868"/>
      <c r="K783" s="1889"/>
      <c r="L783" s="1889"/>
      <c r="M783" s="1890"/>
      <c r="N783" s="101"/>
      <c r="O783" s="605"/>
      <c r="P783" s="604"/>
    </row>
    <row r="784" spans="1:16">
      <c r="A784" s="604"/>
      <c r="B784" s="605"/>
      <c r="C784" s="101"/>
      <c r="D784" s="1883"/>
      <c r="E784" s="1884"/>
      <c r="F784" s="1885"/>
      <c r="G784" s="1886"/>
      <c r="H784" s="1887"/>
      <c r="I784" s="1886"/>
      <c r="J784" s="1868"/>
      <c r="K784" s="1889"/>
      <c r="L784" s="1889"/>
      <c r="M784" s="1890"/>
      <c r="N784" s="101"/>
      <c r="O784" s="605"/>
      <c r="P784" s="604"/>
    </row>
    <row r="785" spans="1:16" ht="13.5" thickBot="1">
      <c r="A785" s="604"/>
      <c r="B785" s="605"/>
      <c r="C785" s="101"/>
      <c r="D785" s="1908"/>
      <c r="E785" s="1903"/>
      <c r="F785" s="1904"/>
      <c r="G785" s="1905"/>
      <c r="H785" s="1909"/>
      <c r="I785" s="1905"/>
      <c r="J785" s="1910"/>
      <c r="K785" s="1901"/>
      <c r="L785" s="1901"/>
      <c r="M785" s="1902"/>
      <c r="N785" s="101"/>
      <c r="O785" s="605"/>
      <c r="P785" s="604"/>
    </row>
    <row r="786" spans="1:16" s="2" customFormat="1" ht="15" customHeight="1" thickTop="1">
      <c r="A786" s="604"/>
      <c r="B786" s="605"/>
      <c r="C786" s="101"/>
      <c r="D786" s="951" t="s">
        <v>1767</v>
      </c>
      <c r="E786" s="240"/>
      <c r="F786" s="587">
        <v>0.7</v>
      </c>
      <c r="G786" s="466">
        <f>F786*Cond!$F$10</f>
        <v>1064</v>
      </c>
      <c r="H786" s="26">
        <v>0</v>
      </c>
      <c r="I786" s="403">
        <f t="shared" ref="I786:I797" si="202">G786*H786</f>
        <v>0</v>
      </c>
      <c r="J786" s="249" t="s">
        <v>1755</v>
      </c>
      <c r="K786" s="287">
        <f t="shared" ref="K786:K797" si="203">G786*L786</f>
        <v>5958.4</v>
      </c>
      <c r="L786" s="290">
        <v>5.6</v>
      </c>
      <c r="M786" s="426">
        <f t="shared" ref="M786:M797" si="204">ROUND(K786,-2)</f>
        <v>6000</v>
      </c>
      <c r="N786" s="101"/>
      <c r="O786" s="605"/>
      <c r="P786" s="604"/>
    </row>
    <row r="787" spans="1:16" s="2" customFormat="1" ht="15" customHeight="1">
      <c r="A787" s="604"/>
      <c r="B787" s="605"/>
      <c r="C787" s="101"/>
      <c r="D787" s="952" t="s">
        <v>1766</v>
      </c>
      <c r="E787" s="240"/>
      <c r="F787" s="587">
        <v>0.7</v>
      </c>
      <c r="G787" s="466">
        <f>F787*Cond!$F$10</f>
        <v>1064</v>
      </c>
      <c r="H787" s="27">
        <v>0</v>
      </c>
      <c r="I787" s="398">
        <f t="shared" si="202"/>
        <v>0</v>
      </c>
      <c r="J787" s="250" t="s">
        <v>1754</v>
      </c>
      <c r="K787" s="286">
        <f t="shared" si="203"/>
        <v>5958.4</v>
      </c>
      <c r="L787" s="290">
        <v>5.6</v>
      </c>
      <c r="M787" s="409">
        <f t="shared" si="204"/>
        <v>6000</v>
      </c>
      <c r="N787" s="101"/>
      <c r="O787" s="605"/>
      <c r="P787" s="604"/>
    </row>
    <row r="788" spans="1:16" s="2" customFormat="1" ht="15" customHeight="1">
      <c r="A788" s="604"/>
      <c r="B788" s="605"/>
      <c r="C788" s="101"/>
      <c r="D788" s="952" t="s">
        <v>1768</v>
      </c>
      <c r="E788" s="240"/>
      <c r="F788" s="587">
        <v>0.7</v>
      </c>
      <c r="G788" s="466">
        <f>F788*Cond!$F$10</f>
        <v>1064</v>
      </c>
      <c r="H788" s="27">
        <v>0</v>
      </c>
      <c r="I788" s="398">
        <f t="shared" si="202"/>
        <v>0</v>
      </c>
      <c r="J788" s="250" t="s">
        <v>1756</v>
      </c>
      <c r="K788" s="286">
        <f t="shared" si="203"/>
        <v>5958.4</v>
      </c>
      <c r="L788" s="290">
        <v>5.6</v>
      </c>
      <c r="M788" s="409">
        <f t="shared" si="204"/>
        <v>6000</v>
      </c>
      <c r="N788" s="101"/>
      <c r="O788" s="605"/>
      <c r="P788" s="604"/>
    </row>
    <row r="789" spans="1:16" s="2" customFormat="1" ht="15" customHeight="1">
      <c r="A789" s="604"/>
      <c r="B789" s="605"/>
      <c r="C789" s="101"/>
      <c r="D789" s="952" t="s">
        <v>1769</v>
      </c>
      <c r="E789" s="240"/>
      <c r="F789" s="587">
        <v>0.7</v>
      </c>
      <c r="G789" s="466">
        <f>F789*Cond!$F$10</f>
        <v>1064</v>
      </c>
      <c r="H789" s="27">
        <v>0</v>
      </c>
      <c r="I789" s="398">
        <f t="shared" si="202"/>
        <v>0</v>
      </c>
      <c r="J789" s="250" t="s">
        <v>1757</v>
      </c>
      <c r="K789" s="286">
        <f t="shared" si="203"/>
        <v>5958.4</v>
      </c>
      <c r="L789" s="290">
        <v>5.6</v>
      </c>
      <c r="M789" s="409">
        <f t="shared" si="204"/>
        <v>6000</v>
      </c>
      <c r="N789" s="101"/>
      <c r="O789" s="605"/>
      <c r="P789" s="604"/>
    </row>
    <row r="790" spans="1:16" s="2" customFormat="1" ht="15" customHeight="1">
      <c r="A790" s="604"/>
      <c r="B790" s="605"/>
      <c r="C790" s="101"/>
      <c r="D790" s="952" t="s">
        <v>1776</v>
      </c>
      <c r="E790" s="240"/>
      <c r="F790" s="587">
        <v>0.7</v>
      </c>
      <c r="G790" s="466">
        <f>F790*Cond!$F$10</f>
        <v>1064</v>
      </c>
      <c r="H790" s="27">
        <v>0</v>
      </c>
      <c r="I790" s="398">
        <f t="shared" si="202"/>
        <v>0</v>
      </c>
      <c r="J790" s="250" t="s">
        <v>1765</v>
      </c>
      <c r="K790" s="286">
        <f t="shared" si="203"/>
        <v>5958.4</v>
      </c>
      <c r="L790" s="290">
        <v>5.6</v>
      </c>
      <c r="M790" s="409">
        <f t="shared" si="204"/>
        <v>6000</v>
      </c>
      <c r="N790" s="101"/>
      <c r="O790" s="605"/>
      <c r="P790" s="604"/>
    </row>
    <row r="791" spans="1:16" s="2" customFormat="1" ht="15" customHeight="1">
      <c r="A791" s="604"/>
      <c r="B791" s="605"/>
      <c r="C791" s="101"/>
      <c r="D791" s="952" t="s">
        <v>1777</v>
      </c>
      <c r="E791" s="240"/>
      <c r="F791" s="587">
        <v>0.7</v>
      </c>
      <c r="G791" s="466">
        <f>F791*Cond!$F$10</f>
        <v>1064</v>
      </c>
      <c r="H791" s="27">
        <v>0</v>
      </c>
      <c r="I791" s="398">
        <f t="shared" si="202"/>
        <v>0</v>
      </c>
      <c r="J791" s="250" t="s">
        <v>1763</v>
      </c>
      <c r="K791" s="286">
        <f t="shared" si="203"/>
        <v>5958.4</v>
      </c>
      <c r="L791" s="290">
        <v>5.6</v>
      </c>
      <c r="M791" s="409">
        <f t="shared" si="204"/>
        <v>6000</v>
      </c>
      <c r="N791" s="101"/>
      <c r="O791" s="605"/>
      <c r="P791" s="604"/>
    </row>
    <row r="792" spans="1:16" s="2" customFormat="1" ht="15" customHeight="1">
      <c r="A792" s="604"/>
      <c r="B792" s="605"/>
      <c r="C792" s="101"/>
      <c r="D792" s="952" t="s">
        <v>1772</v>
      </c>
      <c r="E792" s="240"/>
      <c r="F792" s="587">
        <v>0.7</v>
      </c>
      <c r="G792" s="466">
        <f>F792*Cond!$F$10</f>
        <v>1064</v>
      </c>
      <c r="H792" s="27">
        <v>0</v>
      </c>
      <c r="I792" s="398">
        <f t="shared" si="202"/>
        <v>0</v>
      </c>
      <c r="J792" s="250" t="s">
        <v>1760</v>
      </c>
      <c r="K792" s="286">
        <f t="shared" si="203"/>
        <v>5958.4</v>
      </c>
      <c r="L792" s="290">
        <v>5.6</v>
      </c>
      <c r="M792" s="409">
        <f t="shared" si="204"/>
        <v>6000</v>
      </c>
      <c r="N792" s="101"/>
      <c r="O792" s="605"/>
      <c r="P792" s="604"/>
    </row>
    <row r="793" spans="1:16" s="2" customFormat="1" ht="15" customHeight="1">
      <c r="A793" s="604"/>
      <c r="B793" s="605"/>
      <c r="C793" s="101"/>
      <c r="D793" s="952" t="s">
        <v>1771</v>
      </c>
      <c r="E793" s="240"/>
      <c r="F793" s="587">
        <v>0.7</v>
      </c>
      <c r="G793" s="466">
        <f>F793*Cond!$F$10</f>
        <v>1064</v>
      </c>
      <c r="H793" s="27">
        <v>0</v>
      </c>
      <c r="I793" s="398">
        <f t="shared" si="202"/>
        <v>0</v>
      </c>
      <c r="J793" s="250" t="s">
        <v>1759</v>
      </c>
      <c r="K793" s="286">
        <f t="shared" si="203"/>
        <v>5958.4</v>
      </c>
      <c r="L793" s="290">
        <v>5.6</v>
      </c>
      <c r="M793" s="409">
        <f t="shared" si="204"/>
        <v>6000</v>
      </c>
      <c r="N793" s="101"/>
      <c r="O793" s="605"/>
      <c r="P793" s="604"/>
    </row>
    <row r="794" spans="1:16" s="2" customFormat="1" ht="15" customHeight="1">
      <c r="A794" s="604"/>
      <c r="B794" s="605"/>
      <c r="C794" s="101"/>
      <c r="D794" s="952" t="s">
        <v>1775</v>
      </c>
      <c r="E794" s="240"/>
      <c r="F794" s="587">
        <v>0.7</v>
      </c>
      <c r="G794" s="466">
        <f>F794*Cond!$F$10</f>
        <v>1064</v>
      </c>
      <c r="H794" s="27">
        <v>0</v>
      </c>
      <c r="I794" s="398">
        <f t="shared" si="202"/>
        <v>0</v>
      </c>
      <c r="J794" s="250" t="s">
        <v>1764</v>
      </c>
      <c r="K794" s="286">
        <f t="shared" si="203"/>
        <v>5958.4</v>
      </c>
      <c r="L794" s="290">
        <v>5.6</v>
      </c>
      <c r="M794" s="409">
        <f t="shared" si="204"/>
        <v>6000</v>
      </c>
      <c r="N794" s="101"/>
      <c r="O794" s="605"/>
      <c r="P794" s="604"/>
    </row>
    <row r="795" spans="1:16" s="2" customFormat="1" ht="15" customHeight="1">
      <c r="A795" s="604"/>
      <c r="B795" s="605"/>
      <c r="C795" s="101"/>
      <c r="D795" s="952" t="s">
        <v>1770</v>
      </c>
      <c r="E795" s="240"/>
      <c r="F795" s="587">
        <v>0.7</v>
      </c>
      <c r="G795" s="466">
        <f>F795*Cond!$F$10</f>
        <v>1064</v>
      </c>
      <c r="H795" s="27">
        <v>0</v>
      </c>
      <c r="I795" s="398">
        <f t="shared" si="202"/>
        <v>0</v>
      </c>
      <c r="J795" s="250" t="s">
        <v>1758</v>
      </c>
      <c r="K795" s="286">
        <f t="shared" si="203"/>
        <v>5958.4</v>
      </c>
      <c r="L795" s="290">
        <v>5.6</v>
      </c>
      <c r="M795" s="409">
        <f t="shared" si="204"/>
        <v>6000</v>
      </c>
      <c r="N795" s="101"/>
      <c r="O795" s="605"/>
      <c r="P795" s="604"/>
    </row>
    <row r="796" spans="1:16" s="2" customFormat="1" ht="15" customHeight="1">
      <c r="A796" s="604"/>
      <c r="B796" s="605"/>
      <c r="C796" s="101"/>
      <c r="D796" s="952" t="s">
        <v>1774</v>
      </c>
      <c r="E796" s="240"/>
      <c r="F796" s="587">
        <v>0.7</v>
      </c>
      <c r="G796" s="466">
        <f>F796*Cond!$F$10</f>
        <v>1064</v>
      </c>
      <c r="H796" s="27">
        <v>0</v>
      </c>
      <c r="I796" s="398">
        <f t="shared" si="202"/>
        <v>0</v>
      </c>
      <c r="J796" s="250" t="s">
        <v>1762</v>
      </c>
      <c r="K796" s="286">
        <f t="shared" si="203"/>
        <v>5958.4</v>
      </c>
      <c r="L796" s="290">
        <v>5.6</v>
      </c>
      <c r="M796" s="409">
        <f t="shared" si="204"/>
        <v>6000</v>
      </c>
      <c r="N796" s="101"/>
      <c r="O796" s="605"/>
      <c r="P796" s="604"/>
    </row>
    <row r="797" spans="1:16" s="2" customFormat="1" ht="15" customHeight="1">
      <c r="A797" s="604"/>
      <c r="B797" s="605"/>
      <c r="C797" s="101"/>
      <c r="D797" s="953" t="s">
        <v>1773</v>
      </c>
      <c r="E797" s="240"/>
      <c r="F797" s="940">
        <v>0.7</v>
      </c>
      <c r="G797" s="466">
        <f>F797*Cond!$F$10</f>
        <v>1064</v>
      </c>
      <c r="H797" s="561">
        <v>0</v>
      </c>
      <c r="I797" s="560">
        <f t="shared" si="202"/>
        <v>0</v>
      </c>
      <c r="J797" s="954" t="s">
        <v>1761</v>
      </c>
      <c r="K797" s="380">
        <f t="shared" si="203"/>
        <v>5958.4</v>
      </c>
      <c r="L797" s="381">
        <v>5.6</v>
      </c>
      <c r="M797" s="762">
        <f t="shared" si="204"/>
        <v>6000</v>
      </c>
      <c r="N797" s="101"/>
      <c r="O797" s="605"/>
      <c r="P797" s="604"/>
    </row>
    <row r="798" spans="1:16" s="2" customFormat="1" ht="32.25" customHeight="1">
      <c r="A798" s="604"/>
      <c r="B798" s="605"/>
      <c r="C798" s="101"/>
      <c r="D798" s="1875" t="s">
        <v>3144</v>
      </c>
      <c r="E798" s="1875"/>
      <c r="F798" s="1875"/>
      <c r="G798" s="1875"/>
      <c r="H798" s="1875"/>
      <c r="I798" s="1875"/>
      <c r="J798" s="1875"/>
      <c r="K798" s="1875"/>
      <c r="L798" s="1875"/>
      <c r="M798" s="1875"/>
      <c r="N798" s="101"/>
      <c r="O798" s="605"/>
      <c r="P798" s="604"/>
    </row>
    <row r="799" spans="1:16" s="2" customFormat="1" ht="32.25" customHeight="1">
      <c r="A799" s="604"/>
      <c r="B799" s="605"/>
      <c r="C799" s="101"/>
      <c r="D799" s="1997" t="s">
        <v>3145</v>
      </c>
      <c r="E799" s="1997"/>
      <c r="F799" s="1997"/>
      <c r="G799" s="1997"/>
      <c r="H799" s="1997"/>
      <c r="I799" s="1997"/>
      <c r="J799" s="1997"/>
      <c r="K799" s="1143"/>
      <c r="L799" s="1143"/>
      <c r="M799" s="955"/>
      <c r="N799" s="101"/>
      <c r="O799" s="605"/>
      <c r="P799" s="604"/>
    </row>
    <row r="800" spans="1:16" s="2" customFormat="1" ht="32.25" customHeight="1">
      <c r="A800" s="604"/>
      <c r="B800" s="605"/>
      <c r="C800" s="101"/>
      <c r="D800" s="1997" t="s">
        <v>3143</v>
      </c>
      <c r="E800" s="1997"/>
      <c r="F800" s="1997"/>
      <c r="G800" s="1997"/>
      <c r="H800" s="1997"/>
      <c r="I800" s="1997"/>
      <c r="J800" s="1997"/>
      <c r="K800" s="1143"/>
      <c r="L800" s="1143"/>
      <c r="M800" s="955"/>
      <c r="N800" s="101"/>
      <c r="O800" s="605"/>
      <c r="P800" s="604"/>
    </row>
    <row r="801" spans="1:16">
      <c r="A801" s="604"/>
      <c r="B801" s="605"/>
      <c r="C801" s="101"/>
      <c r="D801" s="1883" t="s">
        <v>14</v>
      </c>
      <c r="E801" s="1884" t="s">
        <v>15</v>
      </c>
      <c r="F801" s="1885" t="s">
        <v>1859</v>
      </c>
      <c r="G801" s="1886" t="s">
        <v>2171</v>
      </c>
      <c r="H801" s="1887" t="s">
        <v>67</v>
      </c>
      <c r="I801" s="1886" t="s">
        <v>68</v>
      </c>
      <c r="J801" s="1868" t="s">
        <v>6</v>
      </c>
      <c r="K801" s="1889" t="s">
        <v>2172</v>
      </c>
      <c r="L801" s="1889" t="s">
        <v>2173</v>
      </c>
      <c r="M801" s="1890" t="s">
        <v>2170</v>
      </c>
      <c r="N801" s="101"/>
      <c r="O801" s="605"/>
      <c r="P801" s="604"/>
    </row>
    <row r="802" spans="1:16">
      <c r="A802" s="604"/>
      <c r="B802" s="605"/>
      <c r="C802" s="101"/>
      <c r="D802" s="1883"/>
      <c r="E802" s="1884"/>
      <c r="F802" s="1885"/>
      <c r="G802" s="1886"/>
      <c r="H802" s="1887"/>
      <c r="I802" s="1886"/>
      <c r="J802" s="1868"/>
      <c r="K802" s="1889"/>
      <c r="L802" s="1889"/>
      <c r="M802" s="1890"/>
      <c r="N802" s="101"/>
      <c r="O802" s="605"/>
      <c r="P802" s="604"/>
    </row>
    <row r="803" spans="1:16">
      <c r="A803" s="604"/>
      <c r="B803" s="605"/>
      <c r="C803" s="101"/>
      <c r="D803" s="1883"/>
      <c r="E803" s="1884"/>
      <c r="F803" s="1885"/>
      <c r="G803" s="1886"/>
      <c r="H803" s="1887"/>
      <c r="I803" s="1886"/>
      <c r="J803" s="1868"/>
      <c r="K803" s="1889"/>
      <c r="L803" s="1889"/>
      <c r="M803" s="1890"/>
      <c r="N803" s="101"/>
      <c r="O803" s="605"/>
      <c r="P803" s="604"/>
    </row>
    <row r="804" spans="1:16" ht="13.5" thickBot="1">
      <c r="A804" s="604"/>
      <c r="B804" s="605"/>
      <c r="C804" s="101"/>
      <c r="D804" s="1908"/>
      <c r="E804" s="1903"/>
      <c r="F804" s="1904"/>
      <c r="G804" s="1905"/>
      <c r="H804" s="1909"/>
      <c r="I804" s="1905"/>
      <c r="J804" s="1910"/>
      <c r="K804" s="1901"/>
      <c r="L804" s="1901"/>
      <c r="M804" s="1902"/>
      <c r="N804" s="101"/>
      <c r="O804" s="605"/>
      <c r="P804" s="604"/>
    </row>
    <row r="805" spans="1:16" s="67" customFormat="1" ht="15" customHeight="1" thickTop="1">
      <c r="A805" s="604"/>
      <c r="B805" s="605"/>
      <c r="C805" s="101"/>
      <c r="D805" s="956" t="s">
        <v>3099</v>
      </c>
      <c r="E805" s="66"/>
      <c r="F805" s="470">
        <v>2.4</v>
      </c>
      <c r="G805" s="466">
        <f>F805*Cond!$F$10</f>
        <v>3648</v>
      </c>
      <c r="H805" s="27">
        <v>0</v>
      </c>
      <c r="I805" s="398">
        <f t="shared" ref="I805:I825" si="205">G805*H805</f>
        <v>0</v>
      </c>
      <c r="J805" s="556" t="s">
        <v>3131</v>
      </c>
      <c r="K805" s="286">
        <f t="shared" ref="K805:K825" si="206">G805*L805</f>
        <v>9849.6</v>
      </c>
      <c r="L805" s="290">
        <v>2.7</v>
      </c>
      <c r="M805" s="409">
        <f t="shared" ref="M805:M825" si="207">ROUND(K805,-2)</f>
        <v>9800</v>
      </c>
      <c r="N805" s="101"/>
      <c r="O805" s="605"/>
      <c r="P805" s="604"/>
    </row>
    <row r="806" spans="1:16" s="67" customFormat="1" ht="15" customHeight="1">
      <c r="A806" s="604"/>
      <c r="B806" s="605"/>
      <c r="C806" s="101"/>
      <c r="D806" s="1629" t="s">
        <v>4468</v>
      </c>
      <c r="E806" s="66"/>
      <c r="F806" s="470">
        <v>2.4</v>
      </c>
      <c r="G806" s="466">
        <f>F806*Cond!$F$10</f>
        <v>3648</v>
      </c>
      <c r="H806" s="27">
        <v>0</v>
      </c>
      <c r="I806" s="398">
        <f t="shared" si="205"/>
        <v>0</v>
      </c>
      <c r="J806" s="1627" t="s">
        <v>4464</v>
      </c>
      <c r="K806" s="286">
        <f t="shared" si="206"/>
        <v>9849.6</v>
      </c>
      <c r="L806" s="290">
        <v>2.7</v>
      </c>
      <c r="M806" s="409">
        <f t="shared" si="207"/>
        <v>9800</v>
      </c>
      <c r="N806" s="101"/>
      <c r="O806" s="605"/>
      <c r="P806" s="604"/>
    </row>
    <row r="807" spans="1:16" s="67" customFormat="1" ht="15" customHeight="1">
      <c r="A807" s="604"/>
      <c r="B807" s="605"/>
      <c r="C807" s="101"/>
      <c r="D807" s="1629" t="s">
        <v>4469</v>
      </c>
      <c r="E807" s="66"/>
      <c r="F807" s="470">
        <v>2.4</v>
      </c>
      <c r="G807" s="466">
        <f>F807*Cond!$F$10</f>
        <v>3648</v>
      </c>
      <c r="H807" s="27">
        <v>0</v>
      </c>
      <c r="I807" s="398">
        <f t="shared" si="205"/>
        <v>0</v>
      </c>
      <c r="J807" s="1627" t="s">
        <v>4465</v>
      </c>
      <c r="K807" s="286">
        <f t="shared" si="206"/>
        <v>9849.6</v>
      </c>
      <c r="L807" s="290">
        <v>2.7</v>
      </c>
      <c r="M807" s="409">
        <f t="shared" si="207"/>
        <v>9800</v>
      </c>
      <c r="N807" s="101"/>
      <c r="O807" s="605"/>
      <c r="P807" s="604"/>
    </row>
    <row r="808" spans="1:16" s="67" customFormat="1" ht="15" customHeight="1">
      <c r="A808" s="604"/>
      <c r="B808" s="605"/>
      <c r="C808" s="101"/>
      <c r="D808" s="956" t="s">
        <v>3100</v>
      </c>
      <c r="E808" s="66"/>
      <c r="F808" s="470">
        <v>2.4</v>
      </c>
      <c r="G808" s="466">
        <f>F808*Cond!$F$10</f>
        <v>3648</v>
      </c>
      <c r="H808" s="27">
        <v>0</v>
      </c>
      <c r="I808" s="398">
        <f t="shared" si="205"/>
        <v>0</v>
      </c>
      <c r="J808" s="556" t="s">
        <v>3132</v>
      </c>
      <c r="K808" s="286">
        <f t="shared" si="206"/>
        <v>9849.6</v>
      </c>
      <c r="L808" s="290">
        <v>2.7</v>
      </c>
      <c r="M808" s="409">
        <f t="shared" si="207"/>
        <v>9800</v>
      </c>
      <c r="N808" s="101"/>
      <c r="O808" s="605"/>
      <c r="P808" s="604"/>
    </row>
    <row r="809" spans="1:16" s="67" customFormat="1" ht="15" customHeight="1">
      <c r="A809" s="604"/>
      <c r="B809" s="605"/>
      <c r="C809" s="101"/>
      <c r="D809" s="1630" t="s">
        <v>4470</v>
      </c>
      <c r="E809" s="66"/>
      <c r="F809" s="470">
        <v>2.4</v>
      </c>
      <c r="G809" s="466">
        <f>F809*Cond!$F$10</f>
        <v>3648</v>
      </c>
      <c r="H809" s="27">
        <v>0</v>
      </c>
      <c r="I809" s="398">
        <f t="shared" si="205"/>
        <v>0</v>
      </c>
      <c r="J809" s="1627" t="s">
        <v>4466</v>
      </c>
      <c r="K809" s="286">
        <f t="shared" si="206"/>
        <v>9849.6</v>
      </c>
      <c r="L809" s="290">
        <v>2.7</v>
      </c>
      <c r="M809" s="409">
        <f t="shared" si="207"/>
        <v>9800</v>
      </c>
      <c r="N809" s="101"/>
      <c r="O809" s="605"/>
      <c r="P809" s="604"/>
    </row>
    <row r="810" spans="1:16" s="67" customFormat="1" ht="15" customHeight="1">
      <c r="A810" s="604"/>
      <c r="B810" s="605"/>
      <c r="C810" s="101"/>
      <c r="D810" s="1630" t="s">
        <v>4471</v>
      </c>
      <c r="E810" s="66"/>
      <c r="F810" s="470">
        <v>2.4</v>
      </c>
      <c r="G810" s="466">
        <f>F810*Cond!$F$10</f>
        <v>3648</v>
      </c>
      <c r="H810" s="27">
        <v>0</v>
      </c>
      <c r="I810" s="398">
        <f t="shared" si="205"/>
        <v>0</v>
      </c>
      <c r="J810" s="1627" t="s">
        <v>4467</v>
      </c>
      <c r="K810" s="286">
        <f t="shared" si="206"/>
        <v>9849.6</v>
      </c>
      <c r="L810" s="290">
        <v>2.7</v>
      </c>
      <c r="M810" s="409">
        <f t="shared" si="207"/>
        <v>9800</v>
      </c>
      <c r="N810" s="101"/>
      <c r="O810" s="605"/>
      <c r="P810" s="604"/>
    </row>
    <row r="811" spans="1:16" s="67" customFormat="1" ht="15" customHeight="1">
      <c r="A811" s="604"/>
      <c r="B811" s="605"/>
      <c r="C811" s="101"/>
      <c r="D811" s="1628" t="s">
        <v>3112</v>
      </c>
      <c r="E811" s="66"/>
      <c r="F811" s="470">
        <v>2.4</v>
      </c>
      <c r="G811" s="466">
        <f>F811*Cond!$F$10</f>
        <v>3648</v>
      </c>
      <c r="H811" s="27">
        <v>0</v>
      </c>
      <c r="I811" s="398">
        <f t="shared" si="205"/>
        <v>0</v>
      </c>
      <c r="J811" s="556" t="s">
        <v>3118</v>
      </c>
      <c r="K811" s="286">
        <f t="shared" si="206"/>
        <v>9849.6</v>
      </c>
      <c r="L811" s="290">
        <v>2.7</v>
      </c>
      <c r="M811" s="409">
        <f t="shared" si="207"/>
        <v>9800</v>
      </c>
      <c r="N811" s="101"/>
      <c r="O811" s="605"/>
      <c r="P811" s="604"/>
    </row>
    <row r="812" spans="1:16" s="67" customFormat="1" ht="15" customHeight="1">
      <c r="A812" s="604"/>
      <c r="B812" s="605"/>
      <c r="C812" s="101"/>
      <c r="D812" s="1628" t="s">
        <v>3111</v>
      </c>
      <c r="E812" s="66"/>
      <c r="F812" s="470">
        <v>2.4</v>
      </c>
      <c r="G812" s="466">
        <f>F812*Cond!$F$10</f>
        <v>3648</v>
      </c>
      <c r="H812" s="27">
        <v>0</v>
      </c>
      <c r="I812" s="398">
        <f t="shared" si="205"/>
        <v>0</v>
      </c>
      <c r="J812" s="556" t="s">
        <v>3117</v>
      </c>
      <c r="K812" s="286">
        <f t="shared" si="206"/>
        <v>9849.6</v>
      </c>
      <c r="L812" s="290">
        <v>2.7</v>
      </c>
      <c r="M812" s="409">
        <f t="shared" si="207"/>
        <v>9800</v>
      </c>
      <c r="N812" s="101"/>
      <c r="O812" s="605"/>
      <c r="P812" s="604"/>
    </row>
    <row r="813" spans="1:16" s="67" customFormat="1" ht="15" customHeight="1">
      <c r="A813" s="604"/>
      <c r="B813" s="605"/>
      <c r="C813" s="101"/>
      <c r="D813" s="956" t="s">
        <v>3110</v>
      </c>
      <c r="E813" s="66"/>
      <c r="F813" s="470">
        <v>2.4</v>
      </c>
      <c r="G813" s="466">
        <f>F813*Cond!$F$10</f>
        <v>3648</v>
      </c>
      <c r="H813" s="27">
        <v>0</v>
      </c>
      <c r="I813" s="398">
        <f t="shared" si="205"/>
        <v>0</v>
      </c>
      <c r="J813" s="556" t="s">
        <v>3116</v>
      </c>
      <c r="K813" s="286">
        <f t="shared" si="206"/>
        <v>9849.6</v>
      </c>
      <c r="L813" s="290">
        <v>2.7</v>
      </c>
      <c r="M813" s="409">
        <f t="shared" si="207"/>
        <v>9800</v>
      </c>
      <c r="N813" s="101"/>
      <c r="O813" s="605"/>
      <c r="P813" s="604"/>
    </row>
    <row r="814" spans="1:16" s="67" customFormat="1" ht="15" customHeight="1">
      <c r="A814" s="604"/>
      <c r="B814" s="605"/>
      <c r="C814" s="101"/>
      <c r="D814" s="956" t="s">
        <v>3115</v>
      </c>
      <c r="E814" s="66"/>
      <c r="F814" s="470">
        <v>2.4</v>
      </c>
      <c r="G814" s="466">
        <f>F814*Cond!$F$10</f>
        <v>3648</v>
      </c>
      <c r="H814" s="27">
        <v>0</v>
      </c>
      <c r="I814" s="398">
        <f t="shared" si="205"/>
        <v>0</v>
      </c>
      <c r="J814" s="556" t="s">
        <v>3121</v>
      </c>
      <c r="K814" s="286">
        <f t="shared" si="206"/>
        <v>9849.6</v>
      </c>
      <c r="L814" s="290">
        <v>2.7</v>
      </c>
      <c r="M814" s="409">
        <f t="shared" si="207"/>
        <v>9800</v>
      </c>
      <c r="N814" s="101"/>
      <c r="O814" s="605"/>
      <c r="P814" s="604"/>
    </row>
    <row r="815" spans="1:16" s="67" customFormat="1" ht="15" customHeight="1">
      <c r="A815" s="604"/>
      <c r="B815" s="605"/>
      <c r="C815" s="101"/>
      <c r="D815" s="956" t="s">
        <v>3114</v>
      </c>
      <c r="E815" s="66"/>
      <c r="F815" s="470">
        <v>2.4</v>
      </c>
      <c r="G815" s="466">
        <f>F815*Cond!$F$10</f>
        <v>3648</v>
      </c>
      <c r="H815" s="27">
        <v>0</v>
      </c>
      <c r="I815" s="398">
        <f t="shared" si="205"/>
        <v>0</v>
      </c>
      <c r="J815" s="556" t="s">
        <v>3120</v>
      </c>
      <c r="K815" s="286">
        <f t="shared" si="206"/>
        <v>9849.6</v>
      </c>
      <c r="L815" s="290">
        <v>2.7</v>
      </c>
      <c r="M815" s="409">
        <f t="shared" si="207"/>
        <v>9800</v>
      </c>
      <c r="N815" s="101"/>
      <c r="O815" s="605"/>
      <c r="P815" s="604"/>
    </row>
    <row r="816" spans="1:16" s="67" customFormat="1" ht="15" customHeight="1">
      <c r="A816" s="604"/>
      <c r="B816" s="605"/>
      <c r="C816" s="101"/>
      <c r="D816" s="956" t="s">
        <v>3113</v>
      </c>
      <c r="E816" s="66"/>
      <c r="F816" s="470">
        <v>2.4</v>
      </c>
      <c r="G816" s="466">
        <f>F816*Cond!$F$10</f>
        <v>3648</v>
      </c>
      <c r="H816" s="27">
        <v>0</v>
      </c>
      <c r="I816" s="398">
        <f t="shared" si="205"/>
        <v>0</v>
      </c>
      <c r="J816" s="556" t="s">
        <v>3119</v>
      </c>
      <c r="K816" s="286">
        <f t="shared" si="206"/>
        <v>9849.6</v>
      </c>
      <c r="L816" s="290">
        <v>2.7</v>
      </c>
      <c r="M816" s="409">
        <f t="shared" si="207"/>
        <v>9800</v>
      </c>
      <c r="N816" s="101"/>
      <c r="O816" s="605"/>
      <c r="P816" s="604"/>
    </row>
    <row r="817" spans="1:16" s="67" customFormat="1" ht="15" customHeight="1">
      <c r="A817" s="604"/>
      <c r="B817" s="605"/>
      <c r="C817" s="101"/>
      <c r="D817" s="956" t="s">
        <v>3101</v>
      </c>
      <c r="E817" s="66"/>
      <c r="F817" s="470">
        <v>2.4</v>
      </c>
      <c r="G817" s="466">
        <f>F817*Cond!$F$10</f>
        <v>3648</v>
      </c>
      <c r="H817" s="27">
        <v>0</v>
      </c>
      <c r="I817" s="398">
        <f t="shared" si="205"/>
        <v>0</v>
      </c>
      <c r="J817" s="556" t="s">
        <v>3122</v>
      </c>
      <c r="K817" s="286">
        <f t="shared" si="206"/>
        <v>9849.6</v>
      </c>
      <c r="L817" s="290">
        <v>2.7</v>
      </c>
      <c r="M817" s="409">
        <f t="shared" si="207"/>
        <v>9800</v>
      </c>
      <c r="N817" s="101"/>
      <c r="O817" s="605"/>
      <c r="P817" s="604"/>
    </row>
    <row r="818" spans="1:16" s="67" customFormat="1" ht="15" customHeight="1">
      <c r="A818" s="604"/>
      <c r="B818" s="605"/>
      <c r="C818" s="101"/>
      <c r="D818" s="956" t="s">
        <v>3104</v>
      </c>
      <c r="E818" s="66"/>
      <c r="F818" s="470">
        <v>2.4</v>
      </c>
      <c r="G818" s="466">
        <f>F818*Cond!$F$10</f>
        <v>3648</v>
      </c>
      <c r="H818" s="27">
        <v>0</v>
      </c>
      <c r="I818" s="398">
        <f t="shared" si="205"/>
        <v>0</v>
      </c>
      <c r="J818" s="556" t="s">
        <v>3125</v>
      </c>
      <c r="K818" s="286">
        <f t="shared" si="206"/>
        <v>9849.6</v>
      </c>
      <c r="L818" s="290">
        <v>2.7</v>
      </c>
      <c r="M818" s="409">
        <f t="shared" si="207"/>
        <v>9800</v>
      </c>
      <c r="N818" s="101"/>
      <c r="O818" s="605"/>
      <c r="P818" s="604"/>
    </row>
    <row r="819" spans="1:16" s="67" customFormat="1" ht="15" customHeight="1">
      <c r="A819" s="604"/>
      <c r="B819" s="605"/>
      <c r="C819" s="101"/>
      <c r="D819" s="956" t="s">
        <v>3103</v>
      </c>
      <c r="E819" s="66"/>
      <c r="F819" s="470">
        <v>2.4</v>
      </c>
      <c r="G819" s="466">
        <f>F819*Cond!$F$10</f>
        <v>3648</v>
      </c>
      <c r="H819" s="27">
        <v>0</v>
      </c>
      <c r="I819" s="398">
        <f t="shared" si="205"/>
        <v>0</v>
      </c>
      <c r="J819" s="556" t="s">
        <v>3124</v>
      </c>
      <c r="K819" s="286">
        <f t="shared" si="206"/>
        <v>9849.6</v>
      </c>
      <c r="L819" s="290">
        <v>2.7</v>
      </c>
      <c r="M819" s="409">
        <f t="shared" si="207"/>
        <v>9800</v>
      </c>
      <c r="N819" s="101"/>
      <c r="O819" s="605"/>
      <c r="P819" s="604"/>
    </row>
    <row r="820" spans="1:16" s="67" customFormat="1" ht="15" customHeight="1">
      <c r="A820" s="604"/>
      <c r="B820" s="605"/>
      <c r="C820" s="101"/>
      <c r="D820" s="956" t="s">
        <v>3102</v>
      </c>
      <c r="E820" s="66"/>
      <c r="F820" s="470">
        <v>2.4</v>
      </c>
      <c r="G820" s="466">
        <f>F820*Cond!$F$10</f>
        <v>3648</v>
      </c>
      <c r="H820" s="27">
        <v>0</v>
      </c>
      <c r="I820" s="398">
        <f t="shared" si="205"/>
        <v>0</v>
      </c>
      <c r="J820" s="556" t="s">
        <v>3123</v>
      </c>
      <c r="K820" s="286">
        <f t="shared" si="206"/>
        <v>9849.6</v>
      </c>
      <c r="L820" s="290">
        <v>2.7</v>
      </c>
      <c r="M820" s="409">
        <f t="shared" si="207"/>
        <v>9800</v>
      </c>
      <c r="N820" s="101"/>
      <c r="O820" s="605"/>
      <c r="P820" s="604"/>
    </row>
    <row r="821" spans="1:16" s="67" customFormat="1" ht="15" customHeight="1">
      <c r="A821" s="604"/>
      <c r="B821" s="605"/>
      <c r="C821" s="101"/>
      <c r="D821" s="956" t="s">
        <v>3105</v>
      </c>
      <c r="E821" s="66"/>
      <c r="F821" s="470">
        <v>2.4</v>
      </c>
      <c r="G821" s="466">
        <f>F821*Cond!$F$10</f>
        <v>3648</v>
      </c>
      <c r="H821" s="27">
        <v>0</v>
      </c>
      <c r="I821" s="398">
        <f t="shared" si="205"/>
        <v>0</v>
      </c>
      <c r="J821" s="556" t="s">
        <v>3126</v>
      </c>
      <c r="K821" s="286">
        <f t="shared" si="206"/>
        <v>9849.6</v>
      </c>
      <c r="L821" s="290">
        <v>2.7</v>
      </c>
      <c r="M821" s="409">
        <f t="shared" si="207"/>
        <v>9800</v>
      </c>
      <c r="N821" s="101"/>
      <c r="O821" s="605"/>
      <c r="P821" s="604"/>
    </row>
    <row r="822" spans="1:16" s="67" customFormat="1" ht="15" customHeight="1">
      <c r="A822" s="604"/>
      <c r="B822" s="605"/>
      <c r="C822" s="101"/>
      <c r="D822" s="956" t="s">
        <v>3108</v>
      </c>
      <c r="E822" s="66"/>
      <c r="F822" s="470">
        <v>2.4</v>
      </c>
      <c r="G822" s="466">
        <f>F822*Cond!$F$10</f>
        <v>3648</v>
      </c>
      <c r="H822" s="27">
        <v>0</v>
      </c>
      <c r="I822" s="398">
        <f t="shared" si="205"/>
        <v>0</v>
      </c>
      <c r="J822" s="556" t="s">
        <v>3129</v>
      </c>
      <c r="K822" s="286">
        <f t="shared" si="206"/>
        <v>9849.6</v>
      </c>
      <c r="L822" s="290">
        <v>2.7</v>
      </c>
      <c r="M822" s="409">
        <f t="shared" si="207"/>
        <v>9800</v>
      </c>
      <c r="N822" s="101"/>
      <c r="O822" s="605"/>
      <c r="P822" s="604"/>
    </row>
    <row r="823" spans="1:16" s="67" customFormat="1" ht="15" customHeight="1">
      <c r="A823" s="604"/>
      <c r="B823" s="605"/>
      <c r="C823" s="101"/>
      <c r="D823" s="956" t="s">
        <v>3107</v>
      </c>
      <c r="E823" s="66"/>
      <c r="F823" s="470">
        <v>2.4</v>
      </c>
      <c r="G823" s="466">
        <f>F823*Cond!$F$10</f>
        <v>3648</v>
      </c>
      <c r="H823" s="27">
        <v>0</v>
      </c>
      <c r="I823" s="398">
        <f t="shared" si="205"/>
        <v>0</v>
      </c>
      <c r="J823" s="556" t="s">
        <v>3128</v>
      </c>
      <c r="K823" s="286">
        <f t="shared" si="206"/>
        <v>9849.6</v>
      </c>
      <c r="L823" s="290">
        <v>2.7</v>
      </c>
      <c r="M823" s="409">
        <f t="shared" si="207"/>
        <v>9800</v>
      </c>
      <c r="N823" s="101"/>
      <c r="O823" s="605"/>
      <c r="P823" s="604"/>
    </row>
    <row r="824" spans="1:16" s="67" customFormat="1" ht="15" customHeight="1">
      <c r="A824" s="604"/>
      <c r="B824" s="605"/>
      <c r="C824" s="101"/>
      <c r="D824" s="956" t="s">
        <v>3106</v>
      </c>
      <c r="E824" s="66"/>
      <c r="F824" s="470">
        <v>2.4</v>
      </c>
      <c r="G824" s="466">
        <f>F824*Cond!$F$10</f>
        <v>3648</v>
      </c>
      <c r="H824" s="27">
        <v>0</v>
      </c>
      <c r="I824" s="398">
        <f t="shared" si="205"/>
        <v>0</v>
      </c>
      <c r="J824" s="556" t="s">
        <v>3127</v>
      </c>
      <c r="K824" s="286">
        <f t="shared" si="206"/>
        <v>9849.6</v>
      </c>
      <c r="L824" s="290">
        <v>2.7</v>
      </c>
      <c r="M824" s="409">
        <f t="shared" si="207"/>
        <v>9800</v>
      </c>
      <c r="N824" s="101"/>
      <c r="O824" s="605"/>
      <c r="P824" s="604"/>
    </row>
    <row r="825" spans="1:16" s="67" customFormat="1" ht="15" customHeight="1">
      <c r="A825" s="604"/>
      <c r="B825" s="605"/>
      <c r="C825" s="101"/>
      <c r="D825" s="956" t="s">
        <v>3109</v>
      </c>
      <c r="E825" s="66"/>
      <c r="F825" s="470">
        <v>2.4</v>
      </c>
      <c r="G825" s="466">
        <f>F825*Cond!$F$10</f>
        <v>3648</v>
      </c>
      <c r="H825" s="27">
        <v>0</v>
      </c>
      <c r="I825" s="398">
        <f t="shared" si="205"/>
        <v>0</v>
      </c>
      <c r="J825" s="556" t="s">
        <v>3130</v>
      </c>
      <c r="K825" s="286">
        <f t="shared" si="206"/>
        <v>9849.6</v>
      </c>
      <c r="L825" s="290">
        <v>2.7</v>
      </c>
      <c r="M825" s="409">
        <f t="shared" si="207"/>
        <v>9800</v>
      </c>
      <c r="N825" s="101"/>
      <c r="O825" s="605"/>
      <c r="P825" s="604"/>
    </row>
    <row r="826" spans="1:16" s="2" customFormat="1" ht="30" customHeight="1">
      <c r="A826" s="604"/>
      <c r="B826" s="605"/>
      <c r="C826" s="101"/>
      <c r="D826" s="1140" t="s">
        <v>2711</v>
      </c>
      <c r="E826" s="1140"/>
      <c r="F826" s="1140"/>
      <c r="G826" s="1140"/>
      <c r="H826" s="1140"/>
      <c r="I826" s="1140"/>
      <c r="J826" s="1140"/>
      <c r="K826" s="1140"/>
      <c r="L826" s="1140"/>
      <c r="M826" s="1140"/>
      <c r="N826" s="101"/>
      <c r="O826" s="605"/>
      <c r="P826" s="604"/>
    </row>
    <row r="827" spans="1:16">
      <c r="A827" s="604"/>
      <c r="B827" s="605"/>
      <c r="C827" s="101"/>
      <c r="D827" s="1883" t="s">
        <v>14</v>
      </c>
      <c r="E827" s="1884" t="s">
        <v>15</v>
      </c>
      <c r="F827" s="1885" t="s">
        <v>1859</v>
      </c>
      <c r="G827" s="1886" t="s">
        <v>2171</v>
      </c>
      <c r="H827" s="1887" t="s">
        <v>67</v>
      </c>
      <c r="I827" s="1886" t="s">
        <v>68</v>
      </c>
      <c r="J827" s="1868" t="s">
        <v>6</v>
      </c>
      <c r="K827" s="1889" t="s">
        <v>2172</v>
      </c>
      <c r="L827" s="1889" t="s">
        <v>2173</v>
      </c>
      <c r="M827" s="1890" t="s">
        <v>2170</v>
      </c>
      <c r="N827" s="101"/>
      <c r="O827" s="605"/>
      <c r="P827" s="604"/>
    </row>
    <row r="828" spans="1:16">
      <c r="A828" s="604"/>
      <c r="B828" s="605"/>
      <c r="C828" s="101"/>
      <c r="D828" s="1883"/>
      <c r="E828" s="1884"/>
      <c r="F828" s="1885"/>
      <c r="G828" s="1886"/>
      <c r="H828" s="1887"/>
      <c r="I828" s="1886"/>
      <c r="J828" s="1868"/>
      <c r="K828" s="1889"/>
      <c r="L828" s="1889"/>
      <c r="M828" s="1890"/>
      <c r="N828" s="101"/>
      <c r="O828" s="605"/>
      <c r="P828" s="604"/>
    </row>
    <row r="829" spans="1:16">
      <c r="A829" s="604"/>
      <c r="B829" s="605"/>
      <c r="C829" s="101"/>
      <c r="D829" s="1883"/>
      <c r="E829" s="1884"/>
      <c r="F829" s="1885"/>
      <c r="G829" s="1886"/>
      <c r="H829" s="1887"/>
      <c r="I829" s="1886"/>
      <c r="J829" s="1868"/>
      <c r="K829" s="1889"/>
      <c r="L829" s="1889"/>
      <c r="M829" s="1890"/>
      <c r="N829" s="101"/>
      <c r="O829" s="605"/>
      <c r="P829" s="604"/>
    </row>
    <row r="830" spans="1:16" ht="13.5" thickBot="1">
      <c r="A830" s="604"/>
      <c r="B830" s="605"/>
      <c r="C830" s="101"/>
      <c r="D830" s="1908"/>
      <c r="E830" s="1903"/>
      <c r="F830" s="1904"/>
      <c r="G830" s="1905"/>
      <c r="H830" s="1909"/>
      <c r="I830" s="1905"/>
      <c r="J830" s="1910"/>
      <c r="K830" s="1901"/>
      <c r="L830" s="1901"/>
      <c r="M830" s="1902"/>
      <c r="N830" s="101"/>
      <c r="O830" s="605"/>
      <c r="P830" s="604"/>
    </row>
    <row r="831" spans="1:16" s="2" customFormat="1" ht="15" customHeight="1" thickTop="1">
      <c r="A831" s="604"/>
      <c r="B831" s="605"/>
      <c r="C831" s="101"/>
      <c r="D831" s="957" t="s">
        <v>2688</v>
      </c>
      <c r="E831" s="240"/>
      <c r="F831" s="470">
        <v>1.8</v>
      </c>
      <c r="G831" s="466">
        <f>F831*Cond!$F$10</f>
        <v>2736</v>
      </c>
      <c r="H831" s="27">
        <v>0</v>
      </c>
      <c r="I831" s="398">
        <f t="shared" ref="I831:I861" si="208">G831*H831</f>
        <v>0</v>
      </c>
      <c r="J831" s="488" t="s">
        <v>2657</v>
      </c>
      <c r="K831" s="286">
        <f>G831*L831</f>
        <v>7387.2000000000007</v>
      </c>
      <c r="L831" s="290">
        <v>2.7</v>
      </c>
      <c r="M831" s="409">
        <f>ROUND(K831,-2)</f>
        <v>7400</v>
      </c>
      <c r="N831" s="101"/>
      <c r="O831" s="605"/>
      <c r="P831" s="604"/>
    </row>
    <row r="832" spans="1:16" s="2" customFormat="1" ht="15" customHeight="1">
      <c r="A832" s="604"/>
      <c r="B832" s="605"/>
      <c r="C832" s="101"/>
      <c r="D832" s="958" t="s">
        <v>2687</v>
      </c>
      <c r="E832" s="240"/>
      <c r="F832" s="470">
        <v>1.8</v>
      </c>
      <c r="G832" s="466">
        <f>F832*Cond!$F$10</f>
        <v>2736</v>
      </c>
      <c r="H832" s="27">
        <v>0</v>
      </c>
      <c r="I832" s="398">
        <f t="shared" si="208"/>
        <v>0</v>
      </c>
      <c r="J832" s="489" t="s">
        <v>2656</v>
      </c>
      <c r="K832" s="286">
        <f>G832*L832</f>
        <v>7387.2000000000007</v>
      </c>
      <c r="L832" s="290">
        <v>2.7</v>
      </c>
      <c r="M832" s="409">
        <f>ROUND(K832,-2)</f>
        <v>7400</v>
      </c>
      <c r="N832" s="101"/>
      <c r="O832" s="605"/>
      <c r="P832" s="604"/>
    </row>
    <row r="833" spans="1:16" s="2" customFormat="1" ht="15" customHeight="1">
      <c r="A833" s="604"/>
      <c r="B833" s="605"/>
      <c r="C833" s="101"/>
      <c r="D833" s="959" t="s">
        <v>2686</v>
      </c>
      <c r="E833" s="240"/>
      <c r="F833" s="470">
        <v>1.8</v>
      </c>
      <c r="G833" s="466">
        <f>F833*Cond!$F$10</f>
        <v>2736</v>
      </c>
      <c r="H833" s="27">
        <v>0</v>
      </c>
      <c r="I833" s="398">
        <f t="shared" si="208"/>
        <v>0</v>
      </c>
      <c r="J833" s="488" t="s">
        <v>2655</v>
      </c>
      <c r="K833" s="286">
        <f t="shared" ref="K833:K861" si="209">G833*L833</f>
        <v>7387.2000000000007</v>
      </c>
      <c r="L833" s="290">
        <v>2.7</v>
      </c>
      <c r="M833" s="409">
        <f t="shared" ref="M833:M861" si="210">ROUND(K833,-2)</f>
        <v>7400</v>
      </c>
      <c r="N833" s="101"/>
      <c r="O833" s="605"/>
      <c r="P833" s="604"/>
    </row>
    <row r="834" spans="1:16" s="2" customFormat="1" ht="15" customHeight="1">
      <c r="A834" s="604"/>
      <c r="B834" s="605"/>
      <c r="C834" s="101"/>
      <c r="D834" s="959" t="s">
        <v>2689</v>
      </c>
      <c r="E834" s="240"/>
      <c r="F834" s="470">
        <v>1.8</v>
      </c>
      <c r="G834" s="466">
        <f>F834*Cond!$F$10</f>
        <v>2736</v>
      </c>
      <c r="H834" s="27">
        <v>0</v>
      </c>
      <c r="I834" s="398">
        <f t="shared" si="208"/>
        <v>0</v>
      </c>
      <c r="J834" s="488" t="s">
        <v>2658</v>
      </c>
      <c r="K834" s="286">
        <f t="shared" si="209"/>
        <v>7387.2000000000007</v>
      </c>
      <c r="L834" s="290">
        <v>2.7</v>
      </c>
      <c r="M834" s="409">
        <f t="shared" si="210"/>
        <v>7400</v>
      </c>
      <c r="N834" s="101"/>
      <c r="O834" s="605"/>
      <c r="P834" s="604"/>
    </row>
    <row r="835" spans="1:16" s="2" customFormat="1" ht="15" customHeight="1">
      <c r="A835" s="604"/>
      <c r="B835" s="605"/>
      <c r="C835" s="101"/>
      <c r="D835" s="959" t="s">
        <v>2712</v>
      </c>
      <c r="E835" s="240"/>
      <c r="F835" s="470">
        <v>1.8</v>
      </c>
      <c r="G835" s="466">
        <f>F835*Cond!$F$10</f>
        <v>2736</v>
      </c>
      <c r="H835" s="27">
        <v>0</v>
      </c>
      <c r="I835" s="398">
        <f t="shared" si="208"/>
        <v>0</v>
      </c>
      <c r="J835" s="488" t="s">
        <v>2661</v>
      </c>
      <c r="K835" s="286">
        <f t="shared" si="209"/>
        <v>7387.2000000000007</v>
      </c>
      <c r="L835" s="290">
        <v>2.7</v>
      </c>
      <c r="M835" s="409">
        <f t="shared" si="210"/>
        <v>7400</v>
      </c>
      <c r="N835" s="101"/>
      <c r="O835" s="605"/>
      <c r="P835" s="604"/>
    </row>
    <row r="836" spans="1:16" s="2" customFormat="1" ht="15" customHeight="1">
      <c r="A836" s="604"/>
      <c r="B836" s="605"/>
      <c r="C836" s="101"/>
      <c r="D836" s="959" t="s">
        <v>2713</v>
      </c>
      <c r="E836" s="240"/>
      <c r="F836" s="470">
        <v>1.8</v>
      </c>
      <c r="G836" s="466">
        <f>F836*Cond!$F$10</f>
        <v>2736</v>
      </c>
      <c r="H836" s="27">
        <v>0</v>
      </c>
      <c r="I836" s="398">
        <f t="shared" si="208"/>
        <v>0</v>
      </c>
      <c r="J836" s="488" t="s">
        <v>2660</v>
      </c>
      <c r="K836" s="286">
        <f t="shared" si="209"/>
        <v>7387.2000000000007</v>
      </c>
      <c r="L836" s="290">
        <v>2.7</v>
      </c>
      <c r="M836" s="409">
        <f t="shared" si="210"/>
        <v>7400</v>
      </c>
      <c r="N836" s="101"/>
      <c r="O836" s="605"/>
      <c r="P836" s="604"/>
    </row>
    <row r="837" spans="1:16" s="2" customFormat="1" ht="15" customHeight="1">
      <c r="A837" s="604"/>
      <c r="B837" s="605"/>
      <c r="C837" s="101"/>
      <c r="D837" s="959" t="s">
        <v>2714</v>
      </c>
      <c r="E837" s="240"/>
      <c r="F837" s="470">
        <v>1.8</v>
      </c>
      <c r="G837" s="466">
        <f>F837*Cond!$F$10</f>
        <v>2736</v>
      </c>
      <c r="H837" s="27">
        <v>0</v>
      </c>
      <c r="I837" s="398">
        <f t="shared" si="208"/>
        <v>0</v>
      </c>
      <c r="J837" s="488" t="s">
        <v>2659</v>
      </c>
      <c r="K837" s="286">
        <f t="shared" si="209"/>
        <v>7387.2000000000007</v>
      </c>
      <c r="L837" s="290">
        <v>2.7</v>
      </c>
      <c r="M837" s="409">
        <f t="shared" si="210"/>
        <v>7400</v>
      </c>
      <c r="N837" s="101"/>
      <c r="O837" s="605"/>
      <c r="P837" s="604"/>
    </row>
    <row r="838" spans="1:16" s="2" customFormat="1" ht="15" customHeight="1">
      <c r="A838" s="604"/>
      <c r="B838" s="605"/>
      <c r="C838" s="101"/>
      <c r="D838" s="959" t="s">
        <v>2715</v>
      </c>
      <c r="E838" s="240"/>
      <c r="F838" s="470">
        <v>1.8</v>
      </c>
      <c r="G838" s="466">
        <f>F838*Cond!$F$10</f>
        <v>2736</v>
      </c>
      <c r="H838" s="27">
        <v>0</v>
      </c>
      <c r="I838" s="398">
        <f t="shared" si="208"/>
        <v>0</v>
      </c>
      <c r="J838" s="488" t="s">
        <v>2662</v>
      </c>
      <c r="K838" s="286">
        <f t="shared" si="209"/>
        <v>7387.2000000000007</v>
      </c>
      <c r="L838" s="290">
        <v>2.7</v>
      </c>
      <c r="M838" s="409">
        <f t="shared" si="210"/>
        <v>7400</v>
      </c>
      <c r="N838" s="101"/>
      <c r="O838" s="605"/>
      <c r="P838" s="604"/>
    </row>
    <row r="839" spans="1:16" s="2" customFormat="1" ht="15" customHeight="1">
      <c r="A839" s="604"/>
      <c r="B839" s="605"/>
      <c r="C839" s="101"/>
      <c r="D839" s="959" t="s">
        <v>2692</v>
      </c>
      <c r="E839" s="240"/>
      <c r="F839" s="470">
        <v>1.8</v>
      </c>
      <c r="G839" s="466">
        <f>F839*Cond!$F$10</f>
        <v>2736</v>
      </c>
      <c r="H839" s="27">
        <v>0</v>
      </c>
      <c r="I839" s="398">
        <f t="shared" si="208"/>
        <v>0</v>
      </c>
      <c r="J839" s="488" t="s">
        <v>2665</v>
      </c>
      <c r="K839" s="286">
        <f t="shared" si="209"/>
        <v>7387.2000000000007</v>
      </c>
      <c r="L839" s="290">
        <v>2.7</v>
      </c>
      <c r="M839" s="409">
        <f t="shared" si="210"/>
        <v>7400</v>
      </c>
      <c r="N839" s="101"/>
      <c r="O839" s="605"/>
      <c r="P839" s="604"/>
    </row>
    <row r="840" spans="1:16" s="2" customFormat="1" ht="15" customHeight="1">
      <c r="A840" s="604"/>
      <c r="B840" s="605"/>
      <c r="C840" s="101"/>
      <c r="D840" s="959" t="s">
        <v>2691</v>
      </c>
      <c r="E840" s="240"/>
      <c r="F840" s="470">
        <v>1.8</v>
      </c>
      <c r="G840" s="466">
        <f>F840*Cond!$F$10</f>
        <v>2736</v>
      </c>
      <c r="H840" s="27">
        <v>0</v>
      </c>
      <c r="I840" s="398">
        <f t="shared" si="208"/>
        <v>0</v>
      </c>
      <c r="J840" s="488" t="s">
        <v>2664</v>
      </c>
      <c r="K840" s="286">
        <f t="shared" si="209"/>
        <v>7387.2000000000007</v>
      </c>
      <c r="L840" s="290">
        <v>2.7</v>
      </c>
      <c r="M840" s="409">
        <f t="shared" si="210"/>
        <v>7400</v>
      </c>
      <c r="N840" s="101"/>
      <c r="O840" s="605"/>
      <c r="P840" s="604"/>
    </row>
    <row r="841" spans="1:16" s="2" customFormat="1" ht="15" customHeight="1">
      <c r="A841" s="604"/>
      <c r="B841" s="605"/>
      <c r="C841" s="101"/>
      <c r="D841" s="959" t="s">
        <v>2690</v>
      </c>
      <c r="E841" s="240"/>
      <c r="F841" s="470">
        <v>1.8</v>
      </c>
      <c r="G841" s="466">
        <f>F841*Cond!$F$10</f>
        <v>2736</v>
      </c>
      <c r="H841" s="27">
        <v>0</v>
      </c>
      <c r="I841" s="398">
        <f t="shared" si="208"/>
        <v>0</v>
      </c>
      <c r="J841" s="488" t="s">
        <v>2663</v>
      </c>
      <c r="K841" s="286">
        <f t="shared" si="209"/>
        <v>7387.2000000000007</v>
      </c>
      <c r="L841" s="290">
        <v>2.7</v>
      </c>
      <c r="M841" s="409">
        <f t="shared" si="210"/>
        <v>7400</v>
      </c>
      <c r="N841" s="101"/>
      <c r="O841" s="605"/>
      <c r="P841" s="604"/>
    </row>
    <row r="842" spans="1:16" s="2" customFormat="1" ht="15" customHeight="1">
      <c r="A842" s="604"/>
      <c r="B842" s="605"/>
      <c r="C842" s="101"/>
      <c r="D842" s="959" t="s">
        <v>2693</v>
      </c>
      <c r="E842" s="240"/>
      <c r="F842" s="470">
        <v>1.8</v>
      </c>
      <c r="G842" s="466">
        <f>F842*Cond!$F$10</f>
        <v>2736</v>
      </c>
      <c r="H842" s="27">
        <v>0</v>
      </c>
      <c r="I842" s="398">
        <f t="shared" si="208"/>
        <v>0</v>
      </c>
      <c r="J842" s="488" t="s">
        <v>2666</v>
      </c>
      <c r="K842" s="286">
        <f t="shared" si="209"/>
        <v>7387.2000000000007</v>
      </c>
      <c r="L842" s="290">
        <v>2.7</v>
      </c>
      <c r="M842" s="409">
        <f t="shared" si="210"/>
        <v>7400</v>
      </c>
      <c r="N842" s="101"/>
      <c r="O842" s="605"/>
      <c r="P842" s="604"/>
    </row>
    <row r="843" spans="1:16" s="2" customFormat="1" ht="15" customHeight="1">
      <c r="A843" s="604"/>
      <c r="B843" s="605"/>
      <c r="C843" s="101"/>
      <c r="D843" s="959" t="s">
        <v>2695</v>
      </c>
      <c r="E843" s="240"/>
      <c r="F843" s="470">
        <v>1.8</v>
      </c>
      <c r="G843" s="466">
        <f>F843*Cond!$F$10</f>
        <v>2736</v>
      </c>
      <c r="H843" s="27">
        <v>0</v>
      </c>
      <c r="I843" s="398">
        <f t="shared" si="208"/>
        <v>0</v>
      </c>
      <c r="J843" s="488" t="s">
        <v>2669</v>
      </c>
      <c r="K843" s="286">
        <f t="shared" si="209"/>
        <v>7387.2000000000007</v>
      </c>
      <c r="L843" s="290">
        <v>2.7</v>
      </c>
      <c r="M843" s="409">
        <f t="shared" si="210"/>
        <v>7400</v>
      </c>
      <c r="N843" s="101"/>
      <c r="O843" s="605"/>
      <c r="P843" s="604"/>
    </row>
    <row r="844" spans="1:16" s="2" customFormat="1" ht="15" customHeight="1">
      <c r="A844" s="604"/>
      <c r="B844" s="605"/>
      <c r="C844" s="101"/>
      <c r="D844" s="959" t="s">
        <v>2716</v>
      </c>
      <c r="E844" s="240"/>
      <c r="F844" s="470">
        <v>1.8</v>
      </c>
      <c r="G844" s="466">
        <f>F844*Cond!$F$10</f>
        <v>2736</v>
      </c>
      <c r="H844" s="27">
        <v>0</v>
      </c>
      <c r="I844" s="398">
        <f t="shared" si="208"/>
        <v>0</v>
      </c>
      <c r="J844" s="488" t="s">
        <v>2668</v>
      </c>
      <c r="K844" s="286">
        <f t="shared" si="209"/>
        <v>7387.2000000000007</v>
      </c>
      <c r="L844" s="290">
        <v>2.7</v>
      </c>
      <c r="M844" s="409">
        <f t="shared" si="210"/>
        <v>7400</v>
      </c>
      <c r="N844" s="101"/>
      <c r="O844" s="605"/>
      <c r="P844" s="604"/>
    </row>
    <row r="845" spans="1:16" s="2" customFormat="1" ht="15" customHeight="1">
      <c r="A845" s="604"/>
      <c r="B845" s="605"/>
      <c r="C845" s="101"/>
      <c r="D845" s="959" t="s">
        <v>2694</v>
      </c>
      <c r="E845" s="240"/>
      <c r="F845" s="470">
        <v>1.8</v>
      </c>
      <c r="G845" s="466">
        <f>F845*Cond!$F$10</f>
        <v>2736</v>
      </c>
      <c r="H845" s="27">
        <v>0</v>
      </c>
      <c r="I845" s="398">
        <f t="shared" si="208"/>
        <v>0</v>
      </c>
      <c r="J845" s="488" t="s">
        <v>2667</v>
      </c>
      <c r="K845" s="286">
        <f t="shared" si="209"/>
        <v>7387.2000000000007</v>
      </c>
      <c r="L845" s="290">
        <v>2.7</v>
      </c>
      <c r="M845" s="409">
        <f t="shared" si="210"/>
        <v>7400</v>
      </c>
      <c r="N845" s="101"/>
      <c r="O845" s="605"/>
      <c r="P845" s="604"/>
    </row>
    <row r="846" spans="1:16" s="2" customFormat="1" ht="15" customHeight="1">
      <c r="A846" s="604"/>
      <c r="B846" s="605"/>
      <c r="C846" s="101"/>
      <c r="D846" s="959" t="s">
        <v>2696</v>
      </c>
      <c r="E846" s="240"/>
      <c r="F846" s="470">
        <v>1.8</v>
      </c>
      <c r="G846" s="466">
        <f>F846*Cond!$F$10</f>
        <v>2736</v>
      </c>
      <c r="H846" s="27">
        <v>0</v>
      </c>
      <c r="I846" s="398">
        <f t="shared" si="208"/>
        <v>0</v>
      </c>
      <c r="J846" s="488" t="s">
        <v>2670</v>
      </c>
      <c r="K846" s="286">
        <f t="shared" si="209"/>
        <v>7387.2000000000007</v>
      </c>
      <c r="L846" s="290">
        <v>2.7</v>
      </c>
      <c r="M846" s="409">
        <f t="shared" si="210"/>
        <v>7400</v>
      </c>
      <c r="N846" s="101"/>
      <c r="O846" s="605"/>
      <c r="P846" s="604"/>
    </row>
    <row r="847" spans="1:16" s="2" customFormat="1" ht="15" customHeight="1">
      <c r="A847" s="604"/>
      <c r="B847" s="605"/>
      <c r="C847" s="101"/>
      <c r="D847" s="959" t="s">
        <v>2706</v>
      </c>
      <c r="E847" s="240"/>
      <c r="F847" s="470">
        <v>1.8</v>
      </c>
      <c r="G847" s="466">
        <f>F847*Cond!$F$10</f>
        <v>2736</v>
      </c>
      <c r="H847" s="27">
        <v>0</v>
      </c>
      <c r="I847" s="398">
        <f t="shared" si="208"/>
        <v>0</v>
      </c>
      <c r="J847" s="488" t="s">
        <v>2680</v>
      </c>
      <c r="K847" s="286">
        <f t="shared" si="209"/>
        <v>7387.2000000000007</v>
      </c>
      <c r="L847" s="290">
        <v>2.7</v>
      </c>
      <c r="M847" s="409">
        <f t="shared" si="210"/>
        <v>7400</v>
      </c>
      <c r="N847" s="101"/>
      <c r="O847" s="605"/>
      <c r="P847" s="604"/>
    </row>
    <row r="848" spans="1:16" s="2" customFormat="1" ht="15" customHeight="1">
      <c r="A848" s="604"/>
      <c r="B848" s="605"/>
      <c r="C848" s="101"/>
      <c r="D848" s="959" t="s">
        <v>2705</v>
      </c>
      <c r="E848" s="240"/>
      <c r="F848" s="470">
        <v>1.8</v>
      </c>
      <c r="G848" s="466">
        <f>F848*Cond!$F$10</f>
        <v>2736</v>
      </c>
      <c r="H848" s="27">
        <v>0</v>
      </c>
      <c r="I848" s="398">
        <f t="shared" si="208"/>
        <v>0</v>
      </c>
      <c r="J848" s="488" t="s">
        <v>2679</v>
      </c>
      <c r="K848" s="286">
        <f t="shared" si="209"/>
        <v>7387.2000000000007</v>
      </c>
      <c r="L848" s="290">
        <v>2.7</v>
      </c>
      <c r="M848" s="409">
        <f t="shared" si="210"/>
        <v>7400</v>
      </c>
      <c r="N848" s="101"/>
      <c r="O848" s="605"/>
      <c r="P848" s="604"/>
    </row>
    <row r="849" spans="1:16" s="2" customFormat="1" ht="15" customHeight="1">
      <c r="A849" s="604"/>
      <c r="B849" s="605"/>
      <c r="C849" s="101"/>
      <c r="D849" s="959" t="s">
        <v>2704</v>
      </c>
      <c r="E849" s="240"/>
      <c r="F849" s="470">
        <v>1.8</v>
      </c>
      <c r="G849" s="466">
        <f>F849*Cond!$F$10</f>
        <v>2736</v>
      </c>
      <c r="H849" s="27">
        <v>0</v>
      </c>
      <c r="I849" s="398">
        <f t="shared" si="208"/>
        <v>0</v>
      </c>
      <c r="J849" s="488" t="s">
        <v>2678</v>
      </c>
      <c r="K849" s="286">
        <f t="shared" si="209"/>
        <v>7387.2000000000007</v>
      </c>
      <c r="L849" s="290">
        <v>2.7</v>
      </c>
      <c r="M849" s="409">
        <f t="shared" si="210"/>
        <v>7400</v>
      </c>
      <c r="N849" s="101"/>
      <c r="O849" s="605"/>
      <c r="P849" s="604"/>
    </row>
    <row r="850" spans="1:16" s="2" customFormat="1" ht="15" customHeight="1">
      <c r="A850" s="604"/>
      <c r="B850" s="605"/>
      <c r="C850" s="101"/>
      <c r="D850" s="959" t="s">
        <v>2707</v>
      </c>
      <c r="E850" s="240"/>
      <c r="F850" s="470">
        <v>1.8</v>
      </c>
      <c r="G850" s="466">
        <f>F850*Cond!$F$10</f>
        <v>2736</v>
      </c>
      <c r="H850" s="27">
        <v>0</v>
      </c>
      <c r="I850" s="398">
        <f t="shared" si="208"/>
        <v>0</v>
      </c>
      <c r="J850" s="488" t="s">
        <v>2681</v>
      </c>
      <c r="K850" s="286">
        <f t="shared" si="209"/>
        <v>7387.2000000000007</v>
      </c>
      <c r="L850" s="290">
        <v>2.7</v>
      </c>
      <c r="M850" s="409">
        <f t="shared" si="210"/>
        <v>7400</v>
      </c>
      <c r="N850" s="101"/>
      <c r="O850" s="605"/>
      <c r="P850" s="604"/>
    </row>
    <row r="851" spans="1:16" s="2" customFormat="1" ht="15" customHeight="1">
      <c r="A851" s="604"/>
      <c r="B851" s="605"/>
      <c r="C851" s="101"/>
      <c r="D851" s="959" t="s">
        <v>2698</v>
      </c>
      <c r="E851" s="240"/>
      <c r="F851" s="470">
        <v>1.8</v>
      </c>
      <c r="G851" s="466">
        <f>F851*Cond!$F$10</f>
        <v>2736</v>
      </c>
      <c r="H851" s="27">
        <v>0</v>
      </c>
      <c r="I851" s="398">
        <f t="shared" si="208"/>
        <v>0</v>
      </c>
      <c r="J851" s="488" t="s">
        <v>2672</v>
      </c>
      <c r="K851" s="286">
        <f t="shared" si="209"/>
        <v>7387.2000000000007</v>
      </c>
      <c r="L851" s="290">
        <v>2.7</v>
      </c>
      <c r="M851" s="409">
        <f t="shared" si="210"/>
        <v>7400</v>
      </c>
      <c r="N851" s="101"/>
      <c r="O851" s="605"/>
      <c r="P851" s="604"/>
    </row>
    <row r="852" spans="1:16" s="2" customFormat="1" ht="15" customHeight="1">
      <c r="A852" s="604"/>
      <c r="B852" s="605"/>
      <c r="C852" s="101"/>
      <c r="D852" s="959" t="s">
        <v>2697</v>
      </c>
      <c r="E852" s="240"/>
      <c r="F852" s="470">
        <v>1.8</v>
      </c>
      <c r="G852" s="466">
        <f>F852*Cond!$F$10</f>
        <v>2736</v>
      </c>
      <c r="H852" s="27">
        <v>0</v>
      </c>
      <c r="I852" s="398">
        <f t="shared" si="208"/>
        <v>0</v>
      </c>
      <c r="J852" s="488" t="s">
        <v>2671</v>
      </c>
      <c r="K852" s="286">
        <f t="shared" si="209"/>
        <v>7387.2000000000007</v>
      </c>
      <c r="L852" s="290">
        <v>2.7</v>
      </c>
      <c r="M852" s="409">
        <f t="shared" si="210"/>
        <v>7400</v>
      </c>
      <c r="N852" s="101"/>
      <c r="O852" s="605"/>
      <c r="P852" s="604"/>
    </row>
    <row r="853" spans="1:16" s="2" customFormat="1" ht="15" customHeight="1">
      <c r="A853" s="604"/>
      <c r="B853" s="605"/>
      <c r="C853" s="101"/>
      <c r="D853" s="959" t="s">
        <v>2699</v>
      </c>
      <c r="E853" s="240"/>
      <c r="F853" s="470">
        <v>1.8</v>
      </c>
      <c r="G853" s="466">
        <f>F853*Cond!$F$10</f>
        <v>2736</v>
      </c>
      <c r="H853" s="27">
        <v>0</v>
      </c>
      <c r="I853" s="398">
        <f t="shared" si="208"/>
        <v>0</v>
      </c>
      <c r="J853" s="488" t="s">
        <v>2673</v>
      </c>
      <c r="K853" s="286">
        <f t="shared" si="209"/>
        <v>7387.2000000000007</v>
      </c>
      <c r="L853" s="290">
        <v>2.7</v>
      </c>
      <c r="M853" s="409">
        <f t="shared" si="210"/>
        <v>7400</v>
      </c>
      <c r="N853" s="101"/>
      <c r="O853" s="605"/>
      <c r="P853" s="604"/>
    </row>
    <row r="854" spans="1:16" s="2" customFormat="1" ht="15" customHeight="1">
      <c r="A854" s="604"/>
      <c r="B854" s="605"/>
      <c r="C854" s="101"/>
      <c r="D854" s="959" t="s">
        <v>2702</v>
      </c>
      <c r="E854" s="240"/>
      <c r="F854" s="470">
        <v>1.8</v>
      </c>
      <c r="G854" s="466">
        <f>F854*Cond!$F$10</f>
        <v>2736</v>
      </c>
      <c r="H854" s="27">
        <v>0</v>
      </c>
      <c r="I854" s="398">
        <f t="shared" si="208"/>
        <v>0</v>
      </c>
      <c r="J854" s="488" t="s">
        <v>2676</v>
      </c>
      <c r="K854" s="286">
        <f t="shared" si="209"/>
        <v>7387.2000000000007</v>
      </c>
      <c r="L854" s="290">
        <v>2.7</v>
      </c>
      <c r="M854" s="409">
        <f t="shared" si="210"/>
        <v>7400</v>
      </c>
      <c r="N854" s="101"/>
      <c r="O854" s="605"/>
      <c r="P854" s="604"/>
    </row>
    <row r="855" spans="1:16" s="2" customFormat="1" ht="15" customHeight="1">
      <c r="A855" s="604"/>
      <c r="B855" s="605"/>
      <c r="C855" s="101"/>
      <c r="D855" s="959" t="s">
        <v>2701</v>
      </c>
      <c r="E855" s="240"/>
      <c r="F855" s="470">
        <v>1.8</v>
      </c>
      <c r="G855" s="466">
        <f>F855*Cond!$F$10</f>
        <v>2736</v>
      </c>
      <c r="H855" s="27">
        <v>0</v>
      </c>
      <c r="I855" s="398">
        <f t="shared" si="208"/>
        <v>0</v>
      </c>
      <c r="J855" s="488" t="s">
        <v>2675</v>
      </c>
      <c r="K855" s="286">
        <f t="shared" si="209"/>
        <v>7387.2000000000007</v>
      </c>
      <c r="L855" s="290">
        <v>2.7</v>
      </c>
      <c r="M855" s="409">
        <f t="shared" si="210"/>
        <v>7400</v>
      </c>
      <c r="N855" s="101"/>
      <c r="O855" s="605"/>
      <c r="P855" s="604"/>
    </row>
    <row r="856" spans="1:16" s="2" customFormat="1" ht="15" customHeight="1">
      <c r="A856" s="604"/>
      <c r="B856" s="605"/>
      <c r="C856" s="101"/>
      <c r="D856" s="959" t="s">
        <v>2700</v>
      </c>
      <c r="E856" s="240"/>
      <c r="F856" s="470">
        <v>1.8</v>
      </c>
      <c r="G856" s="466">
        <f>F856*Cond!$F$10</f>
        <v>2736</v>
      </c>
      <c r="H856" s="27">
        <v>0</v>
      </c>
      <c r="I856" s="398">
        <f t="shared" si="208"/>
        <v>0</v>
      </c>
      <c r="J856" s="488" t="s">
        <v>2674</v>
      </c>
      <c r="K856" s="286">
        <f t="shared" si="209"/>
        <v>7387.2000000000007</v>
      </c>
      <c r="L856" s="290">
        <v>2.7</v>
      </c>
      <c r="M856" s="409">
        <f t="shared" si="210"/>
        <v>7400</v>
      </c>
      <c r="N856" s="101"/>
      <c r="O856" s="605"/>
      <c r="P856" s="604"/>
    </row>
    <row r="857" spans="1:16" s="2" customFormat="1" ht="15" customHeight="1">
      <c r="A857" s="604"/>
      <c r="B857" s="605"/>
      <c r="C857" s="101"/>
      <c r="D857" s="959" t="s">
        <v>2703</v>
      </c>
      <c r="E857" s="240"/>
      <c r="F857" s="470">
        <v>1.8</v>
      </c>
      <c r="G857" s="466">
        <f>F857*Cond!$F$10</f>
        <v>2736</v>
      </c>
      <c r="H857" s="27">
        <v>0</v>
      </c>
      <c r="I857" s="398">
        <f t="shared" si="208"/>
        <v>0</v>
      </c>
      <c r="J857" s="488" t="s">
        <v>2677</v>
      </c>
      <c r="K857" s="286">
        <f t="shared" si="209"/>
        <v>7387.2000000000007</v>
      </c>
      <c r="L857" s="290">
        <v>2.7</v>
      </c>
      <c r="M857" s="409">
        <f t="shared" si="210"/>
        <v>7400</v>
      </c>
      <c r="N857" s="101"/>
      <c r="O857" s="605"/>
      <c r="P857" s="604"/>
    </row>
    <row r="858" spans="1:16" s="2" customFormat="1" ht="15" customHeight="1">
      <c r="A858" s="604"/>
      <c r="B858" s="605"/>
      <c r="C858" s="101"/>
      <c r="D858" s="959" t="s">
        <v>2709</v>
      </c>
      <c r="E858" s="240"/>
      <c r="F858" s="470">
        <v>1.8</v>
      </c>
      <c r="G858" s="466">
        <f>F858*Cond!$F$10</f>
        <v>2736</v>
      </c>
      <c r="H858" s="27">
        <v>0</v>
      </c>
      <c r="I858" s="398">
        <f t="shared" si="208"/>
        <v>0</v>
      </c>
      <c r="J858" s="488" t="s">
        <v>2684</v>
      </c>
      <c r="K858" s="286">
        <f t="shared" si="209"/>
        <v>7387.2000000000007</v>
      </c>
      <c r="L858" s="290">
        <v>2.7</v>
      </c>
      <c r="M858" s="409">
        <f t="shared" si="210"/>
        <v>7400</v>
      </c>
      <c r="N858" s="101"/>
      <c r="O858" s="605"/>
      <c r="P858" s="604"/>
    </row>
    <row r="859" spans="1:16" s="2" customFormat="1" ht="15" customHeight="1">
      <c r="A859" s="604"/>
      <c r="B859" s="605"/>
      <c r="C859" s="101"/>
      <c r="D859" s="959" t="s">
        <v>2717</v>
      </c>
      <c r="E859" s="240"/>
      <c r="F859" s="470">
        <v>1.8</v>
      </c>
      <c r="G859" s="466">
        <f>F859*Cond!$F$10</f>
        <v>2736</v>
      </c>
      <c r="H859" s="27">
        <v>0</v>
      </c>
      <c r="I859" s="398">
        <f t="shared" si="208"/>
        <v>0</v>
      </c>
      <c r="J859" s="488" t="s">
        <v>2683</v>
      </c>
      <c r="K859" s="286">
        <f t="shared" si="209"/>
        <v>7387.2000000000007</v>
      </c>
      <c r="L859" s="290">
        <v>2.7</v>
      </c>
      <c r="M859" s="409">
        <f t="shared" si="210"/>
        <v>7400</v>
      </c>
      <c r="N859" s="101"/>
      <c r="O859" s="605"/>
      <c r="P859" s="604"/>
    </row>
    <row r="860" spans="1:16" s="2" customFormat="1" ht="15" customHeight="1">
      <c r="A860" s="604"/>
      <c r="B860" s="605"/>
      <c r="C860" s="101"/>
      <c r="D860" s="959" t="s">
        <v>2708</v>
      </c>
      <c r="E860" s="240"/>
      <c r="F860" s="470">
        <v>1.8</v>
      </c>
      <c r="G860" s="466">
        <f>F860*Cond!$F$10</f>
        <v>2736</v>
      </c>
      <c r="H860" s="27">
        <v>0</v>
      </c>
      <c r="I860" s="398">
        <f t="shared" si="208"/>
        <v>0</v>
      </c>
      <c r="J860" s="488" t="s">
        <v>2682</v>
      </c>
      <c r="K860" s="286">
        <f t="shared" si="209"/>
        <v>7387.2000000000007</v>
      </c>
      <c r="L860" s="290">
        <v>2.7</v>
      </c>
      <c r="M860" s="409">
        <f t="shared" si="210"/>
        <v>7400</v>
      </c>
      <c r="N860" s="101"/>
      <c r="O860" s="605"/>
      <c r="P860" s="604"/>
    </row>
    <row r="861" spans="1:16" s="2" customFormat="1" ht="15" customHeight="1">
      <c r="A861" s="604"/>
      <c r="B861" s="605"/>
      <c r="C861" s="101"/>
      <c r="D861" s="960" t="s">
        <v>2710</v>
      </c>
      <c r="E861" s="240"/>
      <c r="F861" s="937">
        <v>1.8</v>
      </c>
      <c r="G861" s="466">
        <f>F861*Cond!$F$10</f>
        <v>2736</v>
      </c>
      <c r="H861" s="561">
        <v>0</v>
      </c>
      <c r="I861" s="560">
        <f t="shared" si="208"/>
        <v>0</v>
      </c>
      <c r="J861" s="489" t="s">
        <v>2685</v>
      </c>
      <c r="K861" s="380">
        <f t="shared" si="209"/>
        <v>7387.2000000000007</v>
      </c>
      <c r="L861" s="381">
        <v>2.7</v>
      </c>
      <c r="M861" s="762">
        <f t="shared" si="210"/>
        <v>7400</v>
      </c>
      <c r="N861" s="101"/>
      <c r="O861" s="605"/>
      <c r="P861" s="604"/>
    </row>
    <row r="862" spans="1:16" s="2" customFormat="1" ht="30" customHeight="1">
      <c r="A862" s="604"/>
      <c r="B862" s="605"/>
      <c r="C862" s="101"/>
      <c r="D862" s="1875" t="s">
        <v>1671</v>
      </c>
      <c r="E862" s="1875"/>
      <c r="F862" s="1875"/>
      <c r="G862" s="1875"/>
      <c r="H862" s="1875"/>
      <c r="I862" s="1875"/>
      <c r="J862" s="1875"/>
      <c r="K862" s="1875"/>
      <c r="L862" s="1875"/>
      <c r="M862" s="1875"/>
      <c r="N862" s="101"/>
      <c r="O862" s="605"/>
      <c r="P862" s="604"/>
    </row>
    <row r="863" spans="1:16">
      <c r="A863" s="604"/>
      <c r="B863" s="605"/>
      <c r="C863" s="101"/>
      <c r="D863" s="1883" t="s">
        <v>14</v>
      </c>
      <c r="E863" s="1884"/>
      <c r="F863" s="1885" t="s">
        <v>1859</v>
      </c>
      <c r="G863" s="1886" t="s">
        <v>2171</v>
      </c>
      <c r="H863" s="1887" t="s">
        <v>67</v>
      </c>
      <c r="I863" s="1886" t="s">
        <v>68</v>
      </c>
      <c r="J863" s="1868" t="s">
        <v>6</v>
      </c>
      <c r="K863" s="1889" t="s">
        <v>2172</v>
      </c>
      <c r="L863" s="1889" t="s">
        <v>2173</v>
      </c>
      <c r="M863" s="1890" t="s">
        <v>2170</v>
      </c>
      <c r="N863" s="101"/>
      <c r="O863" s="605"/>
      <c r="P863" s="604"/>
    </row>
    <row r="864" spans="1:16">
      <c r="A864" s="604"/>
      <c r="B864" s="605"/>
      <c r="C864" s="101"/>
      <c r="D864" s="1883"/>
      <c r="E864" s="1884"/>
      <c r="F864" s="1885"/>
      <c r="G864" s="1886"/>
      <c r="H864" s="1887"/>
      <c r="I864" s="1886"/>
      <c r="J864" s="1868"/>
      <c r="K864" s="1889"/>
      <c r="L864" s="1889"/>
      <c r="M864" s="1890"/>
      <c r="N864" s="101"/>
      <c r="O864" s="605"/>
      <c r="P864" s="604"/>
    </row>
    <row r="865" spans="1:16">
      <c r="A865" s="604"/>
      <c r="B865" s="605"/>
      <c r="C865" s="101"/>
      <c r="D865" s="1883"/>
      <c r="E865" s="1884"/>
      <c r="F865" s="1885"/>
      <c r="G865" s="1886"/>
      <c r="H865" s="1887"/>
      <c r="I865" s="1886"/>
      <c r="J865" s="1868"/>
      <c r="K865" s="1889"/>
      <c r="L865" s="1889"/>
      <c r="M865" s="1890"/>
      <c r="N865" s="101"/>
      <c r="O865" s="605"/>
      <c r="P865" s="604"/>
    </row>
    <row r="866" spans="1:16" ht="13.5" thickBot="1">
      <c r="A866" s="604"/>
      <c r="B866" s="605"/>
      <c r="C866" s="101"/>
      <c r="D866" s="1908"/>
      <c r="E866" s="1884"/>
      <c r="F866" s="1904"/>
      <c r="G866" s="1905"/>
      <c r="H866" s="1909"/>
      <c r="I866" s="1905"/>
      <c r="J866" s="1910"/>
      <c r="K866" s="1901"/>
      <c r="L866" s="1901"/>
      <c r="M866" s="1902"/>
      <c r="N866" s="101"/>
      <c r="O866" s="605"/>
      <c r="P866" s="604"/>
    </row>
    <row r="867" spans="1:16" s="2" customFormat="1" ht="15" customHeight="1" thickTop="1">
      <c r="A867" s="604"/>
      <c r="B867" s="605"/>
      <c r="C867" s="101"/>
      <c r="D867" s="961" t="s">
        <v>4790</v>
      </c>
      <c r="E867" s="240"/>
      <c r="F867" s="470">
        <v>1.8</v>
      </c>
      <c r="G867" s="466">
        <f>F867*Cond!$F$10</f>
        <v>2736</v>
      </c>
      <c r="H867" s="27">
        <v>0</v>
      </c>
      <c r="I867" s="398">
        <f t="shared" ref="I867:I874" si="211">G867*H867</f>
        <v>0</v>
      </c>
      <c r="J867" s="257">
        <v>3079366604</v>
      </c>
      <c r="K867" s="286">
        <f t="shared" ref="K867:K874" si="212">G867*L867</f>
        <v>7387.2000000000007</v>
      </c>
      <c r="L867" s="290">
        <v>2.7</v>
      </c>
      <c r="M867" s="409">
        <f t="shared" ref="M867:M874" si="213">ROUND(K867,-2)</f>
        <v>7400</v>
      </c>
      <c r="N867" s="101"/>
      <c r="O867" s="605"/>
      <c r="P867" s="604"/>
    </row>
    <row r="868" spans="1:16" s="2" customFormat="1" ht="15" customHeight="1">
      <c r="A868" s="604"/>
      <c r="B868" s="605"/>
      <c r="C868" s="101"/>
      <c r="D868" s="961" t="s">
        <v>4791</v>
      </c>
      <c r="E868" s="240"/>
      <c r="F868" s="470">
        <v>1.8</v>
      </c>
      <c r="G868" s="466">
        <f>F868*Cond!$F$10</f>
        <v>2736</v>
      </c>
      <c r="H868" s="27">
        <v>0</v>
      </c>
      <c r="I868" s="398">
        <f t="shared" si="211"/>
        <v>0</v>
      </c>
      <c r="J868" s="257">
        <v>3079366605</v>
      </c>
      <c r="K868" s="286">
        <f t="shared" si="212"/>
        <v>7387.2000000000007</v>
      </c>
      <c r="L868" s="290">
        <v>2.7</v>
      </c>
      <c r="M868" s="409">
        <f t="shared" si="213"/>
        <v>7400</v>
      </c>
      <c r="N868" s="101"/>
      <c r="O868" s="605"/>
      <c r="P868" s="604"/>
    </row>
    <row r="869" spans="1:16" s="2" customFormat="1" ht="15" customHeight="1">
      <c r="A869" s="604"/>
      <c r="B869" s="605"/>
      <c r="C869" s="101"/>
      <c r="D869" s="961" t="s">
        <v>4792</v>
      </c>
      <c r="E869" s="240"/>
      <c r="F869" s="470">
        <v>1.8</v>
      </c>
      <c r="G869" s="466">
        <f>F869*Cond!$F$10</f>
        <v>2736</v>
      </c>
      <c r="H869" s="27">
        <v>0</v>
      </c>
      <c r="I869" s="398">
        <f t="shared" si="211"/>
        <v>0</v>
      </c>
      <c r="J869" s="257">
        <v>3079366607</v>
      </c>
      <c r="K869" s="286">
        <f t="shared" si="212"/>
        <v>7387.2000000000007</v>
      </c>
      <c r="L869" s="290">
        <v>2.7</v>
      </c>
      <c r="M869" s="409">
        <f t="shared" si="213"/>
        <v>7400</v>
      </c>
      <c r="N869" s="101"/>
      <c r="O869" s="605"/>
      <c r="P869" s="604"/>
    </row>
    <row r="870" spans="1:16" s="2" customFormat="1" ht="15" customHeight="1">
      <c r="A870" s="604"/>
      <c r="B870" s="605"/>
      <c r="C870" s="101"/>
      <c r="D870" s="961" t="s">
        <v>4793</v>
      </c>
      <c r="E870" s="240"/>
      <c r="F870" s="470">
        <v>1.8</v>
      </c>
      <c r="G870" s="466">
        <f>F870*Cond!$F$10</f>
        <v>2736</v>
      </c>
      <c r="H870" s="27">
        <v>0</v>
      </c>
      <c r="I870" s="398">
        <f t="shared" si="211"/>
        <v>0</v>
      </c>
      <c r="J870" s="257">
        <v>3079366601</v>
      </c>
      <c r="K870" s="286">
        <f t="shared" si="212"/>
        <v>7387.2000000000007</v>
      </c>
      <c r="L870" s="290">
        <v>2.7</v>
      </c>
      <c r="M870" s="409">
        <f t="shared" si="213"/>
        <v>7400</v>
      </c>
      <c r="N870" s="101"/>
      <c r="O870" s="605"/>
      <c r="P870" s="604"/>
    </row>
    <row r="871" spans="1:16" s="2" customFormat="1" ht="15" customHeight="1">
      <c r="A871" s="604"/>
      <c r="B871" s="605"/>
      <c r="C871" s="101"/>
      <c r="D871" s="961" t="s">
        <v>4794</v>
      </c>
      <c r="E871" s="240"/>
      <c r="F871" s="470">
        <v>1.8</v>
      </c>
      <c r="G871" s="466">
        <f>F871*Cond!$F$10</f>
        <v>2736</v>
      </c>
      <c r="H871" s="27">
        <v>0</v>
      </c>
      <c r="I871" s="398">
        <f t="shared" si="211"/>
        <v>0</v>
      </c>
      <c r="J871" s="257">
        <v>3079366603</v>
      </c>
      <c r="K871" s="286">
        <f t="shared" si="212"/>
        <v>7387.2000000000007</v>
      </c>
      <c r="L871" s="290">
        <v>2.7</v>
      </c>
      <c r="M871" s="409">
        <f t="shared" si="213"/>
        <v>7400</v>
      </c>
      <c r="N871" s="101"/>
      <c r="O871" s="605"/>
      <c r="P871" s="604"/>
    </row>
    <row r="872" spans="1:16" s="2" customFormat="1" ht="15" customHeight="1">
      <c r="A872" s="604"/>
      <c r="B872" s="605"/>
      <c r="C872" s="101"/>
      <c r="D872" s="961" t="s">
        <v>1952</v>
      </c>
      <c r="E872" s="240"/>
      <c r="F872" s="470">
        <v>1.8</v>
      </c>
      <c r="G872" s="466">
        <f>F872*Cond!$F$10</f>
        <v>2736</v>
      </c>
      <c r="H872" s="27">
        <v>0</v>
      </c>
      <c r="I872" s="398">
        <f t="shared" si="211"/>
        <v>0</v>
      </c>
      <c r="J872" s="257">
        <v>3079083391</v>
      </c>
      <c r="K872" s="286">
        <f t="shared" si="212"/>
        <v>7387.2000000000007</v>
      </c>
      <c r="L872" s="290">
        <v>2.7</v>
      </c>
      <c r="M872" s="409">
        <f t="shared" si="213"/>
        <v>7400</v>
      </c>
      <c r="N872" s="101"/>
      <c r="O872" s="605"/>
      <c r="P872" s="604"/>
    </row>
    <row r="873" spans="1:16" s="2" customFormat="1" ht="15" customHeight="1">
      <c r="A873" s="604"/>
      <c r="B873" s="605"/>
      <c r="C873" s="101"/>
      <c r="D873" s="961" t="s">
        <v>1855</v>
      </c>
      <c r="E873" s="240"/>
      <c r="F873" s="470">
        <v>1.8</v>
      </c>
      <c r="G873" s="466">
        <f>F873*Cond!$F$10</f>
        <v>2736</v>
      </c>
      <c r="H873" s="27">
        <v>0</v>
      </c>
      <c r="I873" s="398">
        <f t="shared" si="211"/>
        <v>0</v>
      </c>
      <c r="J873" s="257" t="s">
        <v>1729</v>
      </c>
      <c r="K873" s="286">
        <f t="shared" si="212"/>
        <v>7387.2000000000007</v>
      </c>
      <c r="L873" s="290">
        <v>2.7</v>
      </c>
      <c r="M873" s="409">
        <f t="shared" si="213"/>
        <v>7400</v>
      </c>
      <c r="N873" s="101"/>
      <c r="O873" s="605"/>
      <c r="P873" s="604"/>
    </row>
    <row r="874" spans="1:16" s="2" customFormat="1" ht="15" customHeight="1">
      <c r="A874" s="604"/>
      <c r="B874" s="605"/>
      <c r="C874" s="101"/>
      <c r="D874" s="961" t="s">
        <v>1856</v>
      </c>
      <c r="E874" s="240"/>
      <c r="F874" s="470">
        <v>1.8</v>
      </c>
      <c r="G874" s="466">
        <f>F874*Cond!$F$10</f>
        <v>2736</v>
      </c>
      <c r="H874" s="27">
        <v>0</v>
      </c>
      <c r="I874" s="398">
        <f t="shared" si="211"/>
        <v>0</v>
      </c>
      <c r="J874" s="257" t="s">
        <v>1728</v>
      </c>
      <c r="K874" s="286">
        <f t="shared" si="212"/>
        <v>7387.2000000000007</v>
      </c>
      <c r="L874" s="290">
        <v>2.7</v>
      </c>
      <c r="M874" s="409">
        <f t="shared" si="213"/>
        <v>7400</v>
      </c>
      <c r="N874" s="101"/>
      <c r="O874" s="605"/>
      <c r="P874" s="604"/>
    </row>
    <row r="875" spans="1:16" s="2" customFormat="1" ht="30" customHeight="1">
      <c r="A875" s="604"/>
      <c r="B875" s="605"/>
      <c r="C875" s="101"/>
      <c r="D875" s="1869" t="s">
        <v>1156</v>
      </c>
      <c r="E875" s="1869"/>
      <c r="F875" s="1869"/>
      <c r="G875" s="1869"/>
      <c r="H875" s="1869"/>
      <c r="I875" s="1869"/>
      <c r="J875" s="1869"/>
      <c r="K875" s="1869"/>
      <c r="L875" s="1869"/>
      <c r="M875" s="1869"/>
      <c r="N875" s="101"/>
      <c r="O875" s="605"/>
      <c r="P875" s="604"/>
    </row>
    <row r="876" spans="1:16">
      <c r="A876" s="604"/>
      <c r="B876" s="605"/>
      <c r="C876" s="101"/>
      <c r="D876" s="1883" t="s">
        <v>14</v>
      </c>
      <c r="E876" s="1884" t="s">
        <v>15</v>
      </c>
      <c r="F876" s="1885" t="s">
        <v>1859</v>
      </c>
      <c r="G876" s="1886" t="s">
        <v>2171</v>
      </c>
      <c r="H876" s="1887" t="s">
        <v>67</v>
      </c>
      <c r="I876" s="1886" t="s">
        <v>68</v>
      </c>
      <c r="J876" s="1868" t="s">
        <v>6</v>
      </c>
      <c r="K876" s="1889" t="s">
        <v>2172</v>
      </c>
      <c r="L876" s="1889" t="s">
        <v>2173</v>
      </c>
      <c r="M876" s="1890" t="s">
        <v>2170</v>
      </c>
      <c r="N876" s="101"/>
      <c r="O876" s="605"/>
      <c r="P876" s="604"/>
    </row>
    <row r="877" spans="1:16">
      <c r="A877" s="604"/>
      <c r="B877" s="605"/>
      <c r="C877" s="101"/>
      <c r="D877" s="1883"/>
      <c r="E877" s="1884"/>
      <c r="F877" s="1885"/>
      <c r="G877" s="1886"/>
      <c r="H877" s="1887"/>
      <c r="I877" s="1886"/>
      <c r="J877" s="1868"/>
      <c r="K877" s="1889"/>
      <c r="L877" s="1889"/>
      <c r="M877" s="1890"/>
      <c r="N877" s="101"/>
      <c r="O877" s="605"/>
      <c r="P877" s="604"/>
    </row>
    <row r="878" spans="1:16">
      <c r="A878" s="604"/>
      <c r="B878" s="605"/>
      <c r="C878" s="101"/>
      <c r="D878" s="1883"/>
      <c r="E878" s="1884"/>
      <c r="F878" s="1885"/>
      <c r="G878" s="1886"/>
      <c r="H878" s="1887"/>
      <c r="I878" s="1886"/>
      <c r="J878" s="1868"/>
      <c r="K878" s="1889"/>
      <c r="L878" s="1889"/>
      <c r="M878" s="1890"/>
      <c r="N878" s="101"/>
      <c r="O878" s="605"/>
      <c r="P878" s="604"/>
    </row>
    <row r="879" spans="1:16" ht="13.5" thickBot="1">
      <c r="A879" s="604"/>
      <c r="B879" s="605"/>
      <c r="C879" s="101"/>
      <c r="D879" s="1908"/>
      <c r="E879" s="1903"/>
      <c r="F879" s="1904"/>
      <c r="G879" s="1905"/>
      <c r="H879" s="1909"/>
      <c r="I879" s="1905"/>
      <c r="J879" s="1910"/>
      <c r="K879" s="1901"/>
      <c r="L879" s="1901"/>
      <c r="M879" s="1902"/>
      <c r="N879" s="101"/>
      <c r="O879" s="605"/>
      <c r="P879" s="604"/>
    </row>
    <row r="880" spans="1:16" s="1" customFormat="1" ht="15" customHeight="1" thickTop="1">
      <c r="A880" s="604"/>
      <c r="B880" s="605"/>
      <c r="C880" s="101"/>
      <c r="D880" s="962" t="s">
        <v>1147</v>
      </c>
      <c r="E880" s="47"/>
      <c r="F880" s="470">
        <v>2</v>
      </c>
      <c r="G880" s="466">
        <f>F880*Cond!$F$10</f>
        <v>3040</v>
      </c>
      <c r="H880" s="27">
        <v>0</v>
      </c>
      <c r="I880" s="398">
        <f t="shared" ref="I880:I934" si="214">G880*H880</f>
        <v>0</v>
      </c>
      <c r="J880" s="361" t="s">
        <v>1148</v>
      </c>
      <c r="K880" s="286">
        <f t="shared" ref="K880:K934" si="215">G880*L880</f>
        <v>10640</v>
      </c>
      <c r="L880" s="290">
        <v>3.5</v>
      </c>
      <c r="M880" s="409">
        <f t="shared" ref="M880:M934" si="216">ROUND(K880,-2)</f>
        <v>10600</v>
      </c>
      <c r="N880" s="101"/>
      <c r="O880" s="605"/>
      <c r="P880" s="604"/>
    </row>
    <row r="881" spans="1:16" s="1" customFormat="1" ht="15" customHeight="1">
      <c r="A881" s="604"/>
      <c r="B881" s="605"/>
      <c r="C881" s="101"/>
      <c r="D881" s="962" t="s">
        <v>1366</v>
      </c>
      <c r="E881" s="47"/>
      <c r="F881" s="470">
        <v>2</v>
      </c>
      <c r="G881" s="466">
        <f>F881*Cond!$F$10</f>
        <v>3040</v>
      </c>
      <c r="H881" s="27">
        <v>0</v>
      </c>
      <c r="I881" s="398">
        <f t="shared" si="214"/>
        <v>0</v>
      </c>
      <c r="J881" s="361" t="s">
        <v>1354</v>
      </c>
      <c r="K881" s="286">
        <f t="shared" si="215"/>
        <v>10640</v>
      </c>
      <c r="L881" s="290">
        <v>3.5</v>
      </c>
      <c r="M881" s="409">
        <f t="shared" si="216"/>
        <v>10600</v>
      </c>
      <c r="N881" s="101"/>
      <c r="O881" s="605"/>
      <c r="P881" s="604"/>
    </row>
    <row r="882" spans="1:16" s="1" customFormat="1" ht="15" customHeight="1">
      <c r="A882" s="604"/>
      <c r="B882" s="605"/>
      <c r="C882" s="101"/>
      <c r="D882" s="962" t="s">
        <v>1540</v>
      </c>
      <c r="E882" s="47"/>
      <c r="F882" s="470">
        <v>2</v>
      </c>
      <c r="G882" s="466">
        <f>F882*Cond!$F$10</f>
        <v>3040</v>
      </c>
      <c r="H882" s="27">
        <v>0</v>
      </c>
      <c r="I882" s="398">
        <f t="shared" si="214"/>
        <v>0</v>
      </c>
      <c r="J882" s="361" t="s">
        <v>1532</v>
      </c>
      <c r="K882" s="286">
        <f t="shared" si="215"/>
        <v>10640</v>
      </c>
      <c r="L882" s="290">
        <v>3.5</v>
      </c>
      <c r="M882" s="409">
        <f t="shared" si="216"/>
        <v>10600</v>
      </c>
      <c r="N882" s="101"/>
      <c r="O882" s="605"/>
      <c r="P882" s="604"/>
    </row>
    <row r="883" spans="1:16" s="1" customFormat="1" ht="15" customHeight="1">
      <c r="A883" s="604"/>
      <c r="B883" s="605"/>
      <c r="C883" s="101"/>
      <c r="D883" s="962" t="s">
        <v>1364</v>
      </c>
      <c r="E883" s="47"/>
      <c r="F883" s="470">
        <v>2</v>
      </c>
      <c r="G883" s="466">
        <f>F883*Cond!$F$10</f>
        <v>3040</v>
      </c>
      <c r="H883" s="27">
        <v>0</v>
      </c>
      <c r="I883" s="398">
        <f t="shared" si="214"/>
        <v>0</v>
      </c>
      <c r="J883" s="361" t="s">
        <v>1352</v>
      </c>
      <c r="K883" s="286">
        <f t="shared" si="215"/>
        <v>10640</v>
      </c>
      <c r="L883" s="290">
        <v>3.5</v>
      </c>
      <c r="M883" s="409">
        <f t="shared" si="216"/>
        <v>10600</v>
      </c>
      <c r="N883" s="101"/>
      <c r="O883" s="605"/>
      <c r="P883" s="604"/>
    </row>
    <row r="884" spans="1:16" s="1" customFormat="1" ht="15" customHeight="1">
      <c r="A884" s="604"/>
      <c r="B884" s="605"/>
      <c r="C884" s="101"/>
      <c r="D884" s="962" t="s">
        <v>1365</v>
      </c>
      <c r="E884" s="47"/>
      <c r="F884" s="470">
        <v>2</v>
      </c>
      <c r="G884" s="466">
        <f>F884*Cond!$F$10</f>
        <v>3040</v>
      </c>
      <c r="H884" s="27">
        <v>0</v>
      </c>
      <c r="I884" s="398">
        <f t="shared" si="214"/>
        <v>0</v>
      </c>
      <c r="J884" s="361" t="s">
        <v>1353</v>
      </c>
      <c r="K884" s="286">
        <f t="shared" si="215"/>
        <v>10640</v>
      </c>
      <c r="L884" s="290">
        <v>3.5</v>
      </c>
      <c r="M884" s="409">
        <f t="shared" si="216"/>
        <v>10600</v>
      </c>
      <c r="N884" s="101"/>
      <c r="O884" s="605"/>
      <c r="P884" s="604"/>
    </row>
    <row r="885" spans="1:16" s="1" customFormat="1" ht="15" customHeight="1">
      <c r="A885" s="604"/>
      <c r="B885" s="605"/>
      <c r="C885" s="101"/>
      <c r="D885" s="962" t="s">
        <v>2407</v>
      </c>
      <c r="E885" s="47"/>
      <c r="F885" s="470">
        <v>2</v>
      </c>
      <c r="G885" s="466">
        <f>F885*Cond!$F$10</f>
        <v>3040</v>
      </c>
      <c r="H885" s="27">
        <v>0</v>
      </c>
      <c r="I885" s="398">
        <f t="shared" si="214"/>
        <v>0</v>
      </c>
      <c r="J885" s="361" t="s">
        <v>2377</v>
      </c>
      <c r="K885" s="286">
        <f t="shared" si="215"/>
        <v>10640</v>
      </c>
      <c r="L885" s="290">
        <v>3.5</v>
      </c>
      <c r="M885" s="409">
        <f t="shared" si="216"/>
        <v>10600</v>
      </c>
      <c r="N885" s="101"/>
      <c r="O885" s="605"/>
      <c r="P885" s="604"/>
    </row>
    <row r="886" spans="1:16" s="1" customFormat="1" ht="15" customHeight="1">
      <c r="A886" s="604"/>
      <c r="B886" s="605"/>
      <c r="C886" s="101"/>
      <c r="D886" s="962" t="s">
        <v>2408</v>
      </c>
      <c r="E886" s="47"/>
      <c r="F886" s="470">
        <v>2</v>
      </c>
      <c r="G886" s="466">
        <f>F886*Cond!$F$10</f>
        <v>3040</v>
      </c>
      <c r="H886" s="27">
        <v>0</v>
      </c>
      <c r="I886" s="398">
        <f t="shared" si="214"/>
        <v>0</v>
      </c>
      <c r="J886" s="361" t="s">
        <v>2378</v>
      </c>
      <c r="K886" s="286">
        <f t="shared" si="215"/>
        <v>10640</v>
      </c>
      <c r="L886" s="290">
        <v>3.5</v>
      </c>
      <c r="M886" s="409">
        <f t="shared" si="216"/>
        <v>10600</v>
      </c>
      <c r="N886" s="101"/>
      <c r="O886" s="605"/>
      <c r="P886" s="604"/>
    </row>
    <row r="887" spans="1:16" s="1" customFormat="1" ht="15" customHeight="1">
      <c r="A887" s="604"/>
      <c r="B887" s="605"/>
      <c r="C887" s="101"/>
      <c r="D887" s="962" t="s">
        <v>2406</v>
      </c>
      <c r="E887" s="47"/>
      <c r="F887" s="470">
        <v>2</v>
      </c>
      <c r="G887" s="466">
        <f>F887*Cond!$F$10</f>
        <v>3040</v>
      </c>
      <c r="H887" s="27">
        <v>0</v>
      </c>
      <c r="I887" s="398">
        <f t="shared" si="214"/>
        <v>0</v>
      </c>
      <c r="J887" s="361" t="s">
        <v>2376</v>
      </c>
      <c r="K887" s="286">
        <f t="shared" si="215"/>
        <v>10640</v>
      </c>
      <c r="L887" s="290">
        <v>3.5</v>
      </c>
      <c r="M887" s="409">
        <f t="shared" si="216"/>
        <v>10600</v>
      </c>
      <c r="N887" s="101"/>
      <c r="O887" s="605"/>
      <c r="P887" s="604"/>
    </row>
    <row r="888" spans="1:16" s="1" customFormat="1" ht="15" customHeight="1">
      <c r="A888" s="604"/>
      <c r="B888" s="605"/>
      <c r="C888" s="101"/>
      <c r="D888" s="962" t="s">
        <v>1164</v>
      </c>
      <c r="E888" s="47"/>
      <c r="F888" s="470">
        <v>2</v>
      </c>
      <c r="G888" s="466">
        <f>F888*Cond!$F$10</f>
        <v>3040</v>
      </c>
      <c r="H888" s="27">
        <v>0</v>
      </c>
      <c r="I888" s="398">
        <f t="shared" si="214"/>
        <v>0</v>
      </c>
      <c r="J888" s="361" t="s">
        <v>1149</v>
      </c>
      <c r="K888" s="286">
        <f t="shared" si="215"/>
        <v>10640</v>
      </c>
      <c r="L888" s="290">
        <v>3.5</v>
      </c>
      <c r="M888" s="409">
        <f t="shared" si="216"/>
        <v>10600</v>
      </c>
      <c r="N888" s="101"/>
      <c r="O888" s="605"/>
      <c r="P888" s="604"/>
    </row>
    <row r="889" spans="1:16" s="1" customFormat="1" ht="15" customHeight="1">
      <c r="A889" s="604"/>
      <c r="B889" s="605"/>
      <c r="C889" s="101"/>
      <c r="D889" s="962" t="s">
        <v>2405</v>
      </c>
      <c r="E889" s="47"/>
      <c r="F889" s="470">
        <v>2</v>
      </c>
      <c r="G889" s="466">
        <f>F889*Cond!$F$10</f>
        <v>3040</v>
      </c>
      <c r="H889" s="27">
        <v>0</v>
      </c>
      <c r="I889" s="398">
        <f t="shared" si="214"/>
        <v>0</v>
      </c>
      <c r="J889" s="361" t="s">
        <v>2374</v>
      </c>
      <c r="K889" s="286">
        <f t="shared" si="215"/>
        <v>10640</v>
      </c>
      <c r="L889" s="290">
        <v>3.5</v>
      </c>
      <c r="M889" s="409">
        <f t="shared" si="216"/>
        <v>10600</v>
      </c>
      <c r="N889" s="101"/>
      <c r="O889" s="605"/>
      <c r="P889" s="604"/>
    </row>
    <row r="890" spans="1:16" s="1" customFormat="1" ht="15" customHeight="1">
      <c r="A890" s="604"/>
      <c r="B890" s="605"/>
      <c r="C890" s="101"/>
      <c r="D890" s="962" t="s">
        <v>2433</v>
      </c>
      <c r="E890" s="47"/>
      <c r="F890" s="470">
        <v>2</v>
      </c>
      <c r="G890" s="466">
        <f>F890*Cond!$F$10</f>
        <v>3040</v>
      </c>
      <c r="H890" s="27">
        <v>0</v>
      </c>
      <c r="I890" s="398">
        <f t="shared" si="214"/>
        <v>0</v>
      </c>
      <c r="J890" s="361" t="s">
        <v>2375</v>
      </c>
      <c r="K890" s="286">
        <f t="shared" si="215"/>
        <v>10640</v>
      </c>
      <c r="L890" s="290">
        <v>3.5</v>
      </c>
      <c r="M890" s="409">
        <f t="shared" si="216"/>
        <v>10600</v>
      </c>
      <c r="N890" s="101"/>
      <c r="O890" s="605"/>
      <c r="P890" s="604"/>
    </row>
    <row r="891" spans="1:16" s="1" customFormat="1" ht="15" customHeight="1">
      <c r="A891" s="604"/>
      <c r="B891" s="605"/>
      <c r="C891" s="101"/>
      <c r="D891" s="962" t="s">
        <v>2404</v>
      </c>
      <c r="E891" s="47"/>
      <c r="F891" s="470">
        <v>2</v>
      </c>
      <c r="G891" s="466">
        <f>F891*Cond!$F$10</f>
        <v>3040</v>
      </c>
      <c r="H891" s="27">
        <v>0</v>
      </c>
      <c r="I891" s="398">
        <f t="shared" si="214"/>
        <v>0</v>
      </c>
      <c r="J891" s="361" t="s">
        <v>2373</v>
      </c>
      <c r="K891" s="286">
        <f t="shared" si="215"/>
        <v>10640</v>
      </c>
      <c r="L891" s="290">
        <v>3.5</v>
      </c>
      <c r="M891" s="409">
        <f t="shared" si="216"/>
        <v>10600</v>
      </c>
      <c r="N891" s="101"/>
      <c r="O891" s="605"/>
      <c r="P891" s="604"/>
    </row>
    <row r="892" spans="1:16" s="1" customFormat="1" ht="15" customHeight="1">
      <c r="A892" s="604"/>
      <c r="B892" s="605"/>
      <c r="C892" s="101"/>
      <c r="D892" s="962" t="s">
        <v>1916</v>
      </c>
      <c r="E892" s="47"/>
      <c r="F892" s="470">
        <v>2</v>
      </c>
      <c r="G892" s="466">
        <f>F892*Cond!$F$10</f>
        <v>3040</v>
      </c>
      <c r="H892" s="27">
        <v>0</v>
      </c>
      <c r="I892" s="398">
        <f t="shared" si="214"/>
        <v>0</v>
      </c>
      <c r="J892" s="361" t="s">
        <v>1919</v>
      </c>
      <c r="K892" s="286">
        <f t="shared" si="215"/>
        <v>10640</v>
      </c>
      <c r="L892" s="290">
        <v>3.5</v>
      </c>
      <c r="M892" s="409">
        <f t="shared" si="216"/>
        <v>10600</v>
      </c>
      <c r="N892" s="101"/>
      <c r="O892" s="605"/>
      <c r="P892" s="604"/>
    </row>
    <row r="893" spans="1:16" s="1" customFormat="1" ht="15" customHeight="1">
      <c r="A893" s="604"/>
      <c r="B893" s="605"/>
      <c r="C893" s="101"/>
      <c r="D893" s="962" t="s">
        <v>1917</v>
      </c>
      <c r="E893" s="47"/>
      <c r="F893" s="470">
        <v>2</v>
      </c>
      <c r="G893" s="466">
        <f>F893*Cond!$F$10</f>
        <v>3040</v>
      </c>
      <c r="H893" s="27">
        <v>0</v>
      </c>
      <c r="I893" s="398">
        <f t="shared" si="214"/>
        <v>0</v>
      </c>
      <c r="J893" s="361" t="s">
        <v>1920</v>
      </c>
      <c r="K893" s="286">
        <f t="shared" si="215"/>
        <v>10640</v>
      </c>
      <c r="L893" s="290">
        <v>3.5</v>
      </c>
      <c r="M893" s="409">
        <f t="shared" si="216"/>
        <v>10600</v>
      </c>
      <c r="N893" s="101"/>
      <c r="O893" s="605"/>
      <c r="P893" s="604"/>
    </row>
    <row r="894" spans="1:16" s="1" customFormat="1" ht="15" customHeight="1">
      <c r="A894" s="604"/>
      <c r="B894" s="605"/>
      <c r="C894" s="101"/>
      <c r="D894" s="962" t="s">
        <v>1918</v>
      </c>
      <c r="E894" s="47"/>
      <c r="F894" s="470">
        <v>2</v>
      </c>
      <c r="G894" s="466">
        <f>F894*Cond!$F$10</f>
        <v>3040</v>
      </c>
      <c r="H894" s="27">
        <v>0</v>
      </c>
      <c r="I894" s="398">
        <f t="shared" si="214"/>
        <v>0</v>
      </c>
      <c r="J894" s="361" t="s">
        <v>1921</v>
      </c>
      <c r="K894" s="286">
        <f t="shared" si="215"/>
        <v>10640</v>
      </c>
      <c r="L894" s="290">
        <v>3.5</v>
      </c>
      <c r="M894" s="409">
        <f t="shared" si="216"/>
        <v>10600</v>
      </c>
      <c r="N894" s="101"/>
      <c r="O894" s="605"/>
      <c r="P894" s="604"/>
    </row>
    <row r="895" spans="1:16" s="1" customFormat="1" ht="15" customHeight="1">
      <c r="A895" s="604"/>
      <c r="B895" s="605"/>
      <c r="C895" s="101"/>
      <c r="D895" s="962" t="s">
        <v>1744</v>
      </c>
      <c r="E895" s="47"/>
      <c r="F895" s="470">
        <v>2</v>
      </c>
      <c r="G895" s="466">
        <f>F895*Cond!$F$10</f>
        <v>3040</v>
      </c>
      <c r="H895" s="27">
        <v>0</v>
      </c>
      <c r="I895" s="398">
        <f t="shared" si="214"/>
        <v>0</v>
      </c>
      <c r="J895" s="361" t="s">
        <v>1732</v>
      </c>
      <c r="K895" s="286">
        <f t="shared" si="215"/>
        <v>10640</v>
      </c>
      <c r="L895" s="290">
        <v>3.5</v>
      </c>
      <c r="M895" s="409">
        <f t="shared" si="216"/>
        <v>10600</v>
      </c>
      <c r="N895" s="101"/>
      <c r="O895" s="605"/>
      <c r="P895" s="604"/>
    </row>
    <row r="896" spans="1:16" s="1" customFormat="1" ht="15" customHeight="1">
      <c r="A896" s="604"/>
      <c r="B896" s="605"/>
      <c r="C896" s="101"/>
      <c r="D896" s="962" t="s">
        <v>1745</v>
      </c>
      <c r="E896" s="47"/>
      <c r="F896" s="470">
        <v>2</v>
      </c>
      <c r="G896" s="466">
        <f>F896*Cond!$F$10</f>
        <v>3040</v>
      </c>
      <c r="H896" s="27">
        <v>0</v>
      </c>
      <c r="I896" s="398">
        <f t="shared" si="214"/>
        <v>0</v>
      </c>
      <c r="J896" s="361" t="s">
        <v>1733</v>
      </c>
      <c r="K896" s="286">
        <f t="shared" si="215"/>
        <v>10640</v>
      </c>
      <c r="L896" s="290">
        <v>3.5</v>
      </c>
      <c r="M896" s="409">
        <f t="shared" si="216"/>
        <v>10600</v>
      </c>
      <c r="N896" s="101"/>
      <c r="O896" s="605"/>
      <c r="P896" s="604"/>
    </row>
    <row r="897" spans="1:16" s="1" customFormat="1" ht="15" customHeight="1">
      <c r="A897" s="604"/>
      <c r="B897" s="605"/>
      <c r="C897" s="101"/>
      <c r="D897" s="962" t="s">
        <v>1022</v>
      </c>
      <c r="E897" s="47"/>
      <c r="F897" s="470">
        <v>2</v>
      </c>
      <c r="G897" s="466">
        <f>F897*Cond!$F$10</f>
        <v>3040</v>
      </c>
      <c r="H897" s="27">
        <v>0</v>
      </c>
      <c r="I897" s="398">
        <f t="shared" si="214"/>
        <v>0</v>
      </c>
      <c r="J897" s="361" t="s">
        <v>1023</v>
      </c>
      <c r="K897" s="286">
        <f t="shared" si="215"/>
        <v>10640</v>
      </c>
      <c r="L897" s="290">
        <v>3.5</v>
      </c>
      <c r="M897" s="409">
        <f t="shared" si="216"/>
        <v>10600</v>
      </c>
      <c r="N897" s="101"/>
      <c r="O897" s="605"/>
      <c r="P897" s="604"/>
    </row>
    <row r="898" spans="1:16" s="1" customFormat="1" ht="15" customHeight="1">
      <c r="A898" s="604"/>
      <c r="B898" s="605"/>
      <c r="C898" s="101"/>
      <c r="D898" s="962" t="s">
        <v>1025</v>
      </c>
      <c r="E898" s="47"/>
      <c r="F898" s="470">
        <v>2</v>
      </c>
      <c r="G898" s="466">
        <f>F898*Cond!$F$10</f>
        <v>3040</v>
      </c>
      <c r="H898" s="27">
        <v>0</v>
      </c>
      <c r="I898" s="398">
        <f t="shared" si="214"/>
        <v>0</v>
      </c>
      <c r="J898" s="361" t="s">
        <v>1024</v>
      </c>
      <c r="K898" s="286">
        <f t="shared" si="215"/>
        <v>10640</v>
      </c>
      <c r="L898" s="290">
        <v>3.5</v>
      </c>
      <c r="M898" s="409">
        <f t="shared" si="216"/>
        <v>10600</v>
      </c>
      <c r="N898" s="101"/>
      <c r="O898" s="605"/>
      <c r="P898" s="604"/>
    </row>
    <row r="899" spans="1:16" s="1" customFormat="1" ht="15" customHeight="1">
      <c r="A899" s="604"/>
      <c r="B899" s="605"/>
      <c r="C899" s="101"/>
      <c r="D899" s="962" t="s">
        <v>1026</v>
      </c>
      <c r="E899" s="47"/>
      <c r="F899" s="470">
        <v>2</v>
      </c>
      <c r="G899" s="466">
        <f>F899*Cond!$F$10</f>
        <v>3040</v>
      </c>
      <c r="H899" s="27">
        <v>0</v>
      </c>
      <c r="I899" s="398">
        <f t="shared" si="214"/>
        <v>0</v>
      </c>
      <c r="J899" s="361" t="s">
        <v>1027</v>
      </c>
      <c r="K899" s="286">
        <f t="shared" si="215"/>
        <v>10640</v>
      </c>
      <c r="L899" s="290">
        <v>3.5</v>
      </c>
      <c r="M899" s="409">
        <f t="shared" si="216"/>
        <v>10600</v>
      </c>
      <c r="N899" s="101"/>
      <c r="O899" s="605"/>
      <c r="P899" s="604"/>
    </row>
    <row r="900" spans="1:16" s="1" customFormat="1" ht="15" customHeight="1">
      <c r="A900" s="604"/>
      <c r="B900" s="605"/>
      <c r="C900" s="101"/>
      <c r="D900" s="962" t="s">
        <v>1029</v>
      </c>
      <c r="E900" s="47"/>
      <c r="F900" s="470">
        <v>2</v>
      </c>
      <c r="G900" s="466">
        <f>F900*Cond!$F$10</f>
        <v>3040</v>
      </c>
      <c r="H900" s="27">
        <v>0</v>
      </c>
      <c r="I900" s="398">
        <f t="shared" si="214"/>
        <v>0</v>
      </c>
      <c r="J900" s="361" t="s">
        <v>1028</v>
      </c>
      <c r="K900" s="286">
        <f t="shared" si="215"/>
        <v>10640</v>
      </c>
      <c r="L900" s="290">
        <v>3.5</v>
      </c>
      <c r="M900" s="409">
        <f t="shared" si="216"/>
        <v>10600</v>
      </c>
      <c r="N900" s="101"/>
      <c r="O900" s="605"/>
      <c r="P900" s="604"/>
    </row>
    <row r="901" spans="1:16" s="1" customFormat="1" ht="15" customHeight="1">
      <c r="A901" s="604"/>
      <c r="B901" s="605"/>
      <c r="C901" s="101"/>
      <c r="D901" s="962" t="s">
        <v>1030</v>
      </c>
      <c r="E901" s="47"/>
      <c r="F901" s="470">
        <v>2</v>
      </c>
      <c r="G901" s="466">
        <f>F901*Cond!$F$10</f>
        <v>3040</v>
      </c>
      <c r="H901" s="27">
        <v>0</v>
      </c>
      <c r="I901" s="398">
        <f t="shared" si="214"/>
        <v>0</v>
      </c>
      <c r="J901" s="361" t="s">
        <v>1031</v>
      </c>
      <c r="K901" s="286">
        <f t="shared" si="215"/>
        <v>10640</v>
      </c>
      <c r="L901" s="290">
        <v>3.5</v>
      </c>
      <c r="M901" s="409">
        <f t="shared" si="216"/>
        <v>10600</v>
      </c>
      <c r="N901" s="101"/>
      <c r="O901" s="605"/>
      <c r="P901" s="604"/>
    </row>
    <row r="902" spans="1:16" s="1" customFormat="1" ht="15" customHeight="1">
      <c r="A902" s="604"/>
      <c r="B902" s="605"/>
      <c r="C902" s="101"/>
      <c r="D902" s="962" t="s">
        <v>1541</v>
      </c>
      <c r="E902" s="47"/>
      <c r="F902" s="470">
        <v>2</v>
      </c>
      <c r="G902" s="466">
        <f>F902*Cond!$F$10</f>
        <v>3040</v>
      </c>
      <c r="H902" s="27">
        <v>0</v>
      </c>
      <c r="I902" s="398">
        <f t="shared" si="214"/>
        <v>0</v>
      </c>
      <c r="J902" s="361" t="s">
        <v>1032</v>
      </c>
      <c r="K902" s="286">
        <f t="shared" si="215"/>
        <v>10640</v>
      </c>
      <c r="L902" s="290">
        <v>3.5</v>
      </c>
      <c r="M902" s="409">
        <f t="shared" si="216"/>
        <v>10600</v>
      </c>
      <c r="N902" s="101"/>
      <c r="O902" s="605"/>
      <c r="P902" s="604"/>
    </row>
    <row r="903" spans="1:16" s="1" customFormat="1" ht="15" customHeight="1">
      <c r="A903" s="604"/>
      <c r="B903" s="605"/>
      <c r="C903" s="101"/>
      <c r="D903" s="962" t="s">
        <v>688</v>
      </c>
      <c r="E903" s="47"/>
      <c r="F903" s="470">
        <v>2</v>
      </c>
      <c r="G903" s="466">
        <f>F903*Cond!$F$10</f>
        <v>3040</v>
      </c>
      <c r="H903" s="27">
        <v>0</v>
      </c>
      <c r="I903" s="398">
        <f t="shared" si="214"/>
        <v>0</v>
      </c>
      <c r="J903" s="361" t="s">
        <v>689</v>
      </c>
      <c r="K903" s="286">
        <f t="shared" si="215"/>
        <v>10640</v>
      </c>
      <c r="L903" s="290">
        <v>3.5</v>
      </c>
      <c r="M903" s="409">
        <f t="shared" si="216"/>
        <v>10600</v>
      </c>
      <c r="N903" s="101"/>
      <c r="O903" s="605"/>
      <c r="P903" s="604"/>
    </row>
    <row r="904" spans="1:16" s="1" customFormat="1" ht="15" customHeight="1">
      <c r="A904" s="604"/>
      <c r="B904" s="605"/>
      <c r="C904" s="101"/>
      <c r="D904" s="962" t="s">
        <v>2409</v>
      </c>
      <c r="E904" s="47"/>
      <c r="F904" s="470">
        <v>2</v>
      </c>
      <c r="G904" s="466">
        <f>F904*Cond!$F$10</f>
        <v>3040</v>
      </c>
      <c r="H904" s="27">
        <v>0</v>
      </c>
      <c r="I904" s="398">
        <f t="shared" si="214"/>
        <v>0</v>
      </c>
      <c r="J904" s="361" t="s">
        <v>2379</v>
      </c>
      <c r="K904" s="286">
        <f t="shared" si="215"/>
        <v>10640</v>
      </c>
      <c r="L904" s="290">
        <v>3.5</v>
      </c>
      <c r="M904" s="409">
        <f t="shared" si="216"/>
        <v>10600</v>
      </c>
      <c r="N904" s="101"/>
      <c r="O904" s="605"/>
      <c r="P904" s="604"/>
    </row>
    <row r="905" spans="1:16" s="1" customFormat="1" ht="15" customHeight="1">
      <c r="A905" s="604"/>
      <c r="B905" s="605"/>
      <c r="C905" s="101"/>
      <c r="D905" s="962" t="s">
        <v>1742</v>
      </c>
      <c r="E905" s="47"/>
      <c r="F905" s="470">
        <v>2</v>
      </c>
      <c r="G905" s="466">
        <f>F905*Cond!$F$10</f>
        <v>3040</v>
      </c>
      <c r="H905" s="27">
        <v>0</v>
      </c>
      <c r="I905" s="398">
        <f t="shared" si="214"/>
        <v>0</v>
      </c>
      <c r="J905" s="361" t="s">
        <v>1730</v>
      </c>
      <c r="K905" s="286">
        <f t="shared" si="215"/>
        <v>10640</v>
      </c>
      <c r="L905" s="290">
        <v>3.5</v>
      </c>
      <c r="M905" s="409">
        <f t="shared" si="216"/>
        <v>10600</v>
      </c>
      <c r="N905" s="101"/>
      <c r="O905" s="605"/>
      <c r="P905" s="604"/>
    </row>
    <row r="906" spans="1:16" s="1" customFormat="1" ht="15" customHeight="1">
      <c r="A906" s="604"/>
      <c r="B906" s="605"/>
      <c r="C906" s="101"/>
      <c r="D906" s="962" t="s">
        <v>1743</v>
      </c>
      <c r="E906" s="47"/>
      <c r="F906" s="470">
        <v>2</v>
      </c>
      <c r="G906" s="466">
        <f>F906*Cond!$F$10</f>
        <v>3040</v>
      </c>
      <c r="H906" s="27">
        <v>0</v>
      </c>
      <c r="I906" s="398">
        <f t="shared" si="214"/>
        <v>0</v>
      </c>
      <c r="J906" s="361" t="s">
        <v>1731</v>
      </c>
      <c r="K906" s="286">
        <f t="shared" si="215"/>
        <v>10640</v>
      </c>
      <c r="L906" s="290">
        <v>3.5</v>
      </c>
      <c r="M906" s="409">
        <f t="shared" si="216"/>
        <v>10600</v>
      </c>
      <c r="N906" s="101"/>
      <c r="O906" s="605"/>
      <c r="P906" s="604"/>
    </row>
    <row r="907" spans="1:16" s="1" customFormat="1" ht="15" customHeight="1">
      <c r="A907" s="604"/>
      <c r="B907" s="605"/>
      <c r="C907" s="101"/>
      <c r="D907" s="962" t="s">
        <v>1746</v>
      </c>
      <c r="E907" s="47"/>
      <c r="F907" s="470">
        <v>2</v>
      </c>
      <c r="G907" s="466">
        <f>F907*Cond!$F$10</f>
        <v>3040</v>
      </c>
      <c r="H907" s="27">
        <v>0</v>
      </c>
      <c r="I907" s="398">
        <f t="shared" si="214"/>
        <v>0</v>
      </c>
      <c r="J907" s="361" t="s">
        <v>1734</v>
      </c>
      <c r="K907" s="286">
        <f t="shared" si="215"/>
        <v>10640</v>
      </c>
      <c r="L907" s="290">
        <v>3.5</v>
      </c>
      <c r="M907" s="409">
        <f t="shared" si="216"/>
        <v>10600</v>
      </c>
      <c r="N907" s="101"/>
      <c r="O907" s="605"/>
      <c r="P907" s="604"/>
    </row>
    <row r="908" spans="1:16" s="1" customFormat="1" ht="15" customHeight="1">
      <c r="A908" s="604"/>
      <c r="B908" s="605"/>
      <c r="C908" s="101"/>
      <c r="D908" s="962" t="s">
        <v>1747</v>
      </c>
      <c r="E908" s="47"/>
      <c r="F908" s="470">
        <v>2</v>
      </c>
      <c r="G908" s="466">
        <f>F908*Cond!$F$10</f>
        <v>3040</v>
      </c>
      <c r="H908" s="27">
        <v>0</v>
      </c>
      <c r="I908" s="398">
        <f t="shared" si="214"/>
        <v>0</v>
      </c>
      <c r="J908" s="361" t="s">
        <v>1735</v>
      </c>
      <c r="K908" s="286">
        <f t="shared" si="215"/>
        <v>10640</v>
      </c>
      <c r="L908" s="290">
        <v>3.5</v>
      </c>
      <c r="M908" s="409">
        <f t="shared" si="216"/>
        <v>10600</v>
      </c>
      <c r="N908" s="101"/>
      <c r="O908" s="605"/>
      <c r="P908" s="604"/>
    </row>
    <row r="909" spans="1:16" s="1" customFormat="1" ht="15" customHeight="1">
      <c r="A909" s="604"/>
      <c r="B909" s="605"/>
      <c r="C909" s="101"/>
      <c r="D909" s="962" t="s">
        <v>2411</v>
      </c>
      <c r="E909" s="47"/>
      <c r="F909" s="470">
        <v>2</v>
      </c>
      <c r="G909" s="466">
        <f>F909*Cond!$F$10</f>
        <v>3040</v>
      </c>
      <c r="H909" s="27">
        <v>0</v>
      </c>
      <c r="I909" s="398">
        <f t="shared" si="214"/>
        <v>0</v>
      </c>
      <c r="J909" s="361" t="s">
        <v>2381</v>
      </c>
      <c r="K909" s="286">
        <f t="shared" si="215"/>
        <v>10640</v>
      </c>
      <c r="L909" s="290">
        <v>3.5</v>
      </c>
      <c r="M909" s="409">
        <f t="shared" si="216"/>
        <v>10600</v>
      </c>
      <c r="N909" s="101"/>
      <c r="O909" s="605"/>
      <c r="P909" s="604"/>
    </row>
    <row r="910" spans="1:16" s="1" customFormat="1" ht="15" customHeight="1">
      <c r="A910" s="604"/>
      <c r="B910" s="605"/>
      <c r="C910" s="101"/>
      <c r="D910" s="962" t="s">
        <v>2412</v>
      </c>
      <c r="E910" s="47"/>
      <c r="F910" s="470">
        <v>2</v>
      </c>
      <c r="G910" s="466">
        <f>F910*Cond!$F$10</f>
        <v>3040</v>
      </c>
      <c r="H910" s="27">
        <v>0</v>
      </c>
      <c r="I910" s="398">
        <f t="shared" si="214"/>
        <v>0</v>
      </c>
      <c r="J910" s="361" t="s">
        <v>2382</v>
      </c>
      <c r="K910" s="286">
        <f t="shared" si="215"/>
        <v>10640</v>
      </c>
      <c r="L910" s="290">
        <v>3.5</v>
      </c>
      <c r="M910" s="409">
        <f t="shared" si="216"/>
        <v>10600</v>
      </c>
      <c r="N910" s="101"/>
      <c r="O910" s="605"/>
      <c r="P910" s="604"/>
    </row>
    <row r="911" spans="1:16" s="1" customFormat="1" ht="15" customHeight="1">
      <c r="A911" s="604"/>
      <c r="B911" s="605"/>
      <c r="C911" s="101"/>
      <c r="D911" s="962" t="s">
        <v>2410</v>
      </c>
      <c r="E911" s="47"/>
      <c r="F911" s="470">
        <v>2</v>
      </c>
      <c r="G911" s="466">
        <f>F911*Cond!$F$10</f>
        <v>3040</v>
      </c>
      <c r="H911" s="27">
        <v>0</v>
      </c>
      <c r="I911" s="398">
        <f t="shared" si="214"/>
        <v>0</v>
      </c>
      <c r="J911" s="361" t="s">
        <v>2380</v>
      </c>
      <c r="K911" s="286">
        <f t="shared" si="215"/>
        <v>10640</v>
      </c>
      <c r="L911" s="290">
        <v>3.5</v>
      </c>
      <c r="M911" s="409">
        <f t="shared" si="216"/>
        <v>10600</v>
      </c>
      <c r="N911" s="101"/>
      <c r="O911" s="605"/>
      <c r="P911" s="604"/>
    </row>
    <row r="912" spans="1:16" s="1" customFormat="1" ht="15" customHeight="1">
      <c r="A912" s="604"/>
      <c r="B912" s="605"/>
      <c r="C912" s="101"/>
      <c r="D912" s="962" t="s">
        <v>1750</v>
      </c>
      <c r="E912" s="47"/>
      <c r="F912" s="470">
        <v>2</v>
      </c>
      <c r="G912" s="466">
        <f>F912*Cond!$F$10</f>
        <v>3040</v>
      </c>
      <c r="H912" s="27">
        <v>0</v>
      </c>
      <c r="I912" s="398">
        <f t="shared" si="214"/>
        <v>0</v>
      </c>
      <c r="J912" s="361" t="s">
        <v>1738</v>
      </c>
      <c r="K912" s="286">
        <f t="shared" si="215"/>
        <v>10640</v>
      </c>
      <c r="L912" s="290">
        <v>3.5</v>
      </c>
      <c r="M912" s="409">
        <f t="shared" si="216"/>
        <v>10600</v>
      </c>
      <c r="N912" s="101"/>
      <c r="O912" s="605"/>
      <c r="P912" s="604"/>
    </row>
    <row r="913" spans="1:16" s="1" customFormat="1" ht="15" customHeight="1">
      <c r="A913" s="604"/>
      <c r="B913" s="605"/>
      <c r="C913" s="101"/>
      <c r="D913" s="962" t="s">
        <v>1748</v>
      </c>
      <c r="E913" s="47"/>
      <c r="F913" s="470">
        <v>2</v>
      </c>
      <c r="G913" s="466">
        <f>F913*Cond!$F$10</f>
        <v>3040</v>
      </c>
      <c r="H913" s="27">
        <v>0</v>
      </c>
      <c r="I913" s="398">
        <f t="shared" si="214"/>
        <v>0</v>
      </c>
      <c r="J913" s="361" t="s">
        <v>1736</v>
      </c>
      <c r="K913" s="286">
        <f t="shared" si="215"/>
        <v>10640</v>
      </c>
      <c r="L913" s="290">
        <v>3.5</v>
      </c>
      <c r="M913" s="409">
        <f t="shared" si="216"/>
        <v>10600</v>
      </c>
      <c r="N913" s="101"/>
      <c r="O913" s="605"/>
      <c r="P913" s="604"/>
    </row>
    <row r="914" spans="1:16" s="1" customFormat="1" ht="15" customHeight="1">
      <c r="A914" s="604"/>
      <c r="B914" s="605"/>
      <c r="C914" s="101"/>
      <c r="D914" s="962" t="s">
        <v>1749</v>
      </c>
      <c r="E914" s="47"/>
      <c r="F914" s="470">
        <v>2</v>
      </c>
      <c r="G914" s="466">
        <f>F914*Cond!$F$10</f>
        <v>3040</v>
      </c>
      <c r="H914" s="27">
        <v>0</v>
      </c>
      <c r="I914" s="398">
        <f t="shared" si="214"/>
        <v>0</v>
      </c>
      <c r="J914" s="361" t="s">
        <v>1737</v>
      </c>
      <c r="K914" s="286">
        <f t="shared" si="215"/>
        <v>10640</v>
      </c>
      <c r="L914" s="290">
        <v>3.5</v>
      </c>
      <c r="M914" s="409">
        <f t="shared" si="216"/>
        <v>10600</v>
      </c>
      <c r="N914" s="101"/>
      <c r="O914" s="605"/>
      <c r="P914" s="604"/>
    </row>
    <row r="915" spans="1:16" s="1" customFormat="1" ht="15" customHeight="1">
      <c r="A915" s="604"/>
      <c r="B915" s="605"/>
      <c r="C915" s="101"/>
      <c r="D915" s="962" t="s">
        <v>757</v>
      </c>
      <c r="E915" s="47"/>
      <c r="F915" s="470">
        <v>2</v>
      </c>
      <c r="G915" s="466">
        <f>F915*Cond!$F$10</f>
        <v>3040</v>
      </c>
      <c r="H915" s="27">
        <v>0</v>
      </c>
      <c r="I915" s="398">
        <f t="shared" si="214"/>
        <v>0</v>
      </c>
      <c r="J915" s="361" t="s">
        <v>760</v>
      </c>
      <c r="K915" s="286">
        <f t="shared" si="215"/>
        <v>10640</v>
      </c>
      <c r="L915" s="290">
        <v>3.5</v>
      </c>
      <c r="M915" s="409">
        <f t="shared" si="216"/>
        <v>10600</v>
      </c>
      <c r="N915" s="101"/>
      <c r="O915" s="605"/>
      <c r="P915" s="604"/>
    </row>
    <row r="916" spans="1:16" s="1" customFormat="1" ht="15" customHeight="1">
      <c r="A916" s="604"/>
      <c r="B916" s="605"/>
      <c r="C916" s="101"/>
      <c r="D916" s="962" t="s">
        <v>758</v>
      </c>
      <c r="E916" s="47"/>
      <c r="F916" s="470">
        <v>2</v>
      </c>
      <c r="G916" s="466">
        <f>F916*Cond!$F$10</f>
        <v>3040</v>
      </c>
      <c r="H916" s="27">
        <v>0</v>
      </c>
      <c r="I916" s="398">
        <f t="shared" si="214"/>
        <v>0</v>
      </c>
      <c r="J916" s="361" t="s">
        <v>761</v>
      </c>
      <c r="K916" s="286">
        <f t="shared" si="215"/>
        <v>10640</v>
      </c>
      <c r="L916" s="290">
        <v>3.5</v>
      </c>
      <c r="M916" s="409">
        <f t="shared" si="216"/>
        <v>10600</v>
      </c>
      <c r="N916" s="101"/>
      <c r="O916" s="605"/>
      <c r="P916" s="604"/>
    </row>
    <row r="917" spans="1:16" s="1" customFormat="1" ht="15" customHeight="1">
      <c r="A917" s="604"/>
      <c r="B917" s="605"/>
      <c r="C917" s="101"/>
      <c r="D917" s="962" t="s">
        <v>759</v>
      </c>
      <c r="E917" s="47"/>
      <c r="F917" s="470">
        <v>2</v>
      </c>
      <c r="G917" s="466">
        <f>F917*Cond!$F$10</f>
        <v>3040</v>
      </c>
      <c r="H917" s="27">
        <v>0</v>
      </c>
      <c r="I917" s="398">
        <f t="shared" si="214"/>
        <v>0</v>
      </c>
      <c r="J917" s="361" t="s">
        <v>762</v>
      </c>
      <c r="K917" s="286">
        <f t="shared" si="215"/>
        <v>10640</v>
      </c>
      <c r="L917" s="290">
        <v>3.5</v>
      </c>
      <c r="M917" s="409">
        <f t="shared" si="216"/>
        <v>10600</v>
      </c>
      <c r="N917" s="101"/>
      <c r="O917" s="605"/>
      <c r="P917" s="604"/>
    </row>
    <row r="918" spans="1:16" s="1" customFormat="1" ht="15" customHeight="1">
      <c r="A918" s="604"/>
      <c r="B918" s="605"/>
      <c r="C918" s="101"/>
      <c r="D918" s="962" t="s">
        <v>286</v>
      </c>
      <c r="E918" s="47"/>
      <c r="F918" s="470">
        <v>2</v>
      </c>
      <c r="G918" s="466">
        <f>F918*Cond!$F$10</f>
        <v>3040</v>
      </c>
      <c r="H918" s="27">
        <v>0</v>
      </c>
      <c r="I918" s="398">
        <f t="shared" si="214"/>
        <v>0</v>
      </c>
      <c r="J918" s="361" t="s">
        <v>283</v>
      </c>
      <c r="K918" s="286">
        <f t="shared" si="215"/>
        <v>10640</v>
      </c>
      <c r="L918" s="290">
        <v>3.5</v>
      </c>
      <c r="M918" s="409">
        <f t="shared" si="216"/>
        <v>10600</v>
      </c>
      <c r="N918" s="101"/>
      <c r="O918" s="605"/>
      <c r="P918" s="604"/>
    </row>
    <row r="919" spans="1:16" s="1" customFormat="1" ht="15" customHeight="1">
      <c r="A919" s="604"/>
      <c r="B919" s="605"/>
      <c r="C919" s="101"/>
      <c r="D919" s="962" t="s">
        <v>284</v>
      </c>
      <c r="E919" s="47"/>
      <c r="F919" s="470">
        <v>2</v>
      </c>
      <c r="G919" s="466">
        <f>F919*Cond!$F$10</f>
        <v>3040</v>
      </c>
      <c r="H919" s="27">
        <v>0</v>
      </c>
      <c r="I919" s="398">
        <f t="shared" si="214"/>
        <v>0</v>
      </c>
      <c r="J919" s="361" t="s">
        <v>281</v>
      </c>
      <c r="K919" s="286">
        <f t="shared" si="215"/>
        <v>10640</v>
      </c>
      <c r="L919" s="290">
        <v>3.5</v>
      </c>
      <c r="M919" s="409">
        <f t="shared" si="216"/>
        <v>10600</v>
      </c>
      <c r="N919" s="101"/>
      <c r="O919" s="605"/>
      <c r="P919" s="604"/>
    </row>
    <row r="920" spans="1:16" s="1" customFormat="1" ht="15" customHeight="1">
      <c r="A920" s="604"/>
      <c r="B920" s="605"/>
      <c r="C920" s="101"/>
      <c r="D920" s="962" t="s">
        <v>285</v>
      </c>
      <c r="E920" s="47"/>
      <c r="F920" s="470">
        <v>2</v>
      </c>
      <c r="G920" s="466">
        <f>F920*Cond!$F$10</f>
        <v>3040</v>
      </c>
      <c r="H920" s="27">
        <v>0</v>
      </c>
      <c r="I920" s="398">
        <f t="shared" si="214"/>
        <v>0</v>
      </c>
      <c r="J920" s="361" t="s">
        <v>282</v>
      </c>
      <c r="K920" s="286">
        <f t="shared" si="215"/>
        <v>10640</v>
      </c>
      <c r="L920" s="290">
        <v>3.5</v>
      </c>
      <c r="M920" s="409">
        <f t="shared" si="216"/>
        <v>10600</v>
      </c>
      <c r="N920" s="101"/>
      <c r="O920" s="605"/>
      <c r="P920" s="604"/>
    </row>
    <row r="921" spans="1:16" s="1" customFormat="1" ht="15" customHeight="1">
      <c r="A921" s="604"/>
      <c r="B921" s="605"/>
      <c r="C921" s="101"/>
      <c r="D921" s="962" t="s">
        <v>954</v>
      </c>
      <c r="E921" s="47"/>
      <c r="F921" s="470">
        <v>2</v>
      </c>
      <c r="G921" s="466">
        <f>F921*Cond!$F$10</f>
        <v>3040</v>
      </c>
      <c r="H921" s="27">
        <v>0</v>
      </c>
      <c r="I921" s="398">
        <f t="shared" si="214"/>
        <v>0</v>
      </c>
      <c r="J921" s="361" t="s">
        <v>947</v>
      </c>
      <c r="K921" s="286">
        <f t="shared" si="215"/>
        <v>10640</v>
      </c>
      <c r="L921" s="290">
        <v>3.5</v>
      </c>
      <c r="M921" s="409">
        <f t="shared" si="216"/>
        <v>10600</v>
      </c>
      <c r="N921" s="101"/>
      <c r="O921" s="605"/>
      <c r="P921" s="604"/>
    </row>
    <row r="922" spans="1:16" s="1" customFormat="1" ht="15" customHeight="1">
      <c r="A922" s="604"/>
      <c r="B922" s="605"/>
      <c r="C922" s="101"/>
      <c r="D922" s="962" t="s">
        <v>953</v>
      </c>
      <c r="E922" s="47"/>
      <c r="F922" s="470">
        <v>2</v>
      </c>
      <c r="G922" s="466">
        <f>F922*Cond!$F$10</f>
        <v>3040</v>
      </c>
      <c r="H922" s="27">
        <v>0</v>
      </c>
      <c r="I922" s="398">
        <f t="shared" si="214"/>
        <v>0</v>
      </c>
      <c r="J922" s="361" t="s">
        <v>946</v>
      </c>
      <c r="K922" s="286">
        <f t="shared" si="215"/>
        <v>10640</v>
      </c>
      <c r="L922" s="290">
        <v>3.5</v>
      </c>
      <c r="M922" s="409">
        <f t="shared" si="216"/>
        <v>10600</v>
      </c>
      <c r="N922" s="101"/>
      <c r="O922" s="605"/>
      <c r="P922" s="604"/>
    </row>
    <row r="923" spans="1:16" s="1" customFormat="1" ht="15" customHeight="1">
      <c r="A923" s="604"/>
      <c r="B923" s="605"/>
      <c r="C923" s="101"/>
      <c r="D923" s="962" t="s">
        <v>1150</v>
      </c>
      <c r="E923" s="47"/>
      <c r="F923" s="470">
        <v>2</v>
      </c>
      <c r="G923" s="466">
        <f>F923*Cond!$F$10</f>
        <v>3040</v>
      </c>
      <c r="H923" s="27">
        <v>0</v>
      </c>
      <c r="I923" s="398">
        <f t="shared" si="214"/>
        <v>0</v>
      </c>
      <c r="J923" s="361" t="s">
        <v>1151</v>
      </c>
      <c r="K923" s="286">
        <f t="shared" si="215"/>
        <v>10640</v>
      </c>
      <c r="L923" s="290">
        <v>3.5</v>
      </c>
      <c r="M923" s="409">
        <f t="shared" si="216"/>
        <v>10600</v>
      </c>
      <c r="N923" s="101"/>
      <c r="O923" s="605"/>
      <c r="P923" s="604"/>
    </row>
    <row r="924" spans="1:16" s="1" customFormat="1" ht="15" customHeight="1">
      <c r="A924" s="604"/>
      <c r="B924" s="605"/>
      <c r="C924" s="101"/>
      <c r="D924" s="962" t="s">
        <v>956</v>
      </c>
      <c r="E924" s="47"/>
      <c r="F924" s="470">
        <v>2</v>
      </c>
      <c r="G924" s="466">
        <f>F924*Cond!$F$10</f>
        <v>3040</v>
      </c>
      <c r="H924" s="27">
        <v>0</v>
      </c>
      <c r="I924" s="398">
        <f t="shared" si="214"/>
        <v>0</v>
      </c>
      <c r="J924" s="361" t="s">
        <v>949</v>
      </c>
      <c r="K924" s="286">
        <f t="shared" si="215"/>
        <v>10640</v>
      </c>
      <c r="L924" s="290">
        <v>3.5</v>
      </c>
      <c r="M924" s="409">
        <f t="shared" si="216"/>
        <v>10600</v>
      </c>
      <c r="N924" s="101"/>
      <c r="O924" s="605"/>
      <c r="P924" s="604"/>
    </row>
    <row r="925" spans="1:16" s="1" customFormat="1" ht="15" customHeight="1">
      <c r="A925" s="604"/>
      <c r="B925" s="605"/>
      <c r="C925" s="101"/>
      <c r="D925" s="962" t="s">
        <v>955</v>
      </c>
      <c r="E925" s="47"/>
      <c r="F925" s="470">
        <v>2</v>
      </c>
      <c r="G925" s="466">
        <f>F925*Cond!$F$10</f>
        <v>3040</v>
      </c>
      <c r="H925" s="27">
        <v>0</v>
      </c>
      <c r="I925" s="398">
        <f t="shared" si="214"/>
        <v>0</v>
      </c>
      <c r="J925" s="361" t="s">
        <v>948</v>
      </c>
      <c r="K925" s="286">
        <f t="shared" si="215"/>
        <v>10640</v>
      </c>
      <c r="L925" s="290">
        <v>3.5</v>
      </c>
      <c r="M925" s="409">
        <f t="shared" si="216"/>
        <v>10600</v>
      </c>
      <c r="N925" s="101"/>
      <c r="O925" s="605"/>
      <c r="P925" s="604"/>
    </row>
    <row r="926" spans="1:16" s="1" customFormat="1" ht="15" customHeight="1">
      <c r="A926" s="604"/>
      <c r="B926" s="605"/>
      <c r="C926" s="101"/>
      <c r="D926" s="962" t="s">
        <v>1152</v>
      </c>
      <c r="E926" s="47"/>
      <c r="F926" s="470">
        <v>2</v>
      </c>
      <c r="G926" s="466">
        <f>F926*Cond!$F$10</f>
        <v>3040</v>
      </c>
      <c r="H926" s="27">
        <v>0</v>
      </c>
      <c r="I926" s="398">
        <f t="shared" si="214"/>
        <v>0</v>
      </c>
      <c r="J926" s="361" t="s">
        <v>1153</v>
      </c>
      <c r="K926" s="286">
        <f t="shared" si="215"/>
        <v>10640</v>
      </c>
      <c r="L926" s="290">
        <v>3.5</v>
      </c>
      <c r="M926" s="409">
        <f t="shared" si="216"/>
        <v>10600</v>
      </c>
      <c r="N926" s="101"/>
      <c r="O926" s="605"/>
      <c r="P926" s="604"/>
    </row>
    <row r="927" spans="1:16" s="1" customFormat="1" ht="15" customHeight="1">
      <c r="A927" s="604"/>
      <c r="B927" s="605"/>
      <c r="C927" s="101"/>
      <c r="D927" s="962" t="s">
        <v>2434</v>
      </c>
      <c r="E927" s="47"/>
      <c r="F927" s="470">
        <v>2</v>
      </c>
      <c r="G927" s="466">
        <f>F927*Cond!$F$10</f>
        <v>3040</v>
      </c>
      <c r="H927" s="27">
        <v>0</v>
      </c>
      <c r="I927" s="398">
        <f t="shared" si="214"/>
        <v>0</v>
      </c>
      <c r="J927" s="361" t="s">
        <v>2389</v>
      </c>
      <c r="K927" s="286">
        <f t="shared" si="215"/>
        <v>10640</v>
      </c>
      <c r="L927" s="290">
        <v>3.5</v>
      </c>
      <c r="M927" s="409">
        <f t="shared" si="216"/>
        <v>10600</v>
      </c>
      <c r="N927" s="101"/>
      <c r="O927" s="605"/>
      <c r="P927" s="604"/>
    </row>
    <row r="928" spans="1:16" s="1" customFormat="1" ht="15" customHeight="1">
      <c r="A928" s="604"/>
      <c r="B928" s="605"/>
      <c r="C928" s="101"/>
      <c r="D928" s="962" t="s">
        <v>2421</v>
      </c>
      <c r="E928" s="47"/>
      <c r="F928" s="470">
        <v>2</v>
      </c>
      <c r="G928" s="466">
        <f>F928*Cond!$F$10</f>
        <v>3040</v>
      </c>
      <c r="H928" s="27">
        <v>0</v>
      </c>
      <c r="I928" s="398">
        <f t="shared" si="214"/>
        <v>0</v>
      </c>
      <c r="J928" s="361" t="s">
        <v>2392</v>
      </c>
      <c r="K928" s="286">
        <f t="shared" si="215"/>
        <v>10640</v>
      </c>
      <c r="L928" s="290">
        <v>3.5</v>
      </c>
      <c r="M928" s="409">
        <f t="shared" si="216"/>
        <v>10600</v>
      </c>
      <c r="N928" s="101"/>
      <c r="O928" s="605"/>
      <c r="P928" s="604"/>
    </row>
    <row r="929" spans="1:16" s="1" customFormat="1" ht="15" customHeight="1">
      <c r="A929" s="604"/>
      <c r="B929" s="605"/>
      <c r="C929" s="101"/>
      <c r="D929" s="962" t="s">
        <v>2422</v>
      </c>
      <c r="E929" s="47"/>
      <c r="F929" s="470">
        <v>2</v>
      </c>
      <c r="G929" s="466">
        <f>F929*Cond!$F$10</f>
        <v>3040</v>
      </c>
      <c r="H929" s="27">
        <v>0</v>
      </c>
      <c r="I929" s="398">
        <f t="shared" si="214"/>
        <v>0</v>
      </c>
      <c r="J929" s="361" t="s">
        <v>2393</v>
      </c>
      <c r="K929" s="286">
        <f t="shared" si="215"/>
        <v>10640</v>
      </c>
      <c r="L929" s="290">
        <v>3.5</v>
      </c>
      <c r="M929" s="409">
        <f t="shared" si="216"/>
        <v>10600</v>
      </c>
      <c r="N929" s="101"/>
      <c r="O929" s="605"/>
      <c r="P929" s="604"/>
    </row>
    <row r="930" spans="1:16" s="1" customFormat="1" ht="15" customHeight="1">
      <c r="A930" s="604"/>
      <c r="B930" s="605"/>
      <c r="C930" s="101"/>
      <c r="D930" s="962" t="s">
        <v>2420</v>
      </c>
      <c r="E930" s="47"/>
      <c r="F930" s="470">
        <v>2</v>
      </c>
      <c r="G930" s="466">
        <f>F930*Cond!$F$10</f>
        <v>3040</v>
      </c>
      <c r="H930" s="27">
        <v>0</v>
      </c>
      <c r="I930" s="398">
        <f t="shared" si="214"/>
        <v>0</v>
      </c>
      <c r="J930" s="361" t="s">
        <v>2391</v>
      </c>
      <c r="K930" s="286">
        <f t="shared" si="215"/>
        <v>10640</v>
      </c>
      <c r="L930" s="290">
        <v>3.5</v>
      </c>
      <c r="M930" s="409">
        <f t="shared" si="216"/>
        <v>10600</v>
      </c>
      <c r="N930" s="101"/>
      <c r="O930" s="605"/>
      <c r="P930" s="604"/>
    </row>
    <row r="931" spans="1:16" s="1" customFormat="1" ht="15" customHeight="1">
      <c r="A931" s="604"/>
      <c r="B931" s="605"/>
      <c r="C931" s="101"/>
      <c r="D931" s="962" t="s">
        <v>1753</v>
      </c>
      <c r="E931" s="47"/>
      <c r="F931" s="470">
        <v>2</v>
      </c>
      <c r="G931" s="466">
        <f>F931*Cond!$F$10</f>
        <v>3040</v>
      </c>
      <c r="H931" s="27">
        <v>0</v>
      </c>
      <c r="I931" s="398">
        <f t="shared" si="214"/>
        <v>0</v>
      </c>
      <c r="J931" s="361" t="s">
        <v>1741</v>
      </c>
      <c r="K931" s="286">
        <f t="shared" si="215"/>
        <v>10640</v>
      </c>
      <c r="L931" s="290">
        <v>3.5</v>
      </c>
      <c r="M931" s="409">
        <f t="shared" si="216"/>
        <v>10600</v>
      </c>
      <c r="N931" s="101"/>
      <c r="O931" s="605"/>
      <c r="P931" s="604"/>
    </row>
    <row r="932" spans="1:16" s="1" customFormat="1" ht="15" customHeight="1">
      <c r="A932" s="604"/>
      <c r="B932" s="605"/>
      <c r="C932" s="101"/>
      <c r="D932" s="962" t="s">
        <v>2419</v>
      </c>
      <c r="E932" s="47"/>
      <c r="F932" s="470">
        <v>2</v>
      </c>
      <c r="G932" s="466">
        <f>F932*Cond!$F$10</f>
        <v>3040</v>
      </c>
      <c r="H932" s="27">
        <v>0</v>
      </c>
      <c r="I932" s="398">
        <f t="shared" si="214"/>
        <v>0</v>
      </c>
      <c r="J932" s="361" t="s">
        <v>2390</v>
      </c>
      <c r="K932" s="286">
        <f t="shared" si="215"/>
        <v>10640</v>
      </c>
      <c r="L932" s="290">
        <v>3.5</v>
      </c>
      <c r="M932" s="409">
        <f t="shared" si="216"/>
        <v>10600</v>
      </c>
      <c r="N932" s="101"/>
      <c r="O932" s="605"/>
      <c r="P932" s="604"/>
    </row>
    <row r="933" spans="1:16" s="1" customFormat="1" ht="15" customHeight="1">
      <c r="A933" s="604"/>
      <c r="B933" s="605"/>
      <c r="C933" s="101"/>
      <c r="D933" s="962" t="s">
        <v>1751</v>
      </c>
      <c r="E933" s="47"/>
      <c r="F933" s="470">
        <v>2</v>
      </c>
      <c r="G933" s="466">
        <f>F933*Cond!$F$10</f>
        <v>3040</v>
      </c>
      <c r="H933" s="27">
        <v>0</v>
      </c>
      <c r="I933" s="398">
        <f t="shared" si="214"/>
        <v>0</v>
      </c>
      <c r="J933" s="361" t="s">
        <v>1739</v>
      </c>
      <c r="K933" s="286">
        <f t="shared" si="215"/>
        <v>10640</v>
      </c>
      <c r="L933" s="290">
        <v>3.5</v>
      </c>
      <c r="M933" s="409">
        <f t="shared" si="216"/>
        <v>10600</v>
      </c>
      <c r="N933" s="101"/>
      <c r="O933" s="605"/>
      <c r="P933" s="604"/>
    </row>
    <row r="934" spans="1:16" s="1" customFormat="1" ht="15" customHeight="1">
      <c r="A934" s="604"/>
      <c r="B934" s="605"/>
      <c r="C934" s="101"/>
      <c r="D934" s="962" t="s">
        <v>1752</v>
      </c>
      <c r="E934" s="47"/>
      <c r="F934" s="470">
        <v>2</v>
      </c>
      <c r="G934" s="466">
        <f>F934*Cond!$F$10</f>
        <v>3040</v>
      </c>
      <c r="H934" s="27">
        <v>0</v>
      </c>
      <c r="I934" s="398">
        <f t="shared" si="214"/>
        <v>0</v>
      </c>
      <c r="J934" s="361" t="s">
        <v>1740</v>
      </c>
      <c r="K934" s="286">
        <f t="shared" si="215"/>
        <v>10640</v>
      </c>
      <c r="L934" s="290">
        <v>3.5</v>
      </c>
      <c r="M934" s="409">
        <f t="shared" si="216"/>
        <v>10600</v>
      </c>
      <c r="N934" s="101"/>
      <c r="O934" s="605"/>
      <c r="P934" s="604"/>
    </row>
    <row r="935" spans="1:16" s="1" customFormat="1" ht="15" customHeight="1">
      <c r="A935" s="604"/>
      <c r="B935" s="605"/>
      <c r="C935" s="101"/>
      <c r="D935" s="962" t="s">
        <v>2418</v>
      </c>
      <c r="E935" s="47"/>
      <c r="F935" s="470">
        <v>2</v>
      </c>
      <c r="G935" s="466">
        <f>F935*Cond!$F$10</f>
        <v>3040</v>
      </c>
      <c r="H935" s="27">
        <v>0</v>
      </c>
      <c r="I935" s="398">
        <f t="shared" ref="I935:I974" si="217">G935*H935</f>
        <v>0</v>
      </c>
      <c r="J935" s="361" t="s">
        <v>2388</v>
      </c>
      <c r="K935" s="286">
        <f t="shared" ref="K935:K974" si="218">G935*L935</f>
        <v>10640</v>
      </c>
      <c r="L935" s="290">
        <v>3.5</v>
      </c>
      <c r="M935" s="409">
        <f t="shared" ref="M935:M974" si="219">ROUND(K935,-2)</f>
        <v>10600</v>
      </c>
      <c r="N935" s="101"/>
      <c r="O935" s="605"/>
      <c r="P935" s="604"/>
    </row>
    <row r="936" spans="1:16" s="1" customFormat="1" ht="15" customHeight="1">
      <c r="A936" s="604"/>
      <c r="B936" s="605"/>
      <c r="C936" s="101"/>
      <c r="D936" s="962" t="s">
        <v>2417</v>
      </c>
      <c r="E936" s="47"/>
      <c r="F936" s="470">
        <v>2</v>
      </c>
      <c r="G936" s="466">
        <f>F936*Cond!$F$10</f>
        <v>3040</v>
      </c>
      <c r="H936" s="27">
        <v>0</v>
      </c>
      <c r="I936" s="398">
        <f t="shared" si="217"/>
        <v>0</v>
      </c>
      <c r="J936" s="361" t="s">
        <v>2387</v>
      </c>
      <c r="K936" s="286">
        <f t="shared" si="218"/>
        <v>10640</v>
      </c>
      <c r="L936" s="290">
        <v>3.5</v>
      </c>
      <c r="M936" s="409">
        <f t="shared" si="219"/>
        <v>10600</v>
      </c>
      <c r="N936" s="101"/>
      <c r="O936" s="605"/>
      <c r="P936" s="604"/>
    </row>
    <row r="937" spans="1:16" s="1" customFormat="1" ht="15" customHeight="1">
      <c r="A937" s="604"/>
      <c r="B937" s="605"/>
      <c r="C937" s="101"/>
      <c r="D937" s="962" t="s">
        <v>2423</v>
      </c>
      <c r="E937" s="47"/>
      <c r="F937" s="470">
        <v>2</v>
      </c>
      <c r="G937" s="466">
        <f>F937*Cond!$F$10</f>
        <v>3040</v>
      </c>
      <c r="H937" s="27">
        <v>0</v>
      </c>
      <c r="I937" s="398">
        <f t="shared" si="217"/>
        <v>0</v>
      </c>
      <c r="J937" s="361" t="s">
        <v>2394</v>
      </c>
      <c r="K937" s="286">
        <f t="shared" si="218"/>
        <v>10640</v>
      </c>
      <c r="L937" s="290">
        <v>3.5</v>
      </c>
      <c r="M937" s="409">
        <f t="shared" si="219"/>
        <v>10600</v>
      </c>
      <c r="N937" s="101"/>
      <c r="O937" s="605"/>
      <c r="P937" s="604"/>
    </row>
    <row r="938" spans="1:16" s="1" customFormat="1" ht="15" customHeight="1">
      <c r="A938" s="604"/>
      <c r="B938" s="605"/>
      <c r="C938" s="101"/>
      <c r="D938" s="962" t="s">
        <v>2424</v>
      </c>
      <c r="E938" s="47"/>
      <c r="F938" s="470">
        <v>2</v>
      </c>
      <c r="G938" s="466">
        <f>F938*Cond!$F$10</f>
        <v>3040</v>
      </c>
      <c r="H938" s="27">
        <v>0</v>
      </c>
      <c r="I938" s="398">
        <f t="shared" si="217"/>
        <v>0</v>
      </c>
      <c r="J938" s="361" t="s">
        <v>2395</v>
      </c>
      <c r="K938" s="286">
        <f t="shared" si="218"/>
        <v>10640</v>
      </c>
      <c r="L938" s="290">
        <v>3.5</v>
      </c>
      <c r="M938" s="409">
        <f t="shared" si="219"/>
        <v>10600</v>
      </c>
      <c r="N938" s="101"/>
      <c r="O938" s="605"/>
      <c r="P938" s="604"/>
    </row>
    <row r="939" spans="1:16" s="1" customFormat="1" ht="15" customHeight="1">
      <c r="A939" s="604"/>
      <c r="B939" s="605"/>
      <c r="C939" s="101"/>
      <c r="D939" s="962" t="s">
        <v>763</v>
      </c>
      <c r="E939" s="47"/>
      <c r="F939" s="470">
        <v>2</v>
      </c>
      <c r="G939" s="466">
        <f>F939*Cond!$F$10</f>
        <v>3040</v>
      </c>
      <c r="H939" s="27">
        <v>0</v>
      </c>
      <c r="I939" s="398">
        <f t="shared" si="217"/>
        <v>0</v>
      </c>
      <c r="J939" s="361" t="s">
        <v>945</v>
      </c>
      <c r="K939" s="286">
        <f t="shared" si="218"/>
        <v>10640</v>
      </c>
      <c r="L939" s="290">
        <v>3.5</v>
      </c>
      <c r="M939" s="409">
        <f t="shared" si="219"/>
        <v>10600</v>
      </c>
      <c r="N939" s="101"/>
      <c r="O939" s="605"/>
      <c r="P939" s="604"/>
    </row>
    <row r="940" spans="1:16" s="1" customFormat="1" ht="15" customHeight="1">
      <c r="A940" s="604"/>
      <c r="B940" s="605"/>
      <c r="C940" s="101"/>
      <c r="D940" s="962" t="s">
        <v>1165</v>
      </c>
      <c r="E940" s="47"/>
      <c r="F940" s="470">
        <v>2</v>
      </c>
      <c r="G940" s="466">
        <f>F940*Cond!$F$10</f>
        <v>3040</v>
      </c>
      <c r="H940" s="27">
        <v>0</v>
      </c>
      <c r="I940" s="398">
        <f t="shared" si="217"/>
        <v>0</v>
      </c>
      <c r="J940" s="361" t="s">
        <v>1359</v>
      </c>
      <c r="K940" s="286">
        <f t="shared" si="218"/>
        <v>10640</v>
      </c>
      <c r="L940" s="290">
        <v>3.5</v>
      </c>
      <c r="M940" s="409">
        <f t="shared" si="219"/>
        <v>10600</v>
      </c>
      <c r="N940" s="101"/>
      <c r="O940" s="605"/>
      <c r="P940" s="604"/>
    </row>
    <row r="941" spans="1:16" s="1" customFormat="1" ht="15" customHeight="1">
      <c r="A941" s="604"/>
      <c r="B941" s="605"/>
      <c r="C941" s="101"/>
      <c r="D941" s="962" t="s">
        <v>1321</v>
      </c>
      <c r="E941" s="47"/>
      <c r="F941" s="470">
        <v>2</v>
      </c>
      <c r="G941" s="466">
        <f>F941*Cond!$F$10</f>
        <v>3040</v>
      </c>
      <c r="H941" s="27">
        <v>0</v>
      </c>
      <c r="I941" s="398">
        <f t="shared" si="217"/>
        <v>0</v>
      </c>
      <c r="J941" s="361" t="s">
        <v>1362</v>
      </c>
      <c r="K941" s="286">
        <f t="shared" si="218"/>
        <v>10640</v>
      </c>
      <c r="L941" s="290">
        <v>3.5</v>
      </c>
      <c r="M941" s="409">
        <f t="shared" si="219"/>
        <v>10600</v>
      </c>
      <c r="N941" s="101"/>
      <c r="O941" s="605"/>
      <c r="P941" s="604"/>
    </row>
    <row r="942" spans="1:16" s="1" customFormat="1" ht="15" customHeight="1">
      <c r="A942" s="604"/>
      <c r="B942" s="605"/>
      <c r="C942" s="101"/>
      <c r="D942" s="962" t="s">
        <v>1322</v>
      </c>
      <c r="E942" s="47"/>
      <c r="F942" s="470">
        <v>2</v>
      </c>
      <c r="G942" s="466">
        <f>F942*Cond!$F$10</f>
        <v>3040</v>
      </c>
      <c r="H942" s="27">
        <v>0</v>
      </c>
      <c r="I942" s="398">
        <f t="shared" si="217"/>
        <v>0</v>
      </c>
      <c r="J942" s="361" t="s">
        <v>1360</v>
      </c>
      <c r="K942" s="286">
        <f t="shared" si="218"/>
        <v>10640</v>
      </c>
      <c r="L942" s="290">
        <v>3.5</v>
      </c>
      <c r="M942" s="409">
        <f t="shared" si="219"/>
        <v>10600</v>
      </c>
      <c r="N942" s="101"/>
      <c r="O942" s="605"/>
      <c r="P942" s="604"/>
    </row>
    <row r="943" spans="1:16" s="1" customFormat="1" ht="15" customHeight="1">
      <c r="A943" s="604"/>
      <c r="B943" s="605"/>
      <c r="C943" s="101"/>
      <c r="D943" s="962" t="s">
        <v>1323</v>
      </c>
      <c r="E943" s="47"/>
      <c r="F943" s="470">
        <v>2</v>
      </c>
      <c r="G943" s="466">
        <f>F943*Cond!$F$10</f>
        <v>3040</v>
      </c>
      <c r="H943" s="27">
        <v>0</v>
      </c>
      <c r="I943" s="398">
        <f t="shared" si="217"/>
        <v>0</v>
      </c>
      <c r="J943" s="361" t="s">
        <v>1361</v>
      </c>
      <c r="K943" s="286">
        <f t="shared" si="218"/>
        <v>10640</v>
      </c>
      <c r="L943" s="290">
        <v>3.5</v>
      </c>
      <c r="M943" s="409">
        <f t="shared" si="219"/>
        <v>10600</v>
      </c>
      <c r="N943" s="101"/>
      <c r="O943" s="605"/>
      <c r="P943" s="604"/>
    </row>
    <row r="944" spans="1:16" s="1" customFormat="1" ht="15" customHeight="1">
      <c r="A944" s="604"/>
      <c r="B944" s="605"/>
      <c r="C944" s="101"/>
      <c r="D944" s="962" t="s">
        <v>2428</v>
      </c>
      <c r="E944" s="47"/>
      <c r="F944" s="470">
        <v>2</v>
      </c>
      <c r="G944" s="466">
        <f>F944*Cond!$F$10</f>
        <v>3040</v>
      </c>
      <c r="H944" s="27">
        <v>0</v>
      </c>
      <c r="I944" s="398">
        <f t="shared" si="217"/>
        <v>0</v>
      </c>
      <c r="J944" s="361" t="s">
        <v>2399</v>
      </c>
      <c r="K944" s="286">
        <f t="shared" si="218"/>
        <v>10640</v>
      </c>
      <c r="L944" s="290">
        <v>3.5</v>
      </c>
      <c r="M944" s="409">
        <f t="shared" si="219"/>
        <v>10600</v>
      </c>
      <c r="N944" s="101"/>
      <c r="O944" s="605"/>
      <c r="P944" s="604"/>
    </row>
    <row r="945" spans="1:16" s="1" customFormat="1" ht="15" customHeight="1">
      <c r="A945" s="604"/>
      <c r="B945" s="605"/>
      <c r="C945" s="101"/>
      <c r="D945" s="962" t="s">
        <v>2429</v>
      </c>
      <c r="E945" s="47"/>
      <c r="F945" s="470">
        <v>2</v>
      </c>
      <c r="G945" s="466">
        <f>F945*Cond!$F$10</f>
        <v>3040</v>
      </c>
      <c r="H945" s="27">
        <v>0</v>
      </c>
      <c r="I945" s="398">
        <f t="shared" si="217"/>
        <v>0</v>
      </c>
      <c r="J945" s="361" t="s">
        <v>2400</v>
      </c>
      <c r="K945" s="286">
        <f t="shared" si="218"/>
        <v>10640</v>
      </c>
      <c r="L945" s="290">
        <v>3.5</v>
      </c>
      <c r="M945" s="409">
        <f t="shared" si="219"/>
        <v>10600</v>
      </c>
      <c r="N945" s="101"/>
      <c r="O945" s="605"/>
      <c r="P945" s="604"/>
    </row>
    <row r="946" spans="1:16" s="1" customFormat="1" ht="15" customHeight="1">
      <c r="A946" s="604"/>
      <c r="B946" s="605"/>
      <c r="C946" s="101"/>
      <c r="D946" s="962" t="s">
        <v>2427</v>
      </c>
      <c r="E946" s="47"/>
      <c r="F946" s="470">
        <v>2</v>
      </c>
      <c r="G946" s="466">
        <f>F946*Cond!$F$10</f>
        <v>3040</v>
      </c>
      <c r="H946" s="27">
        <v>0</v>
      </c>
      <c r="I946" s="398">
        <f t="shared" si="217"/>
        <v>0</v>
      </c>
      <c r="J946" s="361" t="s">
        <v>2398</v>
      </c>
      <c r="K946" s="286">
        <f t="shared" si="218"/>
        <v>10640</v>
      </c>
      <c r="L946" s="290">
        <v>3.5</v>
      </c>
      <c r="M946" s="409">
        <f t="shared" si="219"/>
        <v>10600</v>
      </c>
      <c r="N946" s="101"/>
      <c r="O946" s="605"/>
      <c r="P946" s="604"/>
    </row>
    <row r="947" spans="1:16" s="1" customFormat="1" ht="15" customHeight="1">
      <c r="A947" s="604"/>
      <c r="B947" s="605"/>
      <c r="C947" s="101"/>
      <c r="D947" s="962" t="s">
        <v>1539</v>
      </c>
      <c r="E947" s="47"/>
      <c r="F947" s="470">
        <v>2</v>
      </c>
      <c r="G947" s="466">
        <f>F947*Cond!$F$10</f>
        <v>3040</v>
      </c>
      <c r="H947" s="27">
        <v>0</v>
      </c>
      <c r="I947" s="398">
        <f t="shared" si="217"/>
        <v>0</v>
      </c>
      <c r="J947" s="361" t="s">
        <v>1536</v>
      </c>
      <c r="K947" s="286">
        <f t="shared" si="218"/>
        <v>10640</v>
      </c>
      <c r="L947" s="290">
        <v>3.5</v>
      </c>
      <c r="M947" s="409">
        <f t="shared" si="219"/>
        <v>10600</v>
      </c>
      <c r="N947" s="101"/>
      <c r="O947" s="605"/>
      <c r="P947" s="604"/>
    </row>
    <row r="948" spans="1:16" s="1" customFormat="1" ht="15" customHeight="1">
      <c r="A948" s="604"/>
      <c r="B948" s="605"/>
      <c r="C948" s="101"/>
      <c r="D948" s="962" t="s">
        <v>1538</v>
      </c>
      <c r="E948" s="47"/>
      <c r="F948" s="470">
        <v>2</v>
      </c>
      <c r="G948" s="466">
        <f>F948*Cond!$F$10</f>
        <v>3040</v>
      </c>
      <c r="H948" s="27">
        <v>0</v>
      </c>
      <c r="I948" s="398">
        <f t="shared" si="217"/>
        <v>0</v>
      </c>
      <c r="J948" s="361" t="s">
        <v>1535</v>
      </c>
      <c r="K948" s="286">
        <f t="shared" si="218"/>
        <v>10640</v>
      </c>
      <c r="L948" s="290">
        <v>3.5</v>
      </c>
      <c r="M948" s="409">
        <f t="shared" si="219"/>
        <v>10600</v>
      </c>
      <c r="N948" s="101"/>
      <c r="O948" s="605"/>
      <c r="P948" s="604"/>
    </row>
    <row r="949" spans="1:16" s="1" customFormat="1" ht="15" customHeight="1">
      <c r="A949" s="604"/>
      <c r="B949" s="605"/>
      <c r="C949" s="101"/>
      <c r="D949" s="962" t="s">
        <v>1371</v>
      </c>
      <c r="E949" s="47"/>
      <c r="F949" s="470">
        <v>2</v>
      </c>
      <c r="G949" s="466">
        <f>F949*Cond!$F$10</f>
        <v>3040</v>
      </c>
      <c r="H949" s="27">
        <v>0</v>
      </c>
      <c r="I949" s="398">
        <f t="shared" si="217"/>
        <v>0</v>
      </c>
      <c r="J949" s="361" t="s">
        <v>1363</v>
      </c>
      <c r="K949" s="286">
        <f t="shared" si="218"/>
        <v>10640</v>
      </c>
      <c r="L949" s="290">
        <v>3.5</v>
      </c>
      <c r="M949" s="409">
        <f t="shared" si="219"/>
        <v>10600</v>
      </c>
      <c r="N949" s="101"/>
      <c r="O949" s="605"/>
      <c r="P949" s="604"/>
    </row>
    <row r="950" spans="1:16" s="1" customFormat="1" ht="15" customHeight="1">
      <c r="A950" s="604"/>
      <c r="B950" s="605"/>
      <c r="C950" s="101"/>
      <c r="D950" s="962" t="s">
        <v>2431</v>
      </c>
      <c r="E950" s="47"/>
      <c r="F950" s="470">
        <v>2</v>
      </c>
      <c r="G950" s="466">
        <f>F950*Cond!$F$10</f>
        <v>3040</v>
      </c>
      <c r="H950" s="27">
        <v>0</v>
      </c>
      <c r="I950" s="398">
        <f t="shared" si="217"/>
        <v>0</v>
      </c>
      <c r="J950" s="361" t="s">
        <v>2402</v>
      </c>
      <c r="K950" s="286">
        <f t="shared" si="218"/>
        <v>10640</v>
      </c>
      <c r="L950" s="290">
        <v>3.5</v>
      </c>
      <c r="M950" s="409">
        <f t="shared" si="219"/>
        <v>10600</v>
      </c>
      <c r="N950" s="101"/>
      <c r="O950" s="605"/>
      <c r="P950" s="604"/>
    </row>
    <row r="951" spans="1:16" s="1" customFormat="1" ht="15" customHeight="1">
      <c r="A951" s="604"/>
      <c r="B951" s="605"/>
      <c r="C951" s="101"/>
      <c r="D951" s="962" t="s">
        <v>2432</v>
      </c>
      <c r="E951" s="47"/>
      <c r="F951" s="470">
        <v>2</v>
      </c>
      <c r="G951" s="466">
        <f>F951*Cond!$F$10</f>
        <v>3040</v>
      </c>
      <c r="H951" s="27">
        <v>0</v>
      </c>
      <c r="I951" s="398">
        <f t="shared" si="217"/>
        <v>0</v>
      </c>
      <c r="J951" s="361" t="s">
        <v>2403</v>
      </c>
      <c r="K951" s="286">
        <f t="shared" si="218"/>
        <v>10640</v>
      </c>
      <c r="L951" s="290">
        <v>3.5</v>
      </c>
      <c r="M951" s="409">
        <f t="shared" si="219"/>
        <v>10600</v>
      </c>
      <c r="N951" s="101"/>
      <c r="O951" s="605"/>
      <c r="P951" s="604"/>
    </row>
    <row r="952" spans="1:16" s="1" customFormat="1" ht="15" customHeight="1">
      <c r="A952" s="604"/>
      <c r="B952" s="605"/>
      <c r="C952" s="101"/>
      <c r="D952" s="962" t="s">
        <v>2430</v>
      </c>
      <c r="E952" s="47"/>
      <c r="F952" s="470">
        <v>2</v>
      </c>
      <c r="G952" s="466">
        <f>F952*Cond!$F$10</f>
        <v>3040</v>
      </c>
      <c r="H952" s="27">
        <v>0</v>
      </c>
      <c r="I952" s="398">
        <f t="shared" si="217"/>
        <v>0</v>
      </c>
      <c r="J952" s="361" t="s">
        <v>2401</v>
      </c>
      <c r="K952" s="286">
        <f t="shared" si="218"/>
        <v>10640</v>
      </c>
      <c r="L952" s="290">
        <v>3.5</v>
      </c>
      <c r="M952" s="409">
        <f t="shared" si="219"/>
        <v>10600</v>
      </c>
      <c r="N952" s="101"/>
      <c r="O952" s="605"/>
      <c r="P952" s="604"/>
    </row>
    <row r="953" spans="1:16" s="1" customFormat="1" ht="15" customHeight="1">
      <c r="A953" s="604"/>
      <c r="B953" s="605"/>
      <c r="C953" s="101"/>
      <c r="D953" s="962" t="s">
        <v>2425</v>
      </c>
      <c r="E953" s="47"/>
      <c r="F953" s="470">
        <v>2</v>
      </c>
      <c r="G953" s="466">
        <f>F953*Cond!$F$10</f>
        <v>3040</v>
      </c>
      <c r="H953" s="27">
        <v>0</v>
      </c>
      <c r="I953" s="398">
        <f t="shared" si="217"/>
        <v>0</v>
      </c>
      <c r="J953" s="361" t="s">
        <v>2396</v>
      </c>
      <c r="K953" s="286">
        <f t="shared" si="218"/>
        <v>10640</v>
      </c>
      <c r="L953" s="290">
        <v>3.5</v>
      </c>
      <c r="M953" s="409">
        <f t="shared" si="219"/>
        <v>10600</v>
      </c>
      <c r="N953" s="101"/>
      <c r="O953" s="605"/>
      <c r="P953" s="604"/>
    </row>
    <row r="954" spans="1:16" s="1" customFormat="1" ht="15" customHeight="1">
      <c r="A954" s="604"/>
      <c r="B954" s="605"/>
      <c r="C954" s="101"/>
      <c r="D954" s="962" t="s">
        <v>2426</v>
      </c>
      <c r="E954" s="47"/>
      <c r="F954" s="470">
        <v>2</v>
      </c>
      <c r="G954" s="466">
        <f>F954*Cond!$F$10</f>
        <v>3040</v>
      </c>
      <c r="H954" s="27">
        <v>0</v>
      </c>
      <c r="I954" s="398">
        <f t="shared" si="217"/>
        <v>0</v>
      </c>
      <c r="J954" s="361" t="s">
        <v>2397</v>
      </c>
      <c r="K954" s="286">
        <f t="shared" si="218"/>
        <v>10640</v>
      </c>
      <c r="L954" s="290">
        <v>3.5</v>
      </c>
      <c r="M954" s="409">
        <f t="shared" si="219"/>
        <v>10600</v>
      </c>
      <c r="N954" s="101"/>
      <c r="O954" s="605"/>
      <c r="P954" s="604"/>
    </row>
    <row r="955" spans="1:16" s="1" customFormat="1" ht="15" customHeight="1">
      <c r="A955" s="604"/>
      <c r="B955" s="605"/>
      <c r="C955" s="101"/>
      <c r="D955" s="962" t="s">
        <v>2160</v>
      </c>
      <c r="E955" s="47"/>
      <c r="F955" s="470">
        <v>2</v>
      </c>
      <c r="G955" s="466">
        <f>F955*Cond!$F$10</f>
        <v>3040</v>
      </c>
      <c r="H955" s="27">
        <v>0</v>
      </c>
      <c r="I955" s="398">
        <f t="shared" si="217"/>
        <v>0</v>
      </c>
      <c r="J955" s="361" t="s">
        <v>2161</v>
      </c>
      <c r="K955" s="286">
        <f t="shared" si="218"/>
        <v>10640</v>
      </c>
      <c r="L955" s="290">
        <v>3.5</v>
      </c>
      <c r="M955" s="409">
        <f t="shared" si="219"/>
        <v>10600</v>
      </c>
      <c r="N955" s="101"/>
      <c r="O955" s="605"/>
      <c r="P955" s="604"/>
    </row>
    <row r="956" spans="1:16" s="1" customFormat="1" ht="15" customHeight="1">
      <c r="A956" s="604"/>
      <c r="B956" s="605"/>
      <c r="C956" s="101"/>
      <c r="D956" s="962" t="s">
        <v>1368</v>
      </c>
      <c r="E956" s="47"/>
      <c r="F956" s="470">
        <v>2</v>
      </c>
      <c r="G956" s="466">
        <f>F956*Cond!$F$10</f>
        <v>3040</v>
      </c>
      <c r="H956" s="27">
        <v>0</v>
      </c>
      <c r="I956" s="398">
        <f t="shared" si="217"/>
        <v>0</v>
      </c>
      <c r="J956" s="361" t="s">
        <v>1356</v>
      </c>
      <c r="K956" s="286">
        <f t="shared" si="218"/>
        <v>10640</v>
      </c>
      <c r="L956" s="290">
        <v>3.5</v>
      </c>
      <c r="M956" s="409">
        <f t="shared" si="219"/>
        <v>10600</v>
      </c>
      <c r="N956" s="101"/>
      <c r="O956" s="605"/>
      <c r="P956" s="604"/>
    </row>
    <row r="957" spans="1:16" s="1" customFormat="1" ht="15" customHeight="1">
      <c r="A957" s="604"/>
      <c r="B957" s="605"/>
      <c r="C957" s="101"/>
      <c r="D957" s="962" t="s">
        <v>1367</v>
      </c>
      <c r="E957" s="47"/>
      <c r="F957" s="470">
        <v>2</v>
      </c>
      <c r="G957" s="466">
        <f>F957*Cond!$F$10</f>
        <v>3040</v>
      </c>
      <c r="H957" s="27">
        <v>0</v>
      </c>
      <c r="I957" s="398">
        <f t="shared" si="217"/>
        <v>0</v>
      </c>
      <c r="J957" s="361" t="s">
        <v>1355</v>
      </c>
      <c r="K957" s="286">
        <f t="shared" si="218"/>
        <v>10640</v>
      </c>
      <c r="L957" s="290">
        <v>3.5</v>
      </c>
      <c r="M957" s="409">
        <f t="shared" si="219"/>
        <v>10600</v>
      </c>
      <c r="N957" s="101"/>
      <c r="O957" s="605"/>
      <c r="P957" s="604"/>
    </row>
    <row r="958" spans="1:16" s="1" customFormat="1" ht="15" customHeight="1">
      <c r="A958" s="604"/>
      <c r="B958" s="605"/>
      <c r="C958" s="101"/>
      <c r="D958" s="962" t="s">
        <v>952</v>
      </c>
      <c r="E958" s="47"/>
      <c r="F958" s="470">
        <v>2</v>
      </c>
      <c r="G958" s="466">
        <f>F958*Cond!$F$10</f>
        <v>3040</v>
      </c>
      <c r="H958" s="27">
        <v>0</v>
      </c>
      <c r="I958" s="398">
        <f t="shared" si="217"/>
        <v>0</v>
      </c>
      <c r="J958" s="361" t="s">
        <v>944</v>
      </c>
      <c r="K958" s="286">
        <f t="shared" si="218"/>
        <v>10640</v>
      </c>
      <c r="L958" s="290">
        <v>3.5</v>
      </c>
      <c r="M958" s="409">
        <f t="shared" si="219"/>
        <v>10600</v>
      </c>
      <c r="N958" s="101"/>
      <c r="O958" s="605"/>
      <c r="P958" s="604"/>
    </row>
    <row r="959" spans="1:16" s="1" customFormat="1" ht="15" customHeight="1">
      <c r="A959" s="604"/>
      <c r="B959" s="605"/>
      <c r="C959" s="101"/>
      <c r="D959" s="962" t="s">
        <v>957</v>
      </c>
      <c r="E959" s="47"/>
      <c r="F959" s="470">
        <v>2</v>
      </c>
      <c r="G959" s="466">
        <f>F959*Cond!$F$10</f>
        <v>3040</v>
      </c>
      <c r="H959" s="27">
        <v>0</v>
      </c>
      <c r="I959" s="398">
        <f t="shared" si="217"/>
        <v>0</v>
      </c>
      <c r="J959" s="361" t="s">
        <v>943</v>
      </c>
      <c r="K959" s="286">
        <f t="shared" si="218"/>
        <v>10640</v>
      </c>
      <c r="L959" s="290">
        <v>3.5</v>
      </c>
      <c r="M959" s="409">
        <f t="shared" si="219"/>
        <v>10600</v>
      </c>
      <c r="N959" s="101"/>
      <c r="O959" s="605"/>
      <c r="P959" s="604"/>
    </row>
    <row r="960" spans="1:16" s="1" customFormat="1" ht="15" customHeight="1">
      <c r="A960" s="604"/>
      <c r="B960" s="605"/>
      <c r="C960" s="101"/>
      <c r="D960" s="962" t="s">
        <v>1166</v>
      </c>
      <c r="E960" s="47"/>
      <c r="F960" s="470">
        <v>2</v>
      </c>
      <c r="G960" s="466">
        <f>F960*Cond!$F$10</f>
        <v>3040</v>
      </c>
      <c r="H960" s="27">
        <v>0</v>
      </c>
      <c r="I960" s="398">
        <f t="shared" si="217"/>
        <v>0</v>
      </c>
      <c r="J960" s="361" t="s">
        <v>1167</v>
      </c>
      <c r="K960" s="286">
        <f t="shared" si="218"/>
        <v>10640</v>
      </c>
      <c r="L960" s="290">
        <v>3.5</v>
      </c>
      <c r="M960" s="409">
        <f t="shared" si="219"/>
        <v>10600</v>
      </c>
      <c r="N960" s="101"/>
      <c r="O960" s="605"/>
      <c r="P960" s="604"/>
    </row>
    <row r="961" spans="1:16" s="1" customFormat="1" ht="15" customHeight="1">
      <c r="A961" s="604"/>
      <c r="B961" s="605"/>
      <c r="C961" s="101"/>
      <c r="D961" s="962" t="s">
        <v>951</v>
      </c>
      <c r="E961" s="47"/>
      <c r="F961" s="470">
        <v>2</v>
      </c>
      <c r="G961" s="466">
        <f>F961*Cond!$F$10</f>
        <v>3040</v>
      </c>
      <c r="H961" s="27">
        <v>0</v>
      </c>
      <c r="I961" s="398">
        <f t="shared" si="217"/>
        <v>0</v>
      </c>
      <c r="J961" s="361" t="s">
        <v>941</v>
      </c>
      <c r="K961" s="286">
        <f t="shared" si="218"/>
        <v>10640</v>
      </c>
      <c r="L961" s="290">
        <v>3.5</v>
      </c>
      <c r="M961" s="409">
        <f t="shared" si="219"/>
        <v>10600</v>
      </c>
      <c r="N961" s="101"/>
      <c r="O961" s="605"/>
      <c r="P961" s="604"/>
    </row>
    <row r="962" spans="1:16" s="1" customFormat="1" ht="15" customHeight="1">
      <c r="A962" s="604"/>
      <c r="B962" s="605"/>
      <c r="C962" s="101"/>
      <c r="D962" s="962" t="s">
        <v>2413</v>
      </c>
      <c r="E962" s="47"/>
      <c r="F962" s="470">
        <v>2</v>
      </c>
      <c r="G962" s="466">
        <f>F962*Cond!$F$10</f>
        <v>3040</v>
      </c>
      <c r="H962" s="27">
        <v>0</v>
      </c>
      <c r="I962" s="398">
        <f t="shared" si="217"/>
        <v>0</v>
      </c>
      <c r="J962" s="361" t="s">
        <v>2383</v>
      </c>
      <c r="K962" s="286">
        <f t="shared" si="218"/>
        <v>10640</v>
      </c>
      <c r="L962" s="290">
        <v>3.5</v>
      </c>
      <c r="M962" s="409">
        <f t="shared" si="219"/>
        <v>10600</v>
      </c>
      <c r="N962" s="101"/>
      <c r="O962" s="605"/>
      <c r="P962" s="604"/>
    </row>
    <row r="963" spans="1:16" s="1" customFormat="1" ht="15" customHeight="1">
      <c r="A963" s="604"/>
      <c r="B963" s="605"/>
      <c r="C963" s="101"/>
      <c r="D963" s="962" t="s">
        <v>950</v>
      </c>
      <c r="E963" s="47"/>
      <c r="F963" s="470">
        <v>2</v>
      </c>
      <c r="G963" s="466">
        <f>F963*Cond!$F$10</f>
        <v>3040</v>
      </c>
      <c r="H963" s="27">
        <v>0</v>
      </c>
      <c r="I963" s="398">
        <f t="shared" si="217"/>
        <v>0</v>
      </c>
      <c r="J963" s="361" t="s">
        <v>940</v>
      </c>
      <c r="K963" s="286">
        <f t="shared" si="218"/>
        <v>10640</v>
      </c>
      <c r="L963" s="290">
        <v>3.5</v>
      </c>
      <c r="M963" s="409">
        <f t="shared" si="219"/>
        <v>10600</v>
      </c>
      <c r="N963" s="101"/>
      <c r="O963" s="605"/>
      <c r="P963" s="604"/>
    </row>
    <row r="964" spans="1:16" s="1" customFormat="1" ht="15" customHeight="1">
      <c r="A964" s="604"/>
      <c r="B964" s="605"/>
      <c r="C964" s="101"/>
      <c r="D964" s="962" t="s">
        <v>1154</v>
      </c>
      <c r="E964" s="47"/>
      <c r="F964" s="470">
        <v>2</v>
      </c>
      <c r="G964" s="466">
        <f>F964*Cond!$F$10</f>
        <v>3040</v>
      </c>
      <c r="H964" s="27">
        <v>0</v>
      </c>
      <c r="I964" s="398">
        <f t="shared" si="217"/>
        <v>0</v>
      </c>
      <c r="J964" s="361" t="s">
        <v>1155</v>
      </c>
      <c r="K964" s="286">
        <f t="shared" si="218"/>
        <v>10640</v>
      </c>
      <c r="L964" s="290">
        <v>3.5</v>
      </c>
      <c r="M964" s="409">
        <f t="shared" si="219"/>
        <v>10600</v>
      </c>
      <c r="N964" s="101"/>
      <c r="O964" s="605"/>
      <c r="P964" s="604"/>
    </row>
    <row r="965" spans="1:16" s="1" customFormat="1" ht="15" customHeight="1">
      <c r="A965" s="604"/>
      <c r="B965" s="605"/>
      <c r="C965" s="101"/>
      <c r="D965" s="962" t="s">
        <v>1370</v>
      </c>
      <c r="E965" s="47"/>
      <c r="F965" s="470">
        <v>2</v>
      </c>
      <c r="G965" s="466">
        <f>F965*Cond!$F$10</f>
        <v>3040</v>
      </c>
      <c r="H965" s="27">
        <v>0</v>
      </c>
      <c r="I965" s="398">
        <f t="shared" si="217"/>
        <v>0</v>
      </c>
      <c r="J965" s="361" t="s">
        <v>1358</v>
      </c>
      <c r="K965" s="286">
        <f t="shared" si="218"/>
        <v>10640</v>
      </c>
      <c r="L965" s="290">
        <v>3.5</v>
      </c>
      <c r="M965" s="409">
        <f t="shared" si="219"/>
        <v>10600</v>
      </c>
      <c r="N965" s="101"/>
      <c r="O965" s="605"/>
      <c r="P965" s="604"/>
    </row>
    <row r="966" spans="1:16" s="1" customFormat="1" ht="15" customHeight="1">
      <c r="A966" s="604"/>
      <c r="B966" s="605"/>
      <c r="C966" s="101"/>
      <c r="D966" s="962" t="s">
        <v>2415</v>
      </c>
      <c r="E966" s="47"/>
      <c r="F966" s="470">
        <v>2</v>
      </c>
      <c r="G966" s="466">
        <f>F966*Cond!$F$10</f>
        <v>3040</v>
      </c>
      <c r="H966" s="27">
        <v>0</v>
      </c>
      <c r="I966" s="398">
        <f t="shared" si="217"/>
        <v>0</v>
      </c>
      <c r="J966" s="361" t="s">
        <v>2384</v>
      </c>
      <c r="K966" s="286">
        <f t="shared" si="218"/>
        <v>10640</v>
      </c>
      <c r="L966" s="290">
        <v>3.5</v>
      </c>
      <c r="M966" s="409">
        <f t="shared" si="219"/>
        <v>10600</v>
      </c>
      <c r="N966" s="101"/>
      <c r="O966" s="605"/>
      <c r="P966" s="604"/>
    </row>
    <row r="967" spans="1:16" s="1" customFormat="1" ht="15" customHeight="1">
      <c r="A967" s="604"/>
      <c r="B967" s="605"/>
      <c r="C967" s="101"/>
      <c r="D967" s="962" t="s">
        <v>2414</v>
      </c>
      <c r="E967" s="47"/>
      <c r="F967" s="470">
        <v>2</v>
      </c>
      <c r="G967" s="466">
        <f>F967*Cond!$F$10</f>
        <v>3040</v>
      </c>
      <c r="H967" s="27">
        <v>0</v>
      </c>
      <c r="I967" s="398">
        <f t="shared" si="217"/>
        <v>0</v>
      </c>
      <c r="J967" s="361" t="s">
        <v>942</v>
      </c>
      <c r="K967" s="286">
        <f t="shared" si="218"/>
        <v>10640</v>
      </c>
      <c r="L967" s="290">
        <v>3.5</v>
      </c>
      <c r="M967" s="409">
        <f t="shared" si="219"/>
        <v>10600</v>
      </c>
      <c r="N967" s="101"/>
      <c r="O967" s="605"/>
      <c r="P967" s="604"/>
    </row>
    <row r="968" spans="1:16" s="1" customFormat="1" ht="15" customHeight="1">
      <c r="A968" s="604"/>
      <c r="B968" s="605"/>
      <c r="C968" s="101"/>
      <c r="D968" s="962" t="s">
        <v>1369</v>
      </c>
      <c r="E968" s="47"/>
      <c r="F968" s="470">
        <v>2</v>
      </c>
      <c r="G968" s="466">
        <f>F968*Cond!$F$10</f>
        <v>3040</v>
      </c>
      <c r="H968" s="27">
        <v>0</v>
      </c>
      <c r="I968" s="398">
        <f t="shared" si="217"/>
        <v>0</v>
      </c>
      <c r="J968" s="361" t="s">
        <v>1357</v>
      </c>
      <c r="K968" s="286">
        <f t="shared" si="218"/>
        <v>10640</v>
      </c>
      <c r="L968" s="290">
        <v>3.5</v>
      </c>
      <c r="M968" s="409">
        <f t="shared" si="219"/>
        <v>10600</v>
      </c>
      <c r="N968" s="101"/>
      <c r="O968" s="605"/>
      <c r="P968" s="604"/>
    </row>
    <row r="969" spans="1:16" s="1" customFormat="1" ht="15" customHeight="1">
      <c r="A969" s="604"/>
      <c r="B969" s="605"/>
      <c r="C969" s="101"/>
      <c r="D969" s="962" t="s">
        <v>2416</v>
      </c>
      <c r="E969" s="47"/>
      <c r="F969" s="470">
        <v>2</v>
      </c>
      <c r="G969" s="466">
        <f>F969*Cond!$F$10</f>
        <v>3040</v>
      </c>
      <c r="H969" s="27">
        <v>0</v>
      </c>
      <c r="I969" s="398">
        <f t="shared" si="217"/>
        <v>0</v>
      </c>
      <c r="J969" s="361" t="s">
        <v>2386</v>
      </c>
      <c r="K969" s="286">
        <f t="shared" si="218"/>
        <v>10640</v>
      </c>
      <c r="L969" s="290">
        <v>3.5</v>
      </c>
      <c r="M969" s="409">
        <f t="shared" si="219"/>
        <v>10600</v>
      </c>
      <c r="N969" s="101"/>
      <c r="O969" s="605"/>
      <c r="P969" s="604"/>
    </row>
    <row r="970" spans="1:16" s="1" customFormat="1" ht="15" customHeight="1">
      <c r="A970" s="604"/>
      <c r="B970" s="605"/>
      <c r="C970" s="101"/>
      <c r="D970" s="962" t="s">
        <v>1542</v>
      </c>
      <c r="E970" s="47"/>
      <c r="F970" s="470">
        <v>2</v>
      </c>
      <c r="G970" s="466">
        <f>F970*Cond!$F$10</f>
        <v>3040</v>
      </c>
      <c r="H970" s="27">
        <v>0</v>
      </c>
      <c r="I970" s="398">
        <f t="shared" si="217"/>
        <v>0</v>
      </c>
      <c r="J970" s="361" t="s">
        <v>1534</v>
      </c>
      <c r="K970" s="286">
        <f t="shared" si="218"/>
        <v>10640</v>
      </c>
      <c r="L970" s="290">
        <v>3.5</v>
      </c>
      <c r="M970" s="409">
        <f t="shared" si="219"/>
        <v>10600</v>
      </c>
      <c r="N970" s="101"/>
      <c r="O970" s="605"/>
      <c r="P970" s="604"/>
    </row>
    <row r="971" spans="1:16" s="1" customFormat="1" ht="15" customHeight="1">
      <c r="A971" s="604"/>
      <c r="B971" s="605"/>
      <c r="C971" s="101"/>
      <c r="D971" s="962" t="s">
        <v>2435</v>
      </c>
      <c r="E971" s="47"/>
      <c r="F971" s="470">
        <v>2</v>
      </c>
      <c r="G971" s="466">
        <f>F971*Cond!$F$10</f>
        <v>3040</v>
      </c>
      <c r="H971" s="27">
        <v>0</v>
      </c>
      <c r="I971" s="398">
        <f t="shared" si="217"/>
        <v>0</v>
      </c>
      <c r="J971" s="361" t="s">
        <v>2385</v>
      </c>
      <c r="K971" s="286">
        <f t="shared" si="218"/>
        <v>10640</v>
      </c>
      <c r="L971" s="290">
        <v>3.5</v>
      </c>
      <c r="M971" s="409">
        <f t="shared" si="219"/>
        <v>10600</v>
      </c>
      <c r="N971" s="101"/>
      <c r="O971" s="605"/>
      <c r="P971" s="604"/>
    </row>
    <row r="972" spans="1:16" s="1" customFormat="1" ht="15" customHeight="1">
      <c r="A972" s="604"/>
      <c r="B972" s="605"/>
      <c r="C972" s="101"/>
      <c r="D972" s="962" t="s">
        <v>1537</v>
      </c>
      <c r="E972" s="47"/>
      <c r="F972" s="470">
        <v>2</v>
      </c>
      <c r="G972" s="466">
        <f>F972*Cond!$F$10</f>
        <v>3040</v>
      </c>
      <c r="H972" s="27">
        <v>0</v>
      </c>
      <c r="I972" s="398">
        <f t="shared" si="217"/>
        <v>0</v>
      </c>
      <c r="J972" s="361" t="s">
        <v>1533</v>
      </c>
      <c r="K972" s="286">
        <f t="shared" si="218"/>
        <v>10640</v>
      </c>
      <c r="L972" s="290">
        <v>3.5</v>
      </c>
      <c r="M972" s="409">
        <f t="shared" si="219"/>
        <v>10600</v>
      </c>
      <c r="N972" s="101"/>
      <c r="O972" s="605"/>
      <c r="P972" s="604"/>
    </row>
    <row r="973" spans="1:16" s="1" customFormat="1" ht="15" customHeight="1">
      <c r="A973" s="604"/>
      <c r="B973" s="605"/>
      <c r="C973" s="101"/>
      <c r="D973" s="962" t="s">
        <v>1724</v>
      </c>
      <c r="E973" s="47"/>
      <c r="F973" s="470">
        <v>2</v>
      </c>
      <c r="G973" s="466">
        <f>F973*Cond!$F$10</f>
        <v>3040</v>
      </c>
      <c r="H973" s="27">
        <v>0</v>
      </c>
      <c r="I973" s="398">
        <f t="shared" si="217"/>
        <v>0</v>
      </c>
      <c r="J973" s="361" t="s">
        <v>1726</v>
      </c>
      <c r="K973" s="286">
        <f t="shared" si="218"/>
        <v>10640</v>
      </c>
      <c r="L973" s="290">
        <v>3.5</v>
      </c>
      <c r="M973" s="409">
        <f t="shared" si="219"/>
        <v>10600</v>
      </c>
      <c r="N973" s="101"/>
      <c r="O973" s="605"/>
      <c r="P973" s="604"/>
    </row>
    <row r="974" spans="1:16" s="1" customFormat="1" ht="15" customHeight="1">
      <c r="A974" s="604"/>
      <c r="B974" s="605"/>
      <c r="C974" s="101"/>
      <c r="D974" s="962" t="s">
        <v>1725</v>
      </c>
      <c r="E974" s="47"/>
      <c r="F974" s="470">
        <v>2</v>
      </c>
      <c r="G974" s="466">
        <f>F974*Cond!$F$10</f>
        <v>3040</v>
      </c>
      <c r="H974" s="27">
        <v>0</v>
      </c>
      <c r="I974" s="398">
        <f t="shared" si="217"/>
        <v>0</v>
      </c>
      <c r="J974" s="361" t="s">
        <v>1727</v>
      </c>
      <c r="K974" s="286">
        <f t="shared" si="218"/>
        <v>10640</v>
      </c>
      <c r="L974" s="290">
        <v>3.5</v>
      </c>
      <c r="M974" s="409">
        <f t="shared" si="219"/>
        <v>10600</v>
      </c>
      <c r="N974" s="101"/>
      <c r="O974" s="605"/>
      <c r="P974" s="604"/>
    </row>
    <row r="975" spans="1:16" s="8" customFormat="1" ht="30" customHeight="1">
      <c r="A975" s="604"/>
      <c r="B975" s="605"/>
      <c r="C975" s="101"/>
      <c r="D975" s="1943" t="s">
        <v>3589</v>
      </c>
      <c r="E975" s="1943"/>
      <c r="F975" s="1943"/>
      <c r="G975" s="1943"/>
      <c r="H975" s="1943"/>
      <c r="I975" s="1943"/>
      <c r="J975" s="1943"/>
      <c r="K975" s="1943"/>
      <c r="L975" s="1943"/>
      <c r="M975" s="1943"/>
      <c r="N975" s="101"/>
      <c r="O975" s="605"/>
      <c r="P975" s="604"/>
    </row>
    <row r="976" spans="1:16">
      <c r="A976" s="604"/>
      <c r="B976" s="605"/>
      <c r="C976" s="101"/>
      <c r="D976" s="1883" t="s">
        <v>14</v>
      </c>
      <c r="E976" s="1884"/>
      <c r="F976" s="1885" t="s">
        <v>1859</v>
      </c>
      <c r="G976" s="1886" t="s">
        <v>2171</v>
      </c>
      <c r="H976" s="1887" t="s">
        <v>67</v>
      </c>
      <c r="I976" s="1886" t="s">
        <v>68</v>
      </c>
      <c r="J976" s="1868" t="s">
        <v>6</v>
      </c>
      <c r="K976" s="1889" t="s">
        <v>2172</v>
      </c>
      <c r="L976" s="1889" t="s">
        <v>2173</v>
      </c>
      <c r="M976" s="1890" t="s">
        <v>2170</v>
      </c>
      <c r="N976" s="101"/>
      <c r="O976" s="605"/>
      <c r="P976" s="604"/>
    </row>
    <row r="977" spans="1:16">
      <c r="A977" s="604"/>
      <c r="B977" s="605"/>
      <c r="C977" s="101"/>
      <c r="D977" s="1883"/>
      <c r="E977" s="1884"/>
      <c r="F977" s="1885"/>
      <c r="G977" s="1886"/>
      <c r="H977" s="1887"/>
      <c r="I977" s="1886"/>
      <c r="J977" s="1868"/>
      <c r="K977" s="1889"/>
      <c r="L977" s="1889"/>
      <c r="M977" s="1890"/>
      <c r="N977" s="101"/>
      <c r="O977" s="605"/>
      <c r="P977" s="604"/>
    </row>
    <row r="978" spans="1:16">
      <c r="A978" s="604"/>
      <c r="B978" s="605"/>
      <c r="C978" s="101"/>
      <c r="D978" s="1883"/>
      <c r="E978" s="1884"/>
      <c r="F978" s="1885"/>
      <c r="G978" s="1886"/>
      <c r="H978" s="1887"/>
      <c r="I978" s="1886"/>
      <c r="J978" s="1868"/>
      <c r="K978" s="1889"/>
      <c r="L978" s="1889"/>
      <c r="M978" s="1890"/>
      <c r="N978" s="101"/>
      <c r="O978" s="605"/>
      <c r="P978" s="604"/>
    </row>
    <row r="979" spans="1:16" ht="13.5" thickBot="1">
      <c r="A979" s="604"/>
      <c r="B979" s="605"/>
      <c r="C979" s="101"/>
      <c r="D979" s="1908"/>
      <c r="E979" s="1884"/>
      <c r="F979" s="1904"/>
      <c r="G979" s="1905"/>
      <c r="H979" s="1909"/>
      <c r="I979" s="1905"/>
      <c r="J979" s="1910"/>
      <c r="K979" s="1901"/>
      <c r="L979" s="1901"/>
      <c r="M979" s="1902"/>
      <c r="N979" s="101"/>
      <c r="O979" s="605"/>
      <c r="P979" s="604"/>
    </row>
    <row r="980" spans="1:16" s="1" customFormat="1" ht="15" customHeight="1" thickTop="1">
      <c r="A980" s="604"/>
      <c r="B980" s="605"/>
      <c r="C980" s="101"/>
      <c r="D980" s="963"/>
      <c r="E980" s="102"/>
      <c r="F980" s="470"/>
      <c r="G980" s="453"/>
      <c r="H980" s="27"/>
      <c r="I980" s="398"/>
      <c r="J980" s="1694"/>
      <c r="K980" s="286"/>
      <c r="L980" s="290"/>
      <c r="M980" s="409"/>
      <c r="N980" s="101"/>
      <c r="O980" s="605"/>
      <c r="P980" s="604"/>
    </row>
    <row r="981" spans="1:16" s="1" customFormat="1" ht="15" customHeight="1">
      <c r="A981" s="604"/>
      <c r="B981" s="605"/>
      <c r="C981" s="101"/>
      <c r="D981" s="963" t="s">
        <v>4754</v>
      </c>
      <c r="E981" s="102"/>
      <c r="F981" s="470">
        <v>2.54</v>
      </c>
      <c r="G981" s="466">
        <f>F981*Cond!$F$10</f>
        <v>3860.8</v>
      </c>
      <c r="H981" s="27">
        <v>0</v>
      </c>
      <c r="I981" s="398">
        <f t="shared" ref="I981:I983" si="220">G981*H981</f>
        <v>0</v>
      </c>
      <c r="J981" s="1695" t="s">
        <v>4755</v>
      </c>
      <c r="K981" s="286">
        <f t="shared" ref="K981:K983" si="221">G981*L981</f>
        <v>10424.160000000002</v>
      </c>
      <c r="L981" s="290">
        <v>2.7</v>
      </c>
      <c r="M981" s="409">
        <f t="shared" ref="M981:M983" si="222">ROUND(K981,-2)</f>
        <v>10400</v>
      </c>
      <c r="N981" s="101"/>
      <c r="O981" s="605"/>
      <c r="P981" s="604"/>
    </row>
    <row r="982" spans="1:16" s="1" customFormat="1" ht="15" customHeight="1">
      <c r="A982" s="604"/>
      <c r="B982" s="605"/>
      <c r="C982" s="101"/>
      <c r="D982" s="963" t="s">
        <v>4756</v>
      </c>
      <c r="E982" s="102"/>
      <c r="F982" s="470">
        <v>2.54</v>
      </c>
      <c r="G982" s="466">
        <f>F982*Cond!$F$10</f>
        <v>3860.8</v>
      </c>
      <c r="H982" s="27">
        <v>0</v>
      </c>
      <c r="I982" s="398">
        <f t="shared" si="220"/>
        <v>0</v>
      </c>
      <c r="J982" s="1695" t="s">
        <v>4757</v>
      </c>
      <c r="K982" s="286">
        <f t="shared" si="221"/>
        <v>10424.160000000002</v>
      </c>
      <c r="L982" s="290">
        <v>2.7</v>
      </c>
      <c r="M982" s="409">
        <f t="shared" si="222"/>
        <v>10400</v>
      </c>
      <c r="N982" s="101"/>
      <c r="O982" s="605"/>
      <c r="P982" s="604"/>
    </row>
    <row r="983" spans="1:16" s="1" customFormat="1" ht="15" customHeight="1">
      <c r="A983" s="604"/>
      <c r="B983" s="605"/>
      <c r="C983" s="101"/>
      <c r="D983" s="963" t="s">
        <v>4758</v>
      </c>
      <c r="E983" s="102"/>
      <c r="F983" s="470">
        <v>2.54</v>
      </c>
      <c r="G983" s="466">
        <f>F983*Cond!$F$10</f>
        <v>3860.8</v>
      </c>
      <c r="H983" s="27">
        <v>0</v>
      </c>
      <c r="I983" s="398">
        <f t="shared" si="220"/>
        <v>0</v>
      </c>
      <c r="J983" s="1695" t="s">
        <v>4759</v>
      </c>
      <c r="K983" s="286">
        <f t="shared" si="221"/>
        <v>10424.160000000002</v>
      </c>
      <c r="L983" s="290">
        <v>2.7</v>
      </c>
      <c r="M983" s="409">
        <f t="shared" si="222"/>
        <v>10400</v>
      </c>
      <c r="N983" s="101"/>
      <c r="O983" s="605"/>
      <c r="P983" s="604"/>
    </row>
    <row r="984" spans="1:16" s="1" customFormat="1" ht="15" customHeight="1" thickBot="1">
      <c r="A984" s="604"/>
      <c r="B984" s="605"/>
      <c r="C984" s="101"/>
      <c r="D984" s="964"/>
      <c r="E984" s="102"/>
      <c r="F984" s="937"/>
      <c r="G984" s="536"/>
      <c r="H984" s="27"/>
      <c r="I984" s="398"/>
      <c r="J984" s="1694"/>
      <c r="K984" s="286"/>
      <c r="L984" s="290"/>
      <c r="M984" s="409"/>
      <c r="N984" s="101"/>
      <c r="O984" s="605"/>
      <c r="P984" s="604"/>
    </row>
    <row r="985" spans="1:16" ht="13.5" thickTop="1">
      <c r="A985" s="604"/>
      <c r="B985" s="605"/>
      <c r="C985" s="101"/>
      <c r="D985" s="816"/>
      <c r="E985" s="1764"/>
      <c r="F985" s="38"/>
      <c r="G985" s="402"/>
      <c r="H985" s="39"/>
      <c r="I985" s="402"/>
      <c r="J985" s="84"/>
      <c r="K985" s="1175"/>
      <c r="L985" s="1175"/>
      <c r="M985" s="1176"/>
      <c r="N985" s="101"/>
      <c r="O985" s="605"/>
      <c r="P985" s="604"/>
    </row>
    <row r="986" spans="1:16">
      <c r="A986" s="604"/>
      <c r="B986" s="605"/>
      <c r="C986" s="101"/>
      <c r="D986" s="1181"/>
      <c r="E986" s="201"/>
      <c r="F986" s="1696"/>
      <c r="G986" s="1697"/>
      <c r="H986" s="1698"/>
      <c r="I986" s="1697"/>
      <c r="J986" s="1699"/>
      <c r="K986" s="1700"/>
      <c r="L986" s="1700"/>
      <c r="M986" s="1701"/>
      <c r="N986" s="101"/>
      <c r="O986" s="605"/>
      <c r="P986" s="604"/>
    </row>
    <row r="987" spans="1:16" s="1" customFormat="1" ht="15" customHeight="1">
      <c r="A987" s="604"/>
      <c r="B987" s="605"/>
      <c r="C987" s="101"/>
      <c r="D987" s="963" t="s">
        <v>3960</v>
      </c>
      <c r="E987" s="102"/>
      <c r="F987" s="470">
        <v>2.54</v>
      </c>
      <c r="G987" s="453">
        <f>F987*Cond!$F$10</f>
        <v>3860.8</v>
      </c>
      <c r="H987" s="27">
        <v>0</v>
      </c>
      <c r="I987" s="398">
        <f>G987*H987</f>
        <v>0</v>
      </c>
      <c r="J987" s="535" t="s">
        <v>3961</v>
      </c>
      <c r="K987" s="286">
        <f t="shared" ref="K987" si="223">G987*L987</f>
        <v>10424.160000000002</v>
      </c>
      <c r="L987" s="290">
        <v>2.7</v>
      </c>
      <c r="M987" s="409">
        <f t="shared" ref="M987" si="224">ROUND(K987,-2)</f>
        <v>10400</v>
      </c>
      <c r="N987" s="101"/>
      <c r="O987" s="605"/>
      <c r="P987" s="604"/>
    </row>
    <row r="988" spans="1:16" s="1" customFormat="1" ht="15" customHeight="1">
      <c r="A988" s="604"/>
      <c r="B988" s="605"/>
      <c r="C988" s="101"/>
      <c r="D988" s="963"/>
      <c r="E988" s="102"/>
      <c r="F988" s="470"/>
      <c r="G988" s="453"/>
      <c r="H988" s="27"/>
      <c r="I988" s="398"/>
      <c r="J988" s="535"/>
      <c r="K988" s="286"/>
      <c r="L988" s="290"/>
      <c r="M988" s="409"/>
      <c r="N988" s="101"/>
      <c r="O988" s="605"/>
      <c r="P988" s="604"/>
    </row>
    <row r="989" spans="1:16" s="1" customFormat="1" ht="15" customHeight="1">
      <c r="A989" s="604"/>
      <c r="B989" s="605"/>
      <c r="C989" s="101"/>
      <c r="D989" s="964"/>
      <c r="E989" s="102"/>
      <c r="F989" s="937"/>
      <c r="G989" s="536"/>
      <c r="H989" s="561"/>
      <c r="I989" s="560"/>
      <c r="J989" s="1702"/>
      <c r="K989" s="380"/>
      <c r="L989" s="381"/>
      <c r="M989" s="762"/>
      <c r="N989" s="101"/>
      <c r="O989" s="605"/>
      <c r="P989" s="604"/>
    </row>
    <row r="990" spans="1:16" s="1" customFormat="1" ht="15" customHeight="1" thickBot="1">
      <c r="A990" s="604"/>
      <c r="B990" s="605"/>
      <c r="C990" s="101"/>
      <c r="D990" s="964"/>
      <c r="E990" s="102"/>
      <c r="F990" s="937"/>
      <c r="G990" s="536"/>
      <c r="H990" s="561"/>
      <c r="I990" s="560"/>
      <c r="J990" s="1384"/>
      <c r="K990" s="380"/>
      <c r="L990" s="381"/>
      <c r="M990" s="762"/>
      <c r="N990" s="101"/>
      <c r="O990" s="605"/>
      <c r="P990" s="604"/>
    </row>
    <row r="991" spans="1:16" s="8" customFormat="1" ht="30" customHeight="1" thickTop="1">
      <c r="A991" s="604"/>
      <c r="B991" s="605"/>
      <c r="C991" s="101"/>
      <c r="D991" s="1943" t="s">
        <v>1146</v>
      </c>
      <c r="E991" s="1943"/>
      <c r="F991" s="1943"/>
      <c r="G991" s="1943"/>
      <c r="H991" s="1943"/>
      <c r="I991" s="1943"/>
      <c r="J991" s="1943"/>
      <c r="K991" s="1943"/>
      <c r="L991" s="1943"/>
      <c r="M991" s="1943"/>
      <c r="N991" s="101"/>
      <c r="O991" s="605"/>
      <c r="P991" s="604"/>
    </row>
    <row r="992" spans="1:16">
      <c r="A992" s="604"/>
      <c r="B992" s="605"/>
      <c r="C992" s="101"/>
      <c r="D992" s="1883" t="s">
        <v>14</v>
      </c>
      <c r="E992" s="1884" t="s">
        <v>15</v>
      </c>
      <c r="F992" s="1885" t="s">
        <v>1859</v>
      </c>
      <c r="G992" s="1886" t="s">
        <v>2171</v>
      </c>
      <c r="H992" s="1887" t="s">
        <v>67</v>
      </c>
      <c r="I992" s="1886" t="s">
        <v>68</v>
      </c>
      <c r="J992" s="1868" t="s">
        <v>6</v>
      </c>
      <c r="K992" s="1889" t="s">
        <v>2172</v>
      </c>
      <c r="L992" s="1889" t="s">
        <v>2173</v>
      </c>
      <c r="M992" s="1890" t="s">
        <v>2170</v>
      </c>
      <c r="N992" s="101"/>
      <c r="O992" s="605"/>
      <c r="P992" s="604"/>
    </row>
    <row r="993" spans="1:16">
      <c r="A993" s="604"/>
      <c r="B993" s="605"/>
      <c r="C993" s="101"/>
      <c r="D993" s="1883"/>
      <c r="E993" s="1884"/>
      <c r="F993" s="1885"/>
      <c r="G993" s="1886"/>
      <c r="H993" s="1887"/>
      <c r="I993" s="1886"/>
      <c r="J993" s="1868"/>
      <c r="K993" s="1889"/>
      <c r="L993" s="1889"/>
      <c r="M993" s="1890"/>
      <c r="N993" s="101"/>
      <c r="O993" s="605"/>
      <c r="P993" s="604"/>
    </row>
    <row r="994" spans="1:16">
      <c r="A994" s="604"/>
      <c r="B994" s="605"/>
      <c r="C994" s="101"/>
      <c r="D994" s="1883"/>
      <c r="E994" s="1884"/>
      <c r="F994" s="1885"/>
      <c r="G994" s="1886"/>
      <c r="H994" s="1887"/>
      <c r="I994" s="1886"/>
      <c r="J994" s="1868"/>
      <c r="K994" s="1889"/>
      <c r="L994" s="1889"/>
      <c r="M994" s="1890"/>
      <c r="N994" s="101"/>
      <c r="O994" s="605"/>
      <c r="P994" s="604"/>
    </row>
    <row r="995" spans="1:16" ht="13.5" thickBot="1">
      <c r="A995" s="604"/>
      <c r="B995" s="605"/>
      <c r="C995" s="101"/>
      <c r="D995" s="1908"/>
      <c r="E995" s="1903"/>
      <c r="F995" s="1904"/>
      <c r="G995" s="1905"/>
      <c r="H995" s="1909"/>
      <c r="I995" s="1905"/>
      <c r="J995" s="1910"/>
      <c r="K995" s="1901"/>
      <c r="L995" s="1901"/>
      <c r="M995" s="1902"/>
      <c r="N995" s="101"/>
      <c r="O995" s="605"/>
      <c r="P995" s="604"/>
    </row>
    <row r="996" spans="1:16" s="8" customFormat="1" ht="15" customHeight="1" thickTop="1">
      <c r="A996" s="604"/>
      <c r="B996" s="605"/>
      <c r="C996" s="101"/>
      <c r="D996" s="965" t="s">
        <v>2650</v>
      </c>
      <c r="E996" s="143"/>
      <c r="F996" s="55">
        <v>5</v>
      </c>
      <c r="G996" s="466">
        <f>F996*Cond!$F$10</f>
        <v>7600</v>
      </c>
      <c r="H996" s="28">
        <v>0</v>
      </c>
      <c r="I996" s="442">
        <f t="shared" ref="I996" si="225">G996*H996</f>
        <v>0</v>
      </c>
      <c r="J996" s="336" t="s">
        <v>1145</v>
      </c>
      <c r="K996" s="311">
        <f t="shared" ref="K996" si="226">G996*L996</f>
        <v>15200</v>
      </c>
      <c r="L996" s="312">
        <v>2</v>
      </c>
      <c r="M996" s="415">
        <f t="shared" ref="M996" si="227">ROUND(K996,-2)</f>
        <v>15200</v>
      </c>
      <c r="N996" s="101"/>
      <c r="O996" s="605"/>
      <c r="P996" s="604"/>
    </row>
    <row r="997" spans="1:16" s="8" customFormat="1" ht="15" customHeight="1">
      <c r="A997" s="604"/>
      <c r="B997" s="605"/>
      <c r="C997" s="101"/>
      <c r="D997" s="965"/>
      <c r="E997" s="143"/>
      <c r="F997" s="55"/>
      <c r="G997" s="396"/>
      <c r="H997" s="29"/>
      <c r="I997" s="405"/>
      <c r="J997" s="337"/>
      <c r="K997" s="289"/>
      <c r="L997" s="292"/>
      <c r="M997" s="417"/>
      <c r="N997" s="101"/>
      <c r="O997" s="605"/>
      <c r="P997" s="604"/>
    </row>
    <row r="998" spans="1:16" s="8" customFormat="1" ht="15" customHeight="1">
      <c r="A998" s="604"/>
      <c r="B998" s="605"/>
      <c r="C998" s="101"/>
      <c r="D998" s="965"/>
      <c r="E998" s="143"/>
      <c r="F998" s="55"/>
      <c r="G998" s="396"/>
      <c r="H998" s="29"/>
      <c r="I998" s="405"/>
      <c r="J998" s="337"/>
      <c r="K998" s="289"/>
      <c r="L998" s="292"/>
      <c r="M998" s="417"/>
      <c r="N998" s="101"/>
      <c r="O998" s="605"/>
      <c r="P998" s="604"/>
    </row>
    <row r="999" spans="1:16" s="8" customFormat="1" ht="15" customHeight="1">
      <c r="A999" s="604"/>
      <c r="B999" s="605"/>
      <c r="C999" s="101"/>
      <c r="D999" s="965"/>
      <c r="E999" s="143"/>
      <c r="F999" s="55"/>
      <c r="G999" s="396"/>
      <c r="H999" s="29"/>
      <c r="I999" s="405"/>
      <c r="J999" s="338"/>
      <c r="K999" s="338"/>
      <c r="L999" s="338"/>
      <c r="M999" s="966"/>
      <c r="N999" s="101"/>
      <c r="O999" s="605"/>
      <c r="P999" s="604"/>
    </row>
    <row r="1000" spans="1:16" s="8" customFormat="1" ht="15" customHeight="1">
      <c r="A1000" s="604"/>
      <c r="B1000" s="605"/>
      <c r="C1000" s="101"/>
      <c r="D1000" s="967"/>
      <c r="E1000" s="143"/>
      <c r="F1000" s="59"/>
      <c r="G1000" s="464"/>
      <c r="H1000" s="35"/>
      <c r="I1000" s="406"/>
      <c r="J1000" s="968"/>
      <c r="K1000" s="968"/>
      <c r="L1000" s="968"/>
      <c r="M1000" s="969"/>
      <c r="N1000" s="101"/>
      <c r="O1000" s="605"/>
      <c r="P1000" s="604"/>
    </row>
    <row r="1001" spans="1:16" s="2" customFormat="1" ht="30" customHeight="1">
      <c r="A1001" s="604"/>
      <c r="B1001" s="605"/>
      <c r="C1001" s="101"/>
      <c r="D1001" s="1875" t="s">
        <v>3352</v>
      </c>
      <c r="E1001" s="1875"/>
      <c r="F1001" s="1875"/>
      <c r="G1001" s="1875"/>
      <c r="H1001" s="1875"/>
      <c r="I1001" s="1875"/>
      <c r="J1001" s="1875"/>
      <c r="K1001" s="1875"/>
      <c r="L1001" s="1875"/>
      <c r="M1001" s="1875"/>
      <c r="N1001" s="101"/>
      <c r="O1001" s="605"/>
      <c r="P1001" s="604"/>
    </row>
    <row r="1002" spans="1:16">
      <c r="A1002" s="604"/>
      <c r="B1002" s="605"/>
      <c r="C1002" s="101"/>
      <c r="D1002" s="1883" t="s">
        <v>14</v>
      </c>
      <c r="E1002" s="1884" t="s">
        <v>15</v>
      </c>
      <c r="F1002" s="1885" t="s">
        <v>1859</v>
      </c>
      <c r="G1002" s="1886" t="s">
        <v>2171</v>
      </c>
      <c r="H1002" s="1887" t="s">
        <v>67</v>
      </c>
      <c r="I1002" s="1886" t="s">
        <v>68</v>
      </c>
      <c r="J1002" s="1868" t="s">
        <v>6</v>
      </c>
      <c r="K1002" s="1889" t="s">
        <v>2172</v>
      </c>
      <c r="L1002" s="1889" t="s">
        <v>2173</v>
      </c>
      <c r="M1002" s="1890" t="s">
        <v>2170</v>
      </c>
      <c r="N1002" s="101"/>
      <c r="O1002" s="605"/>
      <c r="P1002" s="604"/>
    </row>
    <row r="1003" spans="1:16">
      <c r="A1003" s="604"/>
      <c r="B1003" s="605"/>
      <c r="C1003" s="101"/>
      <c r="D1003" s="1883"/>
      <c r="E1003" s="1884"/>
      <c r="F1003" s="1885"/>
      <c r="G1003" s="1886"/>
      <c r="H1003" s="1887"/>
      <c r="I1003" s="1886"/>
      <c r="J1003" s="1868"/>
      <c r="K1003" s="1889"/>
      <c r="L1003" s="1889"/>
      <c r="M1003" s="1890"/>
      <c r="N1003" s="101"/>
      <c r="O1003" s="605"/>
      <c r="P1003" s="604"/>
    </row>
    <row r="1004" spans="1:16">
      <c r="A1004" s="604"/>
      <c r="B1004" s="605"/>
      <c r="C1004" s="101"/>
      <c r="D1004" s="1883"/>
      <c r="E1004" s="1884"/>
      <c r="F1004" s="1885"/>
      <c r="G1004" s="1886"/>
      <c r="H1004" s="1887"/>
      <c r="I1004" s="1886"/>
      <c r="J1004" s="1868"/>
      <c r="K1004" s="1889"/>
      <c r="L1004" s="1889"/>
      <c r="M1004" s="1890"/>
      <c r="N1004" s="101"/>
      <c r="O1004" s="605"/>
      <c r="P1004" s="604"/>
    </row>
    <row r="1005" spans="1:16" ht="13.5" thickBot="1">
      <c r="A1005" s="604"/>
      <c r="B1005" s="605"/>
      <c r="C1005" s="101"/>
      <c r="D1005" s="1908"/>
      <c r="E1005" s="1903"/>
      <c r="F1005" s="1904"/>
      <c r="G1005" s="1905"/>
      <c r="H1005" s="1909"/>
      <c r="I1005" s="1905"/>
      <c r="J1005" s="1910"/>
      <c r="K1005" s="1901"/>
      <c r="L1005" s="1901"/>
      <c r="M1005" s="1902"/>
      <c r="N1005" s="101"/>
      <c r="O1005" s="605"/>
      <c r="P1005" s="604"/>
    </row>
    <row r="1006" spans="1:16" s="1" customFormat="1" ht="15" customHeight="1" thickTop="1">
      <c r="A1006" s="604"/>
      <c r="B1006" s="605"/>
      <c r="C1006" s="101"/>
      <c r="D1006" s="970" t="s">
        <v>359</v>
      </c>
      <c r="E1006" s="47"/>
      <c r="F1006" s="470">
        <v>1</v>
      </c>
      <c r="G1006" s="466">
        <f>F1006*Cond!$F$10</f>
        <v>1520</v>
      </c>
      <c r="H1006" s="27">
        <v>0</v>
      </c>
      <c r="I1006" s="398">
        <f t="shared" ref="I1006:I1066" si="228">G1006*H1006</f>
        <v>0</v>
      </c>
      <c r="J1006" s="366" t="s">
        <v>364</v>
      </c>
      <c r="K1006" s="286">
        <f t="shared" ref="K1006:K1066" si="229">G1006*L1006</f>
        <v>4104</v>
      </c>
      <c r="L1006" s="290">
        <v>2.7</v>
      </c>
      <c r="M1006" s="409">
        <f t="shared" ref="M1006:M1066" si="230">ROUND(K1006,-2)</f>
        <v>4100</v>
      </c>
      <c r="N1006" s="101"/>
      <c r="O1006" s="605"/>
      <c r="P1006" s="604"/>
    </row>
    <row r="1007" spans="1:16" s="1" customFormat="1" ht="15" customHeight="1">
      <c r="A1007" s="604"/>
      <c r="B1007" s="605"/>
      <c r="C1007" s="101"/>
      <c r="D1007" s="970" t="s">
        <v>191</v>
      </c>
      <c r="E1007" s="47"/>
      <c r="F1007" s="470">
        <v>1</v>
      </c>
      <c r="G1007" s="466">
        <f>F1007*Cond!$F$10</f>
        <v>1520</v>
      </c>
      <c r="H1007" s="27">
        <v>0</v>
      </c>
      <c r="I1007" s="398">
        <f t="shared" si="228"/>
        <v>0</v>
      </c>
      <c r="J1007" s="366" t="s">
        <v>192</v>
      </c>
      <c r="K1007" s="286">
        <f t="shared" si="229"/>
        <v>4104</v>
      </c>
      <c r="L1007" s="290">
        <v>2.7</v>
      </c>
      <c r="M1007" s="409">
        <f t="shared" si="230"/>
        <v>4100</v>
      </c>
      <c r="N1007" s="101"/>
      <c r="O1007" s="605"/>
      <c r="P1007" s="604"/>
    </row>
    <row r="1008" spans="1:16" s="1" customFormat="1" ht="15" customHeight="1">
      <c r="A1008" s="604"/>
      <c r="B1008" s="605"/>
      <c r="C1008" s="101"/>
      <c r="D1008" s="970" t="s">
        <v>2544</v>
      </c>
      <c r="E1008" s="47"/>
      <c r="F1008" s="470">
        <v>1</v>
      </c>
      <c r="G1008" s="466">
        <f>F1008*Cond!$F$10</f>
        <v>1520</v>
      </c>
      <c r="H1008" s="27">
        <v>0</v>
      </c>
      <c r="I1008" s="398">
        <f t="shared" si="228"/>
        <v>0</v>
      </c>
      <c r="J1008" s="366" t="s">
        <v>193</v>
      </c>
      <c r="K1008" s="286">
        <f t="shared" si="229"/>
        <v>4104</v>
      </c>
      <c r="L1008" s="290">
        <v>2.7</v>
      </c>
      <c r="M1008" s="409">
        <f t="shared" si="230"/>
        <v>4100</v>
      </c>
      <c r="N1008" s="101"/>
      <c r="O1008" s="605"/>
      <c r="P1008" s="604"/>
    </row>
    <row r="1009" spans="1:16" s="1" customFormat="1" ht="15" customHeight="1">
      <c r="A1009" s="604"/>
      <c r="B1009" s="605"/>
      <c r="C1009" s="101"/>
      <c r="D1009" s="970" t="s">
        <v>622</v>
      </c>
      <c r="E1009" s="47"/>
      <c r="F1009" s="470">
        <v>1</v>
      </c>
      <c r="G1009" s="466">
        <f>F1009*Cond!$F$10</f>
        <v>1520</v>
      </c>
      <c r="H1009" s="27">
        <v>0</v>
      </c>
      <c r="I1009" s="398">
        <f t="shared" si="228"/>
        <v>0</v>
      </c>
      <c r="J1009" s="366" t="s">
        <v>370</v>
      </c>
      <c r="K1009" s="286">
        <f t="shared" si="229"/>
        <v>4104</v>
      </c>
      <c r="L1009" s="290">
        <v>2.7</v>
      </c>
      <c r="M1009" s="409">
        <f t="shared" si="230"/>
        <v>4100</v>
      </c>
      <c r="N1009" s="101"/>
      <c r="O1009" s="605"/>
      <c r="P1009" s="604"/>
    </row>
    <row r="1010" spans="1:16" s="1" customFormat="1" ht="15" customHeight="1">
      <c r="A1010" s="604"/>
      <c r="B1010" s="605"/>
      <c r="C1010" s="101"/>
      <c r="D1010" s="970" t="s">
        <v>1661</v>
      </c>
      <c r="E1010" s="47"/>
      <c r="F1010" s="470">
        <v>1</v>
      </c>
      <c r="G1010" s="466">
        <f>F1010*Cond!$F$10</f>
        <v>1520</v>
      </c>
      <c r="H1010" s="27">
        <v>0</v>
      </c>
      <c r="I1010" s="398">
        <f t="shared" si="228"/>
        <v>0</v>
      </c>
      <c r="J1010" s="366" t="s">
        <v>603</v>
      </c>
      <c r="K1010" s="286">
        <f t="shared" si="229"/>
        <v>4104</v>
      </c>
      <c r="L1010" s="290">
        <v>2.7</v>
      </c>
      <c r="M1010" s="409">
        <f t="shared" si="230"/>
        <v>4100</v>
      </c>
      <c r="N1010" s="101"/>
      <c r="O1010" s="605"/>
      <c r="P1010" s="604"/>
    </row>
    <row r="1011" spans="1:16" s="1" customFormat="1" ht="15" customHeight="1">
      <c r="A1011" s="604"/>
      <c r="B1011" s="605"/>
      <c r="C1011" s="101"/>
      <c r="D1011" s="970" t="s">
        <v>623</v>
      </c>
      <c r="E1011" s="47"/>
      <c r="F1011" s="470">
        <v>1</v>
      </c>
      <c r="G1011" s="466">
        <f>F1011*Cond!$F$10</f>
        <v>1520</v>
      </c>
      <c r="H1011" s="27">
        <v>0</v>
      </c>
      <c r="I1011" s="398">
        <f t="shared" si="228"/>
        <v>0</v>
      </c>
      <c r="J1011" s="366" t="s">
        <v>368</v>
      </c>
      <c r="K1011" s="286">
        <f t="shared" si="229"/>
        <v>4104</v>
      </c>
      <c r="L1011" s="290">
        <v>2.7</v>
      </c>
      <c r="M1011" s="409">
        <f t="shared" si="230"/>
        <v>4100</v>
      </c>
      <c r="N1011" s="101"/>
      <c r="O1011" s="605"/>
      <c r="P1011" s="604"/>
    </row>
    <row r="1012" spans="1:16" s="1" customFormat="1" ht="15" customHeight="1">
      <c r="A1012" s="604"/>
      <c r="B1012" s="605"/>
      <c r="C1012" s="101"/>
      <c r="D1012" s="970" t="s">
        <v>621</v>
      </c>
      <c r="E1012" s="47"/>
      <c r="F1012" s="470">
        <v>1</v>
      </c>
      <c r="G1012" s="466">
        <f>F1012*Cond!$F$10</f>
        <v>1520</v>
      </c>
      <c r="H1012" s="27">
        <v>0</v>
      </c>
      <c r="I1012" s="398">
        <f t="shared" si="228"/>
        <v>0</v>
      </c>
      <c r="J1012" s="366" t="s">
        <v>369</v>
      </c>
      <c r="K1012" s="286">
        <f t="shared" si="229"/>
        <v>4104</v>
      </c>
      <c r="L1012" s="290">
        <v>2.7</v>
      </c>
      <c r="M1012" s="409">
        <f t="shared" si="230"/>
        <v>4100</v>
      </c>
      <c r="N1012" s="101"/>
      <c r="O1012" s="605"/>
      <c r="P1012" s="604"/>
    </row>
    <row r="1013" spans="1:16" s="1" customFormat="1" ht="15" customHeight="1">
      <c r="A1013" s="604"/>
      <c r="B1013" s="605"/>
      <c r="C1013" s="101"/>
      <c r="D1013" s="970" t="s">
        <v>1197</v>
      </c>
      <c r="E1013" s="47"/>
      <c r="F1013" s="470">
        <v>1</v>
      </c>
      <c r="G1013" s="466">
        <f>F1013*Cond!$F$10</f>
        <v>1520</v>
      </c>
      <c r="H1013" s="27">
        <v>0</v>
      </c>
      <c r="I1013" s="398">
        <f t="shared" si="228"/>
        <v>0</v>
      </c>
      <c r="J1013" s="366" t="s">
        <v>373</v>
      </c>
      <c r="K1013" s="286">
        <f t="shared" si="229"/>
        <v>4104</v>
      </c>
      <c r="L1013" s="290">
        <v>2.7</v>
      </c>
      <c r="M1013" s="409">
        <f t="shared" si="230"/>
        <v>4100</v>
      </c>
      <c r="N1013" s="101"/>
      <c r="O1013" s="605"/>
      <c r="P1013" s="604"/>
    </row>
    <row r="1014" spans="1:16" s="1" customFormat="1" ht="15" customHeight="1">
      <c r="A1014" s="604"/>
      <c r="B1014" s="605"/>
      <c r="C1014" s="101"/>
      <c r="D1014" s="970" t="s">
        <v>1198</v>
      </c>
      <c r="E1014" s="47"/>
      <c r="F1014" s="470">
        <v>1</v>
      </c>
      <c r="G1014" s="466">
        <f>F1014*Cond!$F$10</f>
        <v>1520</v>
      </c>
      <c r="H1014" s="27">
        <v>0</v>
      </c>
      <c r="I1014" s="398">
        <f t="shared" si="228"/>
        <v>0</v>
      </c>
      <c r="J1014" s="366" t="s">
        <v>604</v>
      </c>
      <c r="K1014" s="286">
        <f t="shared" si="229"/>
        <v>4104</v>
      </c>
      <c r="L1014" s="290">
        <v>2.7</v>
      </c>
      <c r="M1014" s="409">
        <f t="shared" si="230"/>
        <v>4100</v>
      </c>
      <c r="N1014" s="101"/>
      <c r="O1014" s="605"/>
      <c r="P1014" s="604"/>
    </row>
    <row r="1015" spans="1:16" s="1" customFormat="1" ht="15" customHeight="1">
      <c r="A1015" s="604"/>
      <c r="B1015" s="605"/>
      <c r="C1015" s="101"/>
      <c r="D1015" s="970" t="s">
        <v>1195</v>
      </c>
      <c r="E1015" s="47"/>
      <c r="F1015" s="470">
        <v>1</v>
      </c>
      <c r="G1015" s="466">
        <f>F1015*Cond!$F$10</f>
        <v>1520</v>
      </c>
      <c r="H1015" s="27">
        <v>0</v>
      </c>
      <c r="I1015" s="398">
        <f t="shared" si="228"/>
        <v>0</v>
      </c>
      <c r="J1015" s="366" t="s">
        <v>371</v>
      </c>
      <c r="K1015" s="286">
        <f t="shared" si="229"/>
        <v>4104</v>
      </c>
      <c r="L1015" s="290">
        <v>2.7</v>
      </c>
      <c r="M1015" s="409">
        <f t="shared" si="230"/>
        <v>4100</v>
      </c>
      <c r="N1015" s="101"/>
      <c r="O1015" s="605"/>
      <c r="P1015" s="604"/>
    </row>
    <row r="1016" spans="1:16" s="1" customFormat="1" ht="15" customHeight="1">
      <c r="A1016" s="604"/>
      <c r="B1016" s="605"/>
      <c r="C1016" s="101"/>
      <c r="D1016" s="970" t="s">
        <v>1196</v>
      </c>
      <c r="E1016" s="47"/>
      <c r="F1016" s="470">
        <v>1</v>
      </c>
      <c r="G1016" s="466">
        <f>F1016*Cond!$F$10</f>
        <v>1520</v>
      </c>
      <c r="H1016" s="27">
        <v>0</v>
      </c>
      <c r="I1016" s="398">
        <f t="shared" si="228"/>
        <v>0</v>
      </c>
      <c r="J1016" s="366" t="s">
        <v>372</v>
      </c>
      <c r="K1016" s="286">
        <f t="shared" si="229"/>
        <v>4104</v>
      </c>
      <c r="L1016" s="290">
        <v>2.7</v>
      </c>
      <c r="M1016" s="409">
        <f t="shared" si="230"/>
        <v>4100</v>
      </c>
      <c r="N1016" s="101"/>
      <c r="O1016" s="605"/>
      <c r="P1016" s="604"/>
    </row>
    <row r="1017" spans="1:16" s="1" customFormat="1" ht="15" customHeight="1">
      <c r="A1017" s="604"/>
      <c r="B1017" s="605"/>
      <c r="C1017" s="101"/>
      <c r="D1017" s="970" t="s">
        <v>379</v>
      </c>
      <c r="E1017" s="47"/>
      <c r="F1017" s="470">
        <v>1</v>
      </c>
      <c r="G1017" s="466">
        <f>F1017*Cond!$F$10</f>
        <v>1520</v>
      </c>
      <c r="H1017" s="27">
        <v>0</v>
      </c>
      <c r="I1017" s="398">
        <f t="shared" si="228"/>
        <v>0</v>
      </c>
      <c r="J1017" s="366" t="s">
        <v>376</v>
      </c>
      <c r="K1017" s="286">
        <f t="shared" si="229"/>
        <v>4104</v>
      </c>
      <c r="L1017" s="290">
        <v>2.7</v>
      </c>
      <c r="M1017" s="409">
        <f t="shared" si="230"/>
        <v>4100</v>
      </c>
      <c r="N1017" s="101"/>
      <c r="O1017" s="605"/>
      <c r="P1017" s="604"/>
    </row>
    <row r="1018" spans="1:16" s="1" customFormat="1" ht="15" customHeight="1">
      <c r="A1018" s="604"/>
      <c r="B1018" s="605"/>
      <c r="C1018" s="101"/>
      <c r="D1018" s="970" t="s">
        <v>472</v>
      </c>
      <c r="E1018" s="47"/>
      <c r="F1018" s="470">
        <v>1</v>
      </c>
      <c r="G1018" s="466">
        <f>F1018*Cond!$F$10</f>
        <v>1520</v>
      </c>
      <c r="H1018" s="27">
        <v>0</v>
      </c>
      <c r="I1018" s="398">
        <f t="shared" si="228"/>
        <v>0</v>
      </c>
      <c r="J1018" s="366" t="s">
        <v>605</v>
      </c>
      <c r="K1018" s="286">
        <f t="shared" si="229"/>
        <v>4104</v>
      </c>
      <c r="L1018" s="290">
        <v>2.7</v>
      </c>
      <c r="M1018" s="409">
        <f t="shared" si="230"/>
        <v>4100</v>
      </c>
      <c r="N1018" s="101"/>
      <c r="O1018" s="605"/>
      <c r="P1018" s="604"/>
    </row>
    <row r="1019" spans="1:16" s="1" customFormat="1" ht="15" customHeight="1">
      <c r="A1019" s="604"/>
      <c r="B1019" s="605"/>
      <c r="C1019" s="101"/>
      <c r="D1019" s="970" t="s">
        <v>377</v>
      </c>
      <c r="E1019" s="47"/>
      <c r="F1019" s="470">
        <v>1</v>
      </c>
      <c r="G1019" s="466">
        <f>F1019*Cond!$F$10</f>
        <v>1520</v>
      </c>
      <c r="H1019" s="27">
        <v>0</v>
      </c>
      <c r="I1019" s="398">
        <f t="shared" si="228"/>
        <v>0</v>
      </c>
      <c r="J1019" s="366" t="s">
        <v>374</v>
      </c>
      <c r="K1019" s="286">
        <f t="shared" si="229"/>
        <v>4104</v>
      </c>
      <c r="L1019" s="290">
        <v>2.7</v>
      </c>
      <c r="M1019" s="409">
        <f t="shared" si="230"/>
        <v>4100</v>
      </c>
      <c r="N1019" s="101"/>
      <c r="O1019" s="605"/>
      <c r="P1019" s="604"/>
    </row>
    <row r="1020" spans="1:16" s="1" customFormat="1" ht="15" customHeight="1">
      <c r="A1020" s="604"/>
      <c r="B1020" s="605"/>
      <c r="C1020" s="101"/>
      <c r="D1020" s="970" t="s">
        <v>378</v>
      </c>
      <c r="E1020" s="47"/>
      <c r="F1020" s="470">
        <v>1</v>
      </c>
      <c r="G1020" s="466">
        <f>F1020*Cond!$F$10</f>
        <v>1520</v>
      </c>
      <c r="H1020" s="27">
        <v>0</v>
      </c>
      <c r="I1020" s="398">
        <f t="shared" si="228"/>
        <v>0</v>
      </c>
      <c r="J1020" s="366" t="s">
        <v>375</v>
      </c>
      <c r="K1020" s="286">
        <f t="shared" si="229"/>
        <v>4104</v>
      </c>
      <c r="L1020" s="290">
        <v>2.7</v>
      </c>
      <c r="M1020" s="409">
        <f t="shared" si="230"/>
        <v>4100</v>
      </c>
      <c r="N1020" s="101"/>
      <c r="O1020" s="605"/>
      <c r="P1020" s="604"/>
    </row>
    <row r="1021" spans="1:16" s="1" customFormat="1" ht="15" customHeight="1">
      <c r="A1021" s="604"/>
      <c r="B1021" s="605"/>
      <c r="C1021" s="101"/>
      <c r="D1021" s="970" t="s">
        <v>2489</v>
      </c>
      <c r="E1021" s="47"/>
      <c r="F1021" s="470">
        <v>1</v>
      </c>
      <c r="G1021" s="466">
        <f>F1021*Cond!$F$10</f>
        <v>1520</v>
      </c>
      <c r="H1021" s="27">
        <v>0</v>
      </c>
      <c r="I1021" s="398">
        <f t="shared" si="228"/>
        <v>0</v>
      </c>
      <c r="J1021" s="366" t="s">
        <v>367</v>
      </c>
      <c r="K1021" s="286">
        <f t="shared" si="229"/>
        <v>4104</v>
      </c>
      <c r="L1021" s="290">
        <v>2.7</v>
      </c>
      <c r="M1021" s="409">
        <f t="shared" si="230"/>
        <v>4100</v>
      </c>
      <c r="N1021" s="101"/>
      <c r="O1021" s="605"/>
      <c r="P1021" s="604"/>
    </row>
    <row r="1022" spans="1:16" s="1" customFormat="1" ht="15" customHeight="1">
      <c r="A1022" s="604"/>
      <c r="B1022" s="605"/>
      <c r="C1022" s="101"/>
      <c r="D1022" s="970" t="s">
        <v>2545</v>
      </c>
      <c r="E1022" s="47"/>
      <c r="F1022" s="470">
        <v>1</v>
      </c>
      <c r="G1022" s="466">
        <f>F1022*Cond!$F$10</f>
        <v>1520</v>
      </c>
      <c r="H1022" s="27">
        <v>0</v>
      </c>
      <c r="I1022" s="398">
        <f t="shared" si="228"/>
        <v>0</v>
      </c>
      <c r="J1022" s="366" t="s">
        <v>602</v>
      </c>
      <c r="K1022" s="286">
        <f t="shared" si="229"/>
        <v>4104</v>
      </c>
      <c r="L1022" s="290">
        <v>2.7</v>
      </c>
      <c r="M1022" s="409">
        <f t="shared" si="230"/>
        <v>4100</v>
      </c>
      <c r="N1022" s="101"/>
      <c r="O1022" s="605"/>
      <c r="P1022" s="604"/>
    </row>
    <row r="1023" spans="1:16" s="1" customFormat="1" ht="15" customHeight="1">
      <c r="A1023" s="604"/>
      <c r="B1023" s="605"/>
      <c r="C1023" s="101"/>
      <c r="D1023" s="970" t="s">
        <v>2546</v>
      </c>
      <c r="E1023" s="47"/>
      <c r="F1023" s="470">
        <v>1</v>
      </c>
      <c r="G1023" s="466">
        <f>F1023*Cond!$F$10</f>
        <v>1520</v>
      </c>
      <c r="H1023" s="27">
        <v>0</v>
      </c>
      <c r="I1023" s="398">
        <f t="shared" si="228"/>
        <v>0</v>
      </c>
      <c r="J1023" s="366" t="s">
        <v>365</v>
      </c>
      <c r="K1023" s="286">
        <f t="shared" si="229"/>
        <v>4104</v>
      </c>
      <c r="L1023" s="290">
        <v>2.7</v>
      </c>
      <c r="M1023" s="409">
        <f t="shared" si="230"/>
        <v>4100</v>
      </c>
      <c r="N1023" s="101"/>
      <c r="O1023" s="605"/>
      <c r="P1023" s="604"/>
    </row>
    <row r="1024" spans="1:16" s="1" customFormat="1" ht="15" customHeight="1">
      <c r="A1024" s="604"/>
      <c r="B1024" s="605"/>
      <c r="C1024" s="101"/>
      <c r="D1024" s="970" t="s">
        <v>2488</v>
      </c>
      <c r="E1024" s="47"/>
      <c r="F1024" s="470">
        <v>1</v>
      </c>
      <c r="G1024" s="466">
        <f>F1024*Cond!$F$10</f>
        <v>1520</v>
      </c>
      <c r="H1024" s="27">
        <v>0</v>
      </c>
      <c r="I1024" s="398">
        <f t="shared" si="228"/>
        <v>0</v>
      </c>
      <c r="J1024" s="366" t="s">
        <v>366</v>
      </c>
      <c r="K1024" s="286">
        <f t="shared" si="229"/>
        <v>4104</v>
      </c>
      <c r="L1024" s="290">
        <v>2.7</v>
      </c>
      <c r="M1024" s="409">
        <f t="shared" si="230"/>
        <v>4100</v>
      </c>
      <c r="N1024" s="101"/>
      <c r="O1024" s="605"/>
      <c r="P1024" s="604"/>
    </row>
    <row r="1025" spans="1:16" s="1" customFormat="1" ht="15" customHeight="1">
      <c r="A1025" s="604"/>
      <c r="B1025" s="605"/>
      <c r="C1025" s="101"/>
      <c r="D1025" s="970" t="s">
        <v>4223</v>
      </c>
      <c r="E1025" s="47"/>
      <c r="F1025" s="470">
        <v>1</v>
      </c>
      <c r="G1025" s="466">
        <f>F1025*Cond!$F$10</f>
        <v>1520</v>
      </c>
      <c r="H1025" s="27">
        <v>0</v>
      </c>
      <c r="I1025" s="398">
        <f t="shared" ref="I1025" si="231">G1025*H1025</f>
        <v>0</v>
      </c>
      <c r="J1025" s="366" t="s">
        <v>4224</v>
      </c>
      <c r="K1025" s="286">
        <f t="shared" ref="K1025" si="232">G1025*L1025</f>
        <v>4104</v>
      </c>
      <c r="L1025" s="290">
        <v>2.7</v>
      </c>
      <c r="M1025" s="409">
        <f t="shared" ref="M1025" si="233">ROUND(K1025,-2)</f>
        <v>4100</v>
      </c>
      <c r="N1025" s="101"/>
      <c r="O1025" s="605"/>
      <c r="P1025" s="604"/>
    </row>
    <row r="1026" spans="1:16" s="1" customFormat="1" ht="15" customHeight="1">
      <c r="A1026" s="604"/>
      <c r="B1026" s="605"/>
      <c r="C1026" s="101"/>
      <c r="D1026" s="970" t="s">
        <v>144</v>
      </c>
      <c r="E1026" s="47"/>
      <c r="F1026" s="470">
        <v>1</v>
      </c>
      <c r="G1026" s="466">
        <f>F1026*Cond!$F$10</f>
        <v>1520</v>
      </c>
      <c r="H1026" s="27">
        <v>0</v>
      </c>
      <c r="I1026" s="398">
        <f t="shared" si="228"/>
        <v>0</v>
      </c>
      <c r="J1026" s="366" t="s">
        <v>156</v>
      </c>
      <c r="K1026" s="286">
        <f t="shared" si="229"/>
        <v>4104</v>
      </c>
      <c r="L1026" s="290">
        <v>2.7</v>
      </c>
      <c r="M1026" s="409">
        <f t="shared" si="230"/>
        <v>4100</v>
      </c>
      <c r="N1026" s="101"/>
      <c r="O1026" s="605"/>
      <c r="P1026" s="604"/>
    </row>
    <row r="1027" spans="1:16" s="1" customFormat="1" ht="15" customHeight="1">
      <c r="A1027" s="604"/>
      <c r="B1027" s="605"/>
      <c r="C1027" s="101"/>
      <c r="D1027" s="970" t="s">
        <v>356</v>
      </c>
      <c r="E1027" s="47"/>
      <c r="F1027" s="470">
        <v>1</v>
      </c>
      <c r="G1027" s="466">
        <f>F1027*Cond!$F$10</f>
        <v>1520</v>
      </c>
      <c r="H1027" s="27">
        <v>0</v>
      </c>
      <c r="I1027" s="398">
        <f t="shared" si="228"/>
        <v>0</v>
      </c>
      <c r="J1027" s="366" t="s">
        <v>361</v>
      </c>
      <c r="K1027" s="286">
        <f t="shared" si="229"/>
        <v>4104</v>
      </c>
      <c r="L1027" s="290">
        <v>2.7</v>
      </c>
      <c r="M1027" s="409">
        <f t="shared" si="230"/>
        <v>4100</v>
      </c>
      <c r="N1027" s="101"/>
      <c r="O1027" s="605"/>
      <c r="P1027" s="604"/>
    </row>
    <row r="1028" spans="1:16" s="1" customFormat="1" ht="15" customHeight="1">
      <c r="A1028" s="604"/>
      <c r="B1028" s="605"/>
      <c r="C1028" s="101"/>
      <c r="D1028" s="970" t="s">
        <v>355</v>
      </c>
      <c r="E1028" s="47"/>
      <c r="F1028" s="470">
        <v>1</v>
      </c>
      <c r="G1028" s="466">
        <f>F1028*Cond!$F$10</f>
        <v>1520</v>
      </c>
      <c r="H1028" s="27">
        <v>0</v>
      </c>
      <c r="I1028" s="398">
        <f t="shared" si="228"/>
        <v>0</v>
      </c>
      <c r="J1028" s="366" t="s">
        <v>360</v>
      </c>
      <c r="K1028" s="286">
        <f t="shared" si="229"/>
        <v>4104</v>
      </c>
      <c r="L1028" s="290">
        <v>2.7</v>
      </c>
      <c r="M1028" s="409">
        <f t="shared" si="230"/>
        <v>4100</v>
      </c>
      <c r="N1028" s="101"/>
      <c r="O1028" s="605"/>
      <c r="P1028" s="604"/>
    </row>
    <row r="1029" spans="1:16" s="1" customFormat="1" ht="15" customHeight="1">
      <c r="A1029" s="604"/>
      <c r="B1029" s="605"/>
      <c r="C1029" s="101"/>
      <c r="D1029" s="970" t="s">
        <v>1190</v>
      </c>
      <c r="E1029" s="47"/>
      <c r="F1029" s="470">
        <v>1</v>
      </c>
      <c r="G1029" s="466">
        <f>F1029*Cond!$F$10</f>
        <v>1520</v>
      </c>
      <c r="H1029" s="27">
        <v>0</v>
      </c>
      <c r="I1029" s="398">
        <f t="shared" si="228"/>
        <v>0</v>
      </c>
      <c r="J1029" s="366" t="s">
        <v>1181</v>
      </c>
      <c r="K1029" s="286">
        <f t="shared" si="229"/>
        <v>4104</v>
      </c>
      <c r="L1029" s="290">
        <v>2.7</v>
      </c>
      <c r="M1029" s="409">
        <f t="shared" si="230"/>
        <v>4100</v>
      </c>
      <c r="N1029" s="101"/>
      <c r="O1029" s="605"/>
      <c r="P1029" s="604"/>
    </row>
    <row r="1030" spans="1:16" s="1" customFormat="1" ht="15" customHeight="1">
      <c r="A1030" s="604"/>
      <c r="B1030" s="605"/>
      <c r="C1030" s="101"/>
      <c r="D1030" s="970" t="s">
        <v>3027</v>
      </c>
      <c r="E1030" s="47"/>
      <c r="F1030" s="470">
        <v>1</v>
      </c>
      <c r="G1030" s="466">
        <f>F1030*Cond!$F$10</f>
        <v>1520</v>
      </c>
      <c r="H1030" s="27">
        <v>0</v>
      </c>
      <c r="I1030" s="398">
        <f t="shared" si="228"/>
        <v>0</v>
      </c>
      <c r="J1030" s="366" t="s">
        <v>3028</v>
      </c>
      <c r="K1030" s="286">
        <f t="shared" si="229"/>
        <v>4104</v>
      </c>
      <c r="L1030" s="290">
        <v>2.7</v>
      </c>
      <c r="M1030" s="409">
        <f t="shared" si="230"/>
        <v>4100</v>
      </c>
      <c r="N1030" s="101"/>
      <c r="O1030" s="605"/>
      <c r="P1030" s="604"/>
    </row>
    <row r="1031" spans="1:16" s="1" customFormat="1" ht="15" customHeight="1">
      <c r="A1031" s="604"/>
      <c r="B1031" s="605"/>
      <c r="C1031" s="101"/>
      <c r="D1031" s="970" t="s">
        <v>2451</v>
      </c>
      <c r="E1031" s="47"/>
      <c r="F1031" s="470">
        <v>1</v>
      </c>
      <c r="G1031" s="466">
        <f>F1031*Cond!$F$10</f>
        <v>1520</v>
      </c>
      <c r="H1031" s="27">
        <v>0</v>
      </c>
      <c r="I1031" s="398">
        <f t="shared" si="228"/>
        <v>0</v>
      </c>
      <c r="J1031" s="366" t="s">
        <v>2504</v>
      </c>
      <c r="K1031" s="286">
        <f t="shared" si="229"/>
        <v>4104</v>
      </c>
      <c r="L1031" s="290">
        <v>2.7</v>
      </c>
      <c r="M1031" s="409">
        <f t="shared" si="230"/>
        <v>4100</v>
      </c>
      <c r="N1031" s="101"/>
      <c r="O1031" s="605"/>
      <c r="P1031" s="604"/>
    </row>
    <row r="1032" spans="1:16" s="1" customFormat="1" ht="15" customHeight="1">
      <c r="A1032" s="604"/>
      <c r="B1032" s="605"/>
      <c r="C1032" s="101"/>
      <c r="D1032" s="970" t="s">
        <v>3025</v>
      </c>
      <c r="E1032" s="47"/>
      <c r="F1032" s="470">
        <v>1</v>
      </c>
      <c r="G1032" s="466">
        <f>F1032*Cond!$F$10</f>
        <v>1520</v>
      </c>
      <c r="H1032" s="27">
        <v>0</v>
      </c>
      <c r="I1032" s="398">
        <f t="shared" si="228"/>
        <v>0</v>
      </c>
      <c r="J1032" s="366" t="s">
        <v>3026</v>
      </c>
      <c r="K1032" s="286">
        <f t="shared" si="229"/>
        <v>4104</v>
      </c>
      <c r="L1032" s="290">
        <v>2.7</v>
      </c>
      <c r="M1032" s="409">
        <f t="shared" si="230"/>
        <v>4100</v>
      </c>
      <c r="N1032" s="101"/>
      <c r="O1032" s="605"/>
      <c r="P1032" s="604"/>
    </row>
    <row r="1033" spans="1:16" s="1" customFormat="1" ht="15" customHeight="1">
      <c r="A1033" s="604"/>
      <c r="B1033" s="605"/>
      <c r="C1033" s="101"/>
      <c r="D1033" s="970" t="s">
        <v>2449</v>
      </c>
      <c r="E1033" s="47"/>
      <c r="F1033" s="470">
        <v>1</v>
      </c>
      <c r="G1033" s="466">
        <f>F1033*Cond!$F$10</f>
        <v>1520</v>
      </c>
      <c r="H1033" s="27">
        <v>0</v>
      </c>
      <c r="I1033" s="398">
        <f t="shared" si="228"/>
        <v>0</v>
      </c>
      <c r="J1033" s="366" t="s">
        <v>2502</v>
      </c>
      <c r="K1033" s="286">
        <f t="shared" si="229"/>
        <v>4104</v>
      </c>
      <c r="L1033" s="290">
        <v>2.7</v>
      </c>
      <c r="M1033" s="409">
        <f t="shared" si="230"/>
        <v>4100</v>
      </c>
      <c r="N1033" s="101"/>
      <c r="O1033" s="605"/>
      <c r="P1033" s="604"/>
    </row>
    <row r="1034" spans="1:16" s="1" customFormat="1" ht="15" customHeight="1">
      <c r="A1034" s="604"/>
      <c r="B1034" s="605"/>
      <c r="C1034" s="101"/>
      <c r="D1034" s="970" t="s">
        <v>2452</v>
      </c>
      <c r="E1034" s="47"/>
      <c r="F1034" s="470">
        <v>1</v>
      </c>
      <c r="G1034" s="466">
        <f>F1034*Cond!$F$10</f>
        <v>1520</v>
      </c>
      <c r="H1034" s="27">
        <v>0</v>
      </c>
      <c r="I1034" s="398">
        <f t="shared" si="228"/>
        <v>0</v>
      </c>
      <c r="J1034" s="366" t="s">
        <v>2505</v>
      </c>
      <c r="K1034" s="286">
        <f t="shared" si="229"/>
        <v>4104</v>
      </c>
      <c r="L1034" s="290">
        <v>2.7</v>
      </c>
      <c r="M1034" s="409">
        <f t="shared" si="230"/>
        <v>4100</v>
      </c>
      <c r="N1034" s="101"/>
      <c r="O1034" s="605"/>
      <c r="P1034" s="604"/>
    </row>
    <row r="1035" spans="1:16" s="1" customFormat="1" ht="15" customHeight="1">
      <c r="A1035" s="604"/>
      <c r="B1035" s="605"/>
      <c r="C1035" s="101"/>
      <c r="D1035" s="970" t="s">
        <v>2448</v>
      </c>
      <c r="E1035" s="47"/>
      <c r="F1035" s="470">
        <v>1</v>
      </c>
      <c r="G1035" s="466">
        <f>F1035*Cond!$F$10</f>
        <v>1520</v>
      </c>
      <c r="H1035" s="27">
        <v>0</v>
      </c>
      <c r="I1035" s="398">
        <f t="shared" si="228"/>
        <v>0</v>
      </c>
      <c r="J1035" s="366" t="s">
        <v>2501</v>
      </c>
      <c r="K1035" s="286">
        <f t="shared" si="229"/>
        <v>4104</v>
      </c>
      <c r="L1035" s="290">
        <v>2.7</v>
      </c>
      <c r="M1035" s="409">
        <f t="shared" si="230"/>
        <v>4100</v>
      </c>
      <c r="N1035" s="101"/>
      <c r="O1035" s="605"/>
      <c r="P1035" s="604"/>
    </row>
    <row r="1036" spans="1:16" s="1" customFormat="1" ht="15" customHeight="1">
      <c r="A1036" s="604"/>
      <c r="B1036" s="605"/>
      <c r="C1036" s="101"/>
      <c r="D1036" s="970" t="s">
        <v>2450</v>
      </c>
      <c r="E1036" s="47"/>
      <c r="F1036" s="470">
        <v>1</v>
      </c>
      <c r="G1036" s="466">
        <f>F1036*Cond!$F$10</f>
        <v>1520</v>
      </c>
      <c r="H1036" s="27">
        <v>0</v>
      </c>
      <c r="I1036" s="398">
        <f t="shared" si="228"/>
        <v>0</v>
      </c>
      <c r="J1036" s="366" t="s">
        <v>2503</v>
      </c>
      <c r="K1036" s="286">
        <f t="shared" si="229"/>
        <v>4104</v>
      </c>
      <c r="L1036" s="290">
        <v>2.7</v>
      </c>
      <c r="M1036" s="409">
        <f t="shared" si="230"/>
        <v>4100</v>
      </c>
      <c r="N1036" s="101"/>
      <c r="O1036" s="605"/>
      <c r="P1036" s="604"/>
    </row>
    <row r="1037" spans="1:16" s="1" customFormat="1" ht="15" customHeight="1">
      <c r="A1037" s="604"/>
      <c r="B1037" s="605"/>
      <c r="C1037" s="101"/>
      <c r="D1037" s="970" t="s">
        <v>2547</v>
      </c>
      <c r="E1037" s="47"/>
      <c r="F1037" s="470">
        <v>1</v>
      </c>
      <c r="G1037" s="466">
        <f>F1037*Cond!$F$10</f>
        <v>1520</v>
      </c>
      <c r="H1037" s="27">
        <v>0</v>
      </c>
      <c r="I1037" s="398">
        <f t="shared" si="228"/>
        <v>0</v>
      </c>
      <c r="J1037" s="366" t="s">
        <v>2491</v>
      </c>
      <c r="K1037" s="286">
        <f t="shared" si="229"/>
        <v>4104</v>
      </c>
      <c r="L1037" s="290">
        <v>2.7</v>
      </c>
      <c r="M1037" s="409">
        <f t="shared" si="230"/>
        <v>4100</v>
      </c>
      <c r="N1037" s="101"/>
      <c r="O1037" s="605"/>
      <c r="P1037" s="604"/>
    </row>
    <row r="1038" spans="1:16" s="1" customFormat="1" ht="15" customHeight="1">
      <c r="A1038" s="604"/>
      <c r="B1038" s="605"/>
      <c r="C1038" s="101"/>
      <c r="D1038" s="970" t="s">
        <v>2441</v>
      </c>
      <c r="E1038" s="47"/>
      <c r="F1038" s="470">
        <v>1</v>
      </c>
      <c r="G1038" s="466">
        <f>F1038*Cond!$F$10</f>
        <v>1520</v>
      </c>
      <c r="H1038" s="27">
        <v>0</v>
      </c>
      <c r="I1038" s="398">
        <f t="shared" si="228"/>
        <v>0</v>
      </c>
      <c r="J1038" s="366" t="s">
        <v>2493</v>
      </c>
      <c r="K1038" s="286">
        <f t="shared" si="229"/>
        <v>4104</v>
      </c>
      <c r="L1038" s="290">
        <v>2.7</v>
      </c>
      <c r="M1038" s="409">
        <f t="shared" si="230"/>
        <v>4100</v>
      </c>
      <c r="N1038" s="101"/>
      <c r="O1038" s="605"/>
      <c r="P1038" s="604"/>
    </row>
    <row r="1039" spans="1:16" s="1" customFormat="1" ht="15" customHeight="1">
      <c r="A1039" s="604"/>
      <c r="B1039" s="605"/>
      <c r="C1039" s="101"/>
      <c r="D1039" s="970" t="s">
        <v>2439</v>
      </c>
      <c r="E1039" s="47"/>
      <c r="F1039" s="470">
        <v>1</v>
      </c>
      <c r="G1039" s="466">
        <f>F1039*Cond!$F$10</f>
        <v>1520</v>
      </c>
      <c r="H1039" s="27">
        <v>0</v>
      </c>
      <c r="I1039" s="398">
        <f t="shared" si="228"/>
        <v>0</v>
      </c>
      <c r="J1039" s="366" t="s">
        <v>2490</v>
      </c>
      <c r="K1039" s="286">
        <f t="shared" si="229"/>
        <v>4104</v>
      </c>
      <c r="L1039" s="290">
        <v>2.7</v>
      </c>
      <c r="M1039" s="409">
        <f t="shared" si="230"/>
        <v>4100</v>
      </c>
      <c r="N1039" s="101"/>
      <c r="O1039" s="605"/>
      <c r="P1039" s="604"/>
    </row>
    <row r="1040" spans="1:16" s="1" customFormat="1" ht="15" customHeight="1">
      <c r="A1040" s="604"/>
      <c r="B1040" s="605"/>
      <c r="C1040" s="101"/>
      <c r="D1040" s="970" t="s">
        <v>2442</v>
      </c>
      <c r="E1040" s="47"/>
      <c r="F1040" s="470">
        <v>1</v>
      </c>
      <c r="G1040" s="466">
        <f>F1040*Cond!$F$10</f>
        <v>1520</v>
      </c>
      <c r="H1040" s="27">
        <v>0</v>
      </c>
      <c r="I1040" s="398">
        <f t="shared" si="228"/>
        <v>0</v>
      </c>
      <c r="J1040" s="366" t="s">
        <v>2494</v>
      </c>
      <c r="K1040" s="286">
        <f t="shared" si="229"/>
        <v>4104</v>
      </c>
      <c r="L1040" s="290">
        <v>2.7</v>
      </c>
      <c r="M1040" s="409">
        <f t="shared" si="230"/>
        <v>4100</v>
      </c>
      <c r="N1040" s="101"/>
      <c r="O1040" s="605"/>
      <c r="P1040" s="604"/>
    </row>
    <row r="1041" spans="1:16" s="1" customFormat="1" ht="15" customHeight="1">
      <c r="A1041" s="604"/>
      <c r="B1041" s="605"/>
      <c r="C1041" s="101"/>
      <c r="D1041" s="970" t="s">
        <v>1191</v>
      </c>
      <c r="E1041" s="47"/>
      <c r="F1041" s="470">
        <v>1</v>
      </c>
      <c r="G1041" s="466">
        <f>F1041*Cond!$F$10</f>
        <v>1520</v>
      </c>
      <c r="H1041" s="27">
        <v>0</v>
      </c>
      <c r="I1041" s="398">
        <f t="shared" si="228"/>
        <v>0</v>
      </c>
      <c r="J1041" s="366" t="s">
        <v>1182</v>
      </c>
      <c r="K1041" s="286">
        <f t="shared" si="229"/>
        <v>4104</v>
      </c>
      <c r="L1041" s="290">
        <v>2.7</v>
      </c>
      <c r="M1041" s="409">
        <f t="shared" si="230"/>
        <v>4100</v>
      </c>
      <c r="N1041" s="101"/>
      <c r="O1041" s="605"/>
      <c r="P1041" s="604"/>
    </row>
    <row r="1042" spans="1:16" s="1" customFormat="1" ht="15" customHeight="1">
      <c r="A1042" s="604"/>
      <c r="B1042" s="605"/>
      <c r="C1042" s="101"/>
      <c r="D1042" s="970" t="s">
        <v>2440</v>
      </c>
      <c r="E1042" s="47"/>
      <c r="F1042" s="470">
        <v>1</v>
      </c>
      <c r="G1042" s="466">
        <f>F1042*Cond!$F$10</f>
        <v>1520</v>
      </c>
      <c r="H1042" s="27">
        <v>0</v>
      </c>
      <c r="I1042" s="398">
        <f t="shared" si="228"/>
        <v>0</v>
      </c>
      <c r="J1042" s="366" t="s">
        <v>2492</v>
      </c>
      <c r="K1042" s="286">
        <f t="shared" si="229"/>
        <v>4104</v>
      </c>
      <c r="L1042" s="290">
        <v>2.7</v>
      </c>
      <c r="M1042" s="409">
        <f t="shared" si="230"/>
        <v>4100</v>
      </c>
      <c r="N1042" s="101"/>
      <c r="O1042" s="605"/>
      <c r="P1042" s="604"/>
    </row>
    <row r="1043" spans="1:16" s="1" customFormat="1" ht="15" customHeight="1">
      <c r="A1043" s="604"/>
      <c r="B1043" s="605"/>
      <c r="C1043" s="101"/>
      <c r="D1043" s="970" t="s">
        <v>2447</v>
      </c>
      <c r="E1043" s="47"/>
      <c r="F1043" s="470">
        <v>1</v>
      </c>
      <c r="G1043" s="466">
        <f>F1043*Cond!$F$10</f>
        <v>1520</v>
      </c>
      <c r="H1043" s="27">
        <v>0</v>
      </c>
      <c r="I1043" s="398">
        <f t="shared" si="228"/>
        <v>0</v>
      </c>
      <c r="J1043" s="366" t="s">
        <v>2500</v>
      </c>
      <c r="K1043" s="286">
        <f t="shared" si="229"/>
        <v>4104</v>
      </c>
      <c r="L1043" s="290">
        <v>2.7</v>
      </c>
      <c r="M1043" s="409">
        <f t="shared" si="230"/>
        <v>4100</v>
      </c>
      <c r="N1043" s="101"/>
      <c r="O1043" s="605"/>
      <c r="P1043" s="604"/>
    </row>
    <row r="1044" spans="1:16" s="1" customFormat="1" ht="15" customHeight="1">
      <c r="A1044" s="604"/>
      <c r="B1044" s="605"/>
      <c r="C1044" s="101"/>
      <c r="D1044" s="970" t="s">
        <v>1922</v>
      </c>
      <c r="E1044" s="47"/>
      <c r="F1044" s="470">
        <v>1</v>
      </c>
      <c r="G1044" s="466">
        <f>F1044*Cond!$F$10</f>
        <v>1520</v>
      </c>
      <c r="H1044" s="27">
        <v>0</v>
      </c>
      <c r="I1044" s="398">
        <f t="shared" si="228"/>
        <v>0</v>
      </c>
      <c r="J1044" s="366" t="s">
        <v>1926</v>
      </c>
      <c r="K1044" s="286">
        <f t="shared" si="229"/>
        <v>4104</v>
      </c>
      <c r="L1044" s="290">
        <v>2.7</v>
      </c>
      <c r="M1044" s="409">
        <f t="shared" si="230"/>
        <v>4100</v>
      </c>
      <c r="N1044" s="101"/>
      <c r="O1044" s="605"/>
      <c r="P1044" s="604"/>
    </row>
    <row r="1045" spans="1:16" s="1" customFormat="1" ht="15" customHeight="1">
      <c r="A1045" s="604"/>
      <c r="B1045" s="605"/>
      <c r="C1045" s="101"/>
      <c r="D1045" s="970" t="s">
        <v>1923</v>
      </c>
      <c r="E1045" s="47"/>
      <c r="F1045" s="470">
        <v>1</v>
      </c>
      <c r="G1045" s="466">
        <f>F1045*Cond!$F$10</f>
        <v>1520</v>
      </c>
      <c r="H1045" s="27">
        <v>0</v>
      </c>
      <c r="I1045" s="398">
        <f t="shared" si="228"/>
        <v>0</v>
      </c>
      <c r="J1045" s="366" t="s">
        <v>1927</v>
      </c>
      <c r="K1045" s="286">
        <f t="shared" si="229"/>
        <v>4104</v>
      </c>
      <c r="L1045" s="290">
        <v>2.7</v>
      </c>
      <c r="M1045" s="409">
        <f t="shared" si="230"/>
        <v>4100</v>
      </c>
      <c r="N1045" s="101"/>
      <c r="O1045" s="605"/>
      <c r="P1045" s="604"/>
    </row>
    <row r="1046" spans="1:16" s="1" customFormat="1" ht="15" customHeight="1">
      <c r="A1046" s="604"/>
      <c r="B1046" s="605"/>
      <c r="C1046" s="101"/>
      <c r="D1046" s="970" t="s">
        <v>1924</v>
      </c>
      <c r="E1046" s="47"/>
      <c r="F1046" s="470">
        <v>1</v>
      </c>
      <c r="G1046" s="466">
        <f>F1046*Cond!$F$10</f>
        <v>1520</v>
      </c>
      <c r="H1046" s="27">
        <v>0</v>
      </c>
      <c r="I1046" s="398">
        <f t="shared" si="228"/>
        <v>0</v>
      </c>
      <c r="J1046" s="366" t="s">
        <v>1928</v>
      </c>
      <c r="K1046" s="286">
        <f t="shared" si="229"/>
        <v>4104</v>
      </c>
      <c r="L1046" s="290">
        <v>2.7</v>
      </c>
      <c r="M1046" s="409">
        <f t="shared" si="230"/>
        <v>4100</v>
      </c>
      <c r="N1046" s="101"/>
      <c r="O1046" s="605"/>
      <c r="P1046" s="604"/>
    </row>
    <row r="1047" spans="1:16" s="1" customFormat="1" ht="15" customHeight="1">
      <c r="A1047" s="604"/>
      <c r="B1047" s="605"/>
      <c r="C1047" s="101"/>
      <c r="D1047" s="970" t="s">
        <v>1193</v>
      </c>
      <c r="E1047" s="47"/>
      <c r="F1047" s="470">
        <v>1</v>
      </c>
      <c r="G1047" s="466">
        <f>F1047*Cond!$F$10</f>
        <v>1520</v>
      </c>
      <c r="H1047" s="27">
        <v>0</v>
      </c>
      <c r="I1047" s="398">
        <f t="shared" si="228"/>
        <v>0</v>
      </c>
      <c r="J1047" s="366" t="s">
        <v>1184</v>
      </c>
      <c r="K1047" s="286">
        <f t="shared" si="229"/>
        <v>4104</v>
      </c>
      <c r="L1047" s="290">
        <v>2.7</v>
      </c>
      <c r="M1047" s="409">
        <f t="shared" si="230"/>
        <v>4100</v>
      </c>
      <c r="N1047" s="101"/>
      <c r="O1047" s="605"/>
      <c r="P1047" s="604"/>
    </row>
    <row r="1048" spans="1:16" s="1" customFormat="1" ht="15" customHeight="1">
      <c r="A1048" s="604"/>
      <c r="B1048" s="605"/>
      <c r="C1048" s="101"/>
      <c r="D1048" s="970" t="s">
        <v>2095</v>
      </c>
      <c r="E1048" s="47"/>
      <c r="F1048" s="470">
        <v>1</v>
      </c>
      <c r="G1048" s="466">
        <f>F1048*Cond!$F$10</f>
        <v>1520</v>
      </c>
      <c r="H1048" s="27">
        <v>0</v>
      </c>
      <c r="I1048" s="398">
        <f t="shared" si="228"/>
        <v>0</v>
      </c>
      <c r="J1048" s="366" t="s">
        <v>2097</v>
      </c>
      <c r="K1048" s="286">
        <f t="shared" si="229"/>
        <v>4104</v>
      </c>
      <c r="L1048" s="290">
        <v>2.7</v>
      </c>
      <c r="M1048" s="409">
        <f t="shared" si="230"/>
        <v>4100</v>
      </c>
      <c r="N1048" s="101"/>
      <c r="O1048" s="605"/>
      <c r="P1048" s="604"/>
    </row>
    <row r="1049" spans="1:16" s="1" customFormat="1" ht="15" customHeight="1">
      <c r="A1049" s="604"/>
      <c r="B1049" s="605"/>
      <c r="C1049" s="101"/>
      <c r="D1049" s="971" t="s">
        <v>2867</v>
      </c>
      <c r="E1049" s="47"/>
      <c r="F1049" s="470">
        <v>1</v>
      </c>
      <c r="G1049" s="466">
        <f>F1049*Cond!$F$10</f>
        <v>1520</v>
      </c>
      <c r="H1049" s="27">
        <v>0</v>
      </c>
      <c r="I1049" s="398">
        <f>G1049*H1049</f>
        <v>0</v>
      </c>
      <c r="J1049" s="535" t="s">
        <v>2885</v>
      </c>
      <c r="K1049" s="286">
        <f>G1049*L1049</f>
        <v>4104</v>
      </c>
      <c r="L1049" s="290">
        <v>2.7</v>
      </c>
      <c r="M1049" s="409">
        <f>ROUND(K1049,-2)</f>
        <v>4100</v>
      </c>
      <c r="N1049" s="101"/>
      <c r="O1049" s="605"/>
      <c r="P1049" s="604"/>
    </row>
    <row r="1050" spans="1:16" s="1" customFormat="1" ht="15" customHeight="1">
      <c r="A1050" s="604"/>
      <c r="B1050" s="605"/>
      <c r="C1050" s="101"/>
      <c r="D1050" s="971" t="s">
        <v>2866</v>
      </c>
      <c r="E1050" s="47"/>
      <c r="F1050" s="470">
        <v>1</v>
      </c>
      <c r="G1050" s="466">
        <f>F1050*Cond!$F$10</f>
        <v>1520</v>
      </c>
      <c r="H1050" s="27">
        <v>0</v>
      </c>
      <c r="I1050" s="398">
        <f>G1050*H1050</f>
        <v>0</v>
      </c>
      <c r="J1050" s="535" t="s">
        <v>2884</v>
      </c>
      <c r="K1050" s="286">
        <f>G1050*L1050</f>
        <v>4104</v>
      </c>
      <c r="L1050" s="290">
        <v>2.7</v>
      </c>
      <c r="M1050" s="409">
        <f>ROUND(K1050,-2)</f>
        <v>4100</v>
      </c>
      <c r="N1050" s="101"/>
      <c r="O1050" s="605"/>
      <c r="P1050" s="604"/>
    </row>
    <row r="1051" spans="1:16" s="1" customFormat="1" ht="15" customHeight="1">
      <c r="A1051" s="604"/>
      <c r="B1051" s="605"/>
      <c r="C1051" s="101"/>
      <c r="D1051" s="970" t="s">
        <v>2094</v>
      </c>
      <c r="E1051" s="47"/>
      <c r="F1051" s="470">
        <v>1</v>
      </c>
      <c r="G1051" s="466">
        <f>F1051*Cond!$F$10</f>
        <v>1520</v>
      </c>
      <c r="H1051" s="27">
        <v>0</v>
      </c>
      <c r="I1051" s="398">
        <f t="shared" si="228"/>
        <v>0</v>
      </c>
      <c r="J1051" s="366" t="s">
        <v>2096</v>
      </c>
      <c r="K1051" s="286">
        <f t="shared" si="229"/>
        <v>4104</v>
      </c>
      <c r="L1051" s="290">
        <v>2.7</v>
      </c>
      <c r="M1051" s="409">
        <f t="shared" si="230"/>
        <v>4100</v>
      </c>
      <c r="N1051" s="101"/>
      <c r="O1051" s="605"/>
      <c r="P1051" s="604"/>
    </row>
    <row r="1052" spans="1:16" s="1" customFormat="1" ht="15" customHeight="1">
      <c r="A1052" s="604"/>
      <c r="B1052" s="605"/>
      <c r="C1052" s="101"/>
      <c r="D1052" s="970" t="s">
        <v>2548</v>
      </c>
      <c r="E1052" s="47"/>
      <c r="F1052" s="470">
        <v>1</v>
      </c>
      <c r="G1052" s="466">
        <f>F1052*Cond!$F$10</f>
        <v>1520</v>
      </c>
      <c r="H1052" s="27">
        <v>0</v>
      </c>
      <c r="I1052" s="398">
        <f t="shared" si="228"/>
        <v>0</v>
      </c>
      <c r="J1052" s="366" t="s">
        <v>2496</v>
      </c>
      <c r="K1052" s="286">
        <f t="shared" si="229"/>
        <v>4104</v>
      </c>
      <c r="L1052" s="290">
        <v>2.7</v>
      </c>
      <c r="M1052" s="409">
        <f t="shared" si="230"/>
        <v>4100</v>
      </c>
      <c r="N1052" s="101"/>
      <c r="O1052" s="605"/>
      <c r="P1052" s="604"/>
    </row>
    <row r="1053" spans="1:16" s="1" customFormat="1" ht="15" customHeight="1">
      <c r="A1053" s="604"/>
      <c r="B1053" s="605"/>
      <c r="C1053" s="101"/>
      <c r="D1053" s="970" t="s">
        <v>2445</v>
      </c>
      <c r="E1053" s="47"/>
      <c r="F1053" s="470">
        <v>1</v>
      </c>
      <c r="G1053" s="466">
        <f>F1053*Cond!$F$10</f>
        <v>1520</v>
      </c>
      <c r="H1053" s="27">
        <v>0</v>
      </c>
      <c r="I1053" s="398">
        <f t="shared" si="228"/>
        <v>0</v>
      </c>
      <c r="J1053" s="366" t="s">
        <v>2498</v>
      </c>
      <c r="K1053" s="286">
        <f t="shared" si="229"/>
        <v>4104</v>
      </c>
      <c r="L1053" s="290">
        <v>2.7</v>
      </c>
      <c r="M1053" s="409">
        <f t="shared" si="230"/>
        <v>4100</v>
      </c>
      <c r="N1053" s="101"/>
      <c r="O1053" s="605"/>
      <c r="P1053" s="604"/>
    </row>
    <row r="1054" spans="1:16" s="1" customFormat="1" ht="15" customHeight="1">
      <c r="A1054" s="604"/>
      <c r="B1054" s="605"/>
      <c r="C1054" s="101"/>
      <c r="D1054" s="970" t="s">
        <v>2443</v>
      </c>
      <c r="E1054" s="47"/>
      <c r="F1054" s="470">
        <v>1</v>
      </c>
      <c r="G1054" s="466">
        <f>F1054*Cond!$F$10</f>
        <v>1520</v>
      </c>
      <c r="H1054" s="27">
        <v>0</v>
      </c>
      <c r="I1054" s="398">
        <f t="shared" si="228"/>
        <v>0</v>
      </c>
      <c r="J1054" s="366" t="s">
        <v>2495</v>
      </c>
      <c r="K1054" s="286">
        <f t="shared" si="229"/>
        <v>4104</v>
      </c>
      <c r="L1054" s="290">
        <v>2.7</v>
      </c>
      <c r="M1054" s="409">
        <f t="shared" si="230"/>
        <v>4100</v>
      </c>
      <c r="N1054" s="101"/>
      <c r="O1054" s="605"/>
      <c r="P1054" s="604"/>
    </row>
    <row r="1055" spans="1:16" s="1" customFormat="1" ht="15" customHeight="1">
      <c r="A1055" s="604"/>
      <c r="B1055" s="605"/>
      <c r="C1055" s="101"/>
      <c r="D1055" s="970" t="s">
        <v>2446</v>
      </c>
      <c r="E1055" s="47"/>
      <c r="F1055" s="470">
        <v>1</v>
      </c>
      <c r="G1055" s="466">
        <f>F1055*Cond!$F$10</f>
        <v>1520</v>
      </c>
      <c r="H1055" s="27">
        <v>0</v>
      </c>
      <c r="I1055" s="398">
        <f t="shared" si="228"/>
        <v>0</v>
      </c>
      <c r="J1055" s="366" t="s">
        <v>2499</v>
      </c>
      <c r="K1055" s="286">
        <f t="shared" si="229"/>
        <v>4104</v>
      </c>
      <c r="L1055" s="290">
        <v>2.7</v>
      </c>
      <c r="M1055" s="409">
        <f t="shared" si="230"/>
        <v>4100</v>
      </c>
      <c r="N1055" s="101"/>
      <c r="O1055" s="605"/>
      <c r="P1055" s="604"/>
    </row>
    <row r="1056" spans="1:16" s="1" customFormat="1" ht="15" customHeight="1">
      <c r="A1056" s="604"/>
      <c r="B1056" s="605"/>
      <c r="C1056" s="101"/>
      <c r="D1056" s="970" t="s">
        <v>1192</v>
      </c>
      <c r="E1056" s="47"/>
      <c r="F1056" s="470">
        <v>1</v>
      </c>
      <c r="G1056" s="466">
        <f>F1056*Cond!$F$10</f>
        <v>1520</v>
      </c>
      <c r="H1056" s="27">
        <v>0</v>
      </c>
      <c r="I1056" s="398">
        <f t="shared" si="228"/>
        <v>0</v>
      </c>
      <c r="J1056" s="366" t="s">
        <v>1183</v>
      </c>
      <c r="K1056" s="286">
        <f t="shared" si="229"/>
        <v>4104</v>
      </c>
      <c r="L1056" s="290">
        <v>2.7</v>
      </c>
      <c r="M1056" s="409">
        <f t="shared" si="230"/>
        <v>4100</v>
      </c>
      <c r="N1056" s="101"/>
      <c r="O1056" s="605"/>
      <c r="P1056" s="604"/>
    </row>
    <row r="1057" spans="1:16" s="1" customFormat="1" ht="15" customHeight="1">
      <c r="A1057" s="604"/>
      <c r="B1057" s="605"/>
      <c r="C1057" s="101"/>
      <c r="D1057" s="970" t="s">
        <v>2444</v>
      </c>
      <c r="E1057" s="47"/>
      <c r="F1057" s="470">
        <v>1</v>
      </c>
      <c r="G1057" s="466">
        <f>F1057*Cond!$F$10</f>
        <v>1520</v>
      </c>
      <c r="H1057" s="27">
        <v>0</v>
      </c>
      <c r="I1057" s="398">
        <f t="shared" si="228"/>
        <v>0</v>
      </c>
      <c r="J1057" s="366" t="s">
        <v>2497</v>
      </c>
      <c r="K1057" s="286">
        <f t="shared" si="229"/>
        <v>4104</v>
      </c>
      <c r="L1057" s="290">
        <v>2.7</v>
      </c>
      <c r="M1057" s="409">
        <f t="shared" si="230"/>
        <v>4100</v>
      </c>
      <c r="N1057" s="101"/>
      <c r="O1057" s="605"/>
      <c r="P1057" s="604"/>
    </row>
    <row r="1058" spans="1:16" s="1" customFormat="1" ht="15" customHeight="1">
      <c r="A1058" s="604"/>
      <c r="B1058" s="605"/>
      <c r="C1058" s="101"/>
      <c r="D1058" s="970" t="s">
        <v>157</v>
      </c>
      <c r="E1058" s="47"/>
      <c r="F1058" s="470">
        <v>1</v>
      </c>
      <c r="G1058" s="466">
        <f>F1058*Cond!$F$10</f>
        <v>1520</v>
      </c>
      <c r="H1058" s="27">
        <v>0</v>
      </c>
      <c r="I1058" s="398">
        <f t="shared" si="228"/>
        <v>0</v>
      </c>
      <c r="J1058" s="366" t="s">
        <v>152</v>
      </c>
      <c r="K1058" s="286">
        <f t="shared" si="229"/>
        <v>4104</v>
      </c>
      <c r="L1058" s="290">
        <v>2.7</v>
      </c>
      <c r="M1058" s="409">
        <f t="shared" si="230"/>
        <v>4100</v>
      </c>
      <c r="N1058" s="101"/>
      <c r="O1058" s="605"/>
      <c r="P1058" s="604"/>
    </row>
    <row r="1059" spans="1:16" s="1" customFormat="1" ht="15" customHeight="1">
      <c r="A1059" s="604"/>
      <c r="B1059" s="605"/>
      <c r="C1059" s="101"/>
      <c r="D1059" s="970" t="s">
        <v>158</v>
      </c>
      <c r="E1059" s="47"/>
      <c r="F1059" s="470">
        <v>1</v>
      </c>
      <c r="G1059" s="466">
        <f>F1059*Cond!$F$10</f>
        <v>1520</v>
      </c>
      <c r="H1059" s="27">
        <v>0</v>
      </c>
      <c r="I1059" s="398">
        <f t="shared" si="228"/>
        <v>0</v>
      </c>
      <c r="J1059" s="366" t="s">
        <v>153</v>
      </c>
      <c r="K1059" s="286">
        <f t="shared" si="229"/>
        <v>4104</v>
      </c>
      <c r="L1059" s="290">
        <v>2.7</v>
      </c>
      <c r="M1059" s="409">
        <f t="shared" si="230"/>
        <v>4100</v>
      </c>
      <c r="N1059" s="101"/>
      <c r="O1059" s="605"/>
      <c r="P1059" s="604"/>
    </row>
    <row r="1060" spans="1:16" s="1" customFormat="1" ht="15" customHeight="1">
      <c r="A1060" s="604"/>
      <c r="B1060" s="605"/>
      <c r="C1060" s="101"/>
      <c r="D1060" s="970" t="s">
        <v>300</v>
      </c>
      <c r="E1060" s="47"/>
      <c r="F1060" s="470">
        <v>1</v>
      </c>
      <c r="G1060" s="466">
        <f>F1060*Cond!$F$10</f>
        <v>1520</v>
      </c>
      <c r="H1060" s="27">
        <v>0</v>
      </c>
      <c r="I1060" s="398">
        <f t="shared" si="228"/>
        <v>0</v>
      </c>
      <c r="J1060" s="366" t="s">
        <v>295</v>
      </c>
      <c r="K1060" s="286">
        <f t="shared" si="229"/>
        <v>4104</v>
      </c>
      <c r="L1060" s="290">
        <v>2.7</v>
      </c>
      <c r="M1060" s="409">
        <f t="shared" si="230"/>
        <v>4100</v>
      </c>
      <c r="N1060" s="101"/>
      <c r="O1060" s="605"/>
      <c r="P1060" s="604"/>
    </row>
    <row r="1061" spans="1:16" s="1" customFormat="1" ht="15" customHeight="1">
      <c r="A1061" s="604"/>
      <c r="B1061" s="605"/>
      <c r="C1061" s="101"/>
      <c r="D1061" s="970" t="s">
        <v>408</v>
      </c>
      <c r="E1061" s="47"/>
      <c r="F1061" s="470">
        <v>1</v>
      </c>
      <c r="G1061" s="466">
        <f>F1061*Cond!$F$10</f>
        <v>1520</v>
      </c>
      <c r="H1061" s="27">
        <v>0</v>
      </c>
      <c r="I1061" s="398">
        <f t="shared" si="228"/>
        <v>0</v>
      </c>
      <c r="J1061" s="366" t="s">
        <v>597</v>
      </c>
      <c r="K1061" s="286">
        <f t="shared" si="229"/>
        <v>4104</v>
      </c>
      <c r="L1061" s="290">
        <v>2.7</v>
      </c>
      <c r="M1061" s="409">
        <f t="shared" si="230"/>
        <v>4100</v>
      </c>
      <c r="N1061" s="101"/>
      <c r="O1061" s="605"/>
      <c r="P1061" s="604"/>
    </row>
    <row r="1062" spans="1:16" s="1" customFormat="1" ht="15" customHeight="1">
      <c r="A1062" s="604"/>
      <c r="B1062" s="605"/>
      <c r="C1062" s="101"/>
      <c r="D1062" s="970" t="s">
        <v>299</v>
      </c>
      <c r="E1062" s="47"/>
      <c r="F1062" s="470">
        <v>1</v>
      </c>
      <c r="G1062" s="466">
        <f>F1062*Cond!$F$10</f>
        <v>1520</v>
      </c>
      <c r="H1062" s="27">
        <v>0</v>
      </c>
      <c r="I1062" s="398">
        <f t="shared" si="228"/>
        <v>0</v>
      </c>
      <c r="J1062" s="366" t="s">
        <v>294</v>
      </c>
      <c r="K1062" s="286">
        <f t="shared" si="229"/>
        <v>4104</v>
      </c>
      <c r="L1062" s="290">
        <v>2.7</v>
      </c>
      <c r="M1062" s="409">
        <f t="shared" si="230"/>
        <v>4100</v>
      </c>
      <c r="N1062" s="101"/>
      <c r="O1062" s="605"/>
      <c r="P1062" s="604"/>
    </row>
    <row r="1063" spans="1:16" s="1" customFormat="1" ht="15" customHeight="1">
      <c r="A1063" s="604"/>
      <c r="B1063" s="605"/>
      <c r="C1063" s="101"/>
      <c r="D1063" s="970" t="s">
        <v>405</v>
      </c>
      <c r="E1063" s="47"/>
      <c r="F1063" s="470">
        <v>1</v>
      </c>
      <c r="G1063" s="466">
        <f>F1063*Cond!$F$10</f>
        <v>1520</v>
      </c>
      <c r="H1063" s="27">
        <v>0</v>
      </c>
      <c r="I1063" s="398">
        <f t="shared" si="228"/>
        <v>0</v>
      </c>
      <c r="J1063" s="366" t="s">
        <v>599</v>
      </c>
      <c r="K1063" s="286">
        <f t="shared" si="229"/>
        <v>4104</v>
      </c>
      <c r="L1063" s="290">
        <v>2.7</v>
      </c>
      <c r="M1063" s="409">
        <f t="shared" si="230"/>
        <v>4100</v>
      </c>
      <c r="N1063" s="101"/>
      <c r="O1063" s="605"/>
      <c r="P1063" s="604"/>
    </row>
    <row r="1064" spans="1:16" s="1" customFormat="1" ht="15" customHeight="1">
      <c r="A1064" s="604"/>
      <c r="B1064" s="605"/>
      <c r="C1064" s="101"/>
      <c r="D1064" s="970" t="s">
        <v>406</v>
      </c>
      <c r="E1064" s="47"/>
      <c r="F1064" s="470">
        <v>1</v>
      </c>
      <c r="G1064" s="466">
        <f>F1064*Cond!$F$10</f>
        <v>1520</v>
      </c>
      <c r="H1064" s="27">
        <v>0</v>
      </c>
      <c r="I1064" s="398">
        <f t="shared" si="228"/>
        <v>0</v>
      </c>
      <c r="J1064" s="366" t="s">
        <v>600</v>
      </c>
      <c r="K1064" s="286">
        <f t="shared" si="229"/>
        <v>4104</v>
      </c>
      <c r="L1064" s="290">
        <v>2.7</v>
      </c>
      <c r="M1064" s="409">
        <f t="shared" si="230"/>
        <v>4100</v>
      </c>
      <c r="N1064" s="101"/>
      <c r="O1064" s="605"/>
      <c r="P1064" s="604"/>
    </row>
    <row r="1065" spans="1:16" s="1" customFormat="1" ht="15" customHeight="1">
      <c r="A1065" s="604"/>
      <c r="B1065" s="605"/>
      <c r="C1065" s="101"/>
      <c r="D1065" s="970" t="s">
        <v>407</v>
      </c>
      <c r="E1065" s="47"/>
      <c r="F1065" s="470">
        <v>1</v>
      </c>
      <c r="G1065" s="466">
        <f>F1065*Cond!$F$10</f>
        <v>1520</v>
      </c>
      <c r="H1065" s="27">
        <v>0</v>
      </c>
      <c r="I1065" s="398">
        <f t="shared" si="228"/>
        <v>0</v>
      </c>
      <c r="J1065" s="366" t="s">
        <v>598</v>
      </c>
      <c r="K1065" s="286">
        <f t="shared" si="229"/>
        <v>4104</v>
      </c>
      <c r="L1065" s="290">
        <v>2.7</v>
      </c>
      <c r="M1065" s="409">
        <f t="shared" si="230"/>
        <v>4100</v>
      </c>
      <c r="N1065" s="101"/>
      <c r="O1065" s="605"/>
      <c r="P1065" s="604"/>
    </row>
    <row r="1066" spans="1:16" s="1" customFormat="1" ht="15" customHeight="1">
      <c r="A1066" s="604"/>
      <c r="B1066" s="605"/>
      <c r="C1066" s="101"/>
      <c r="D1066" s="970" t="s">
        <v>1199</v>
      </c>
      <c r="E1066" s="47"/>
      <c r="F1066" s="470">
        <v>1</v>
      </c>
      <c r="G1066" s="466">
        <f>F1066*Cond!$F$10</f>
        <v>1520</v>
      </c>
      <c r="H1066" s="27">
        <v>0</v>
      </c>
      <c r="I1066" s="398">
        <f t="shared" si="228"/>
        <v>0</v>
      </c>
      <c r="J1066" s="366" t="s">
        <v>454</v>
      </c>
      <c r="K1066" s="286">
        <f t="shared" si="229"/>
        <v>4104</v>
      </c>
      <c r="L1066" s="290">
        <v>2.7</v>
      </c>
      <c r="M1066" s="409">
        <f t="shared" si="230"/>
        <v>4100</v>
      </c>
      <c r="N1066" s="101"/>
      <c r="O1066" s="605"/>
      <c r="P1066" s="604"/>
    </row>
    <row r="1067" spans="1:16" s="1" customFormat="1" ht="15" customHeight="1">
      <c r="A1067" s="604"/>
      <c r="B1067" s="605"/>
      <c r="C1067" s="101"/>
      <c r="D1067" s="970" t="s">
        <v>1189</v>
      </c>
      <c r="E1067" s="47"/>
      <c r="F1067" s="470">
        <v>1</v>
      </c>
      <c r="G1067" s="466">
        <f>F1067*Cond!$F$10</f>
        <v>1520</v>
      </c>
      <c r="H1067" s="27">
        <v>0</v>
      </c>
      <c r="I1067" s="398">
        <f t="shared" ref="I1067:I1119" si="234">G1067*H1067</f>
        <v>0</v>
      </c>
      <c r="J1067" s="366" t="s">
        <v>453</v>
      </c>
      <c r="K1067" s="286">
        <f t="shared" ref="K1067:K1119" si="235">G1067*L1067</f>
        <v>4104</v>
      </c>
      <c r="L1067" s="290">
        <v>2.7</v>
      </c>
      <c r="M1067" s="409">
        <f t="shared" ref="M1067:M1119" si="236">ROUND(K1067,-2)</f>
        <v>4100</v>
      </c>
      <c r="N1067" s="101"/>
      <c r="O1067" s="605"/>
      <c r="P1067" s="604"/>
    </row>
    <row r="1068" spans="1:16" s="1" customFormat="1" ht="15" customHeight="1">
      <c r="A1068" s="604"/>
      <c r="B1068" s="605"/>
      <c r="C1068" s="101"/>
      <c r="D1068" s="970" t="s">
        <v>1186</v>
      </c>
      <c r="E1068" s="47"/>
      <c r="F1068" s="470">
        <v>1</v>
      </c>
      <c r="G1068" s="466">
        <f>F1068*Cond!$F$10</f>
        <v>1520</v>
      </c>
      <c r="H1068" s="27">
        <v>0</v>
      </c>
      <c r="I1068" s="398">
        <f t="shared" si="234"/>
        <v>0</v>
      </c>
      <c r="J1068" s="366" t="s">
        <v>451</v>
      </c>
      <c r="K1068" s="286">
        <f t="shared" si="235"/>
        <v>4104</v>
      </c>
      <c r="L1068" s="290">
        <v>2.7</v>
      </c>
      <c r="M1068" s="409">
        <f t="shared" si="236"/>
        <v>4100</v>
      </c>
      <c r="N1068" s="101"/>
      <c r="O1068" s="605"/>
      <c r="P1068" s="604"/>
    </row>
    <row r="1069" spans="1:16" s="1" customFormat="1" ht="15" customHeight="1">
      <c r="A1069" s="604"/>
      <c r="B1069" s="605"/>
      <c r="C1069" s="101"/>
      <c r="D1069" s="970" t="s">
        <v>1187</v>
      </c>
      <c r="E1069" s="47"/>
      <c r="F1069" s="470">
        <v>1</v>
      </c>
      <c r="G1069" s="466">
        <f>F1069*Cond!$F$10</f>
        <v>1520</v>
      </c>
      <c r="H1069" s="27">
        <v>0</v>
      </c>
      <c r="I1069" s="398">
        <f t="shared" si="234"/>
        <v>0</v>
      </c>
      <c r="J1069" s="366" t="s">
        <v>452</v>
      </c>
      <c r="K1069" s="286">
        <f t="shared" si="235"/>
        <v>4104</v>
      </c>
      <c r="L1069" s="290">
        <v>2.7</v>
      </c>
      <c r="M1069" s="409">
        <f t="shared" si="236"/>
        <v>4100</v>
      </c>
      <c r="N1069" s="101"/>
      <c r="O1069" s="605"/>
      <c r="P1069" s="604"/>
    </row>
    <row r="1070" spans="1:16" s="1" customFormat="1" ht="15" customHeight="1">
      <c r="A1070" s="604"/>
      <c r="B1070" s="605"/>
      <c r="C1070" s="101"/>
      <c r="D1070" s="970" t="s">
        <v>1188</v>
      </c>
      <c r="E1070" s="47"/>
      <c r="F1070" s="470">
        <v>1</v>
      </c>
      <c r="G1070" s="466">
        <f>F1070*Cond!$F$10</f>
        <v>1520</v>
      </c>
      <c r="H1070" s="27">
        <v>0</v>
      </c>
      <c r="I1070" s="398">
        <f t="shared" si="234"/>
        <v>0</v>
      </c>
      <c r="J1070" s="366" t="s">
        <v>455</v>
      </c>
      <c r="K1070" s="286">
        <f t="shared" si="235"/>
        <v>4104</v>
      </c>
      <c r="L1070" s="290">
        <v>2.7</v>
      </c>
      <c r="M1070" s="409">
        <f t="shared" si="236"/>
        <v>4100</v>
      </c>
      <c r="N1070" s="101"/>
      <c r="O1070" s="605"/>
      <c r="P1070" s="604"/>
    </row>
    <row r="1071" spans="1:16" s="1" customFormat="1" ht="15" customHeight="1">
      <c r="A1071" s="604"/>
      <c r="B1071" s="605"/>
      <c r="C1071" s="101"/>
      <c r="D1071" s="970" t="s">
        <v>467</v>
      </c>
      <c r="E1071" s="47"/>
      <c r="F1071" s="470">
        <v>1</v>
      </c>
      <c r="G1071" s="466">
        <f>F1071*Cond!$F$10</f>
        <v>1520</v>
      </c>
      <c r="H1071" s="27">
        <v>0</v>
      </c>
      <c r="I1071" s="398">
        <f t="shared" si="234"/>
        <v>0</v>
      </c>
      <c r="J1071" s="366" t="s">
        <v>459</v>
      </c>
      <c r="K1071" s="286">
        <f t="shared" si="235"/>
        <v>4104</v>
      </c>
      <c r="L1071" s="290">
        <v>2.7</v>
      </c>
      <c r="M1071" s="409">
        <f t="shared" si="236"/>
        <v>4100</v>
      </c>
      <c r="N1071" s="101"/>
      <c r="O1071" s="605"/>
      <c r="P1071" s="604"/>
    </row>
    <row r="1072" spans="1:16" s="1" customFormat="1" ht="15" customHeight="1">
      <c r="A1072" s="604"/>
      <c r="B1072" s="605"/>
      <c r="C1072" s="101"/>
      <c r="D1072" s="970" t="s">
        <v>464</v>
      </c>
      <c r="E1072" s="47"/>
      <c r="F1072" s="470">
        <v>1</v>
      </c>
      <c r="G1072" s="466">
        <f>F1072*Cond!$F$10</f>
        <v>1520</v>
      </c>
      <c r="H1072" s="27">
        <v>0</v>
      </c>
      <c r="I1072" s="398">
        <f t="shared" si="234"/>
        <v>0</v>
      </c>
      <c r="J1072" s="366" t="s">
        <v>458</v>
      </c>
      <c r="K1072" s="286">
        <f t="shared" si="235"/>
        <v>4104</v>
      </c>
      <c r="L1072" s="290">
        <v>2.7</v>
      </c>
      <c r="M1072" s="409">
        <f t="shared" si="236"/>
        <v>4100</v>
      </c>
      <c r="N1072" s="101"/>
      <c r="O1072" s="605"/>
      <c r="P1072" s="604"/>
    </row>
    <row r="1073" spans="1:16" s="1" customFormat="1" ht="15" customHeight="1">
      <c r="A1073" s="604"/>
      <c r="B1073" s="605"/>
      <c r="C1073" s="101"/>
      <c r="D1073" s="970" t="s">
        <v>462</v>
      </c>
      <c r="E1073" s="47"/>
      <c r="F1073" s="470">
        <v>1</v>
      </c>
      <c r="G1073" s="466">
        <f>F1073*Cond!$F$10</f>
        <v>1520</v>
      </c>
      <c r="H1073" s="27">
        <v>0</v>
      </c>
      <c r="I1073" s="398">
        <f t="shared" si="234"/>
        <v>0</v>
      </c>
      <c r="J1073" s="366" t="s">
        <v>456</v>
      </c>
      <c r="K1073" s="286">
        <f t="shared" si="235"/>
        <v>4104</v>
      </c>
      <c r="L1073" s="290">
        <v>2.7</v>
      </c>
      <c r="M1073" s="409">
        <f t="shared" si="236"/>
        <v>4100</v>
      </c>
      <c r="N1073" s="101"/>
      <c r="O1073" s="605"/>
      <c r="P1073" s="604"/>
    </row>
    <row r="1074" spans="1:16" s="1" customFormat="1" ht="15" customHeight="1">
      <c r="A1074" s="604"/>
      <c r="B1074" s="605"/>
      <c r="C1074" s="101"/>
      <c r="D1074" s="970" t="s">
        <v>463</v>
      </c>
      <c r="E1074" s="47"/>
      <c r="F1074" s="470">
        <v>1</v>
      </c>
      <c r="G1074" s="466">
        <f>F1074*Cond!$F$10</f>
        <v>1520</v>
      </c>
      <c r="H1074" s="27">
        <v>0</v>
      </c>
      <c r="I1074" s="398">
        <f t="shared" si="234"/>
        <v>0</v>
      </c>
      <c r="J1074" s="366" t="s">
        <v>457</v>
      </c>
      <c r="K1074" s="286">
        <f t="shared" si="235"/>
        <v>4104</v>
      </c>
      <c r="L1074" s="290">
        <v>2.7</v>
      </c>
      <c r="M1074" s="409">
        <f t="shared" si="236"/>
        <v>4100</v>
      </c>
      <c r="N1074" s="101"/>
      <c r="O1074" s="605"/>
      <c r="P1074" s="604"/>
    </row>
    <row r="1075" spans="1:16" s="1" customFormat="1" ht="15" customHeight="1">
      <c r="A1075" s="604"/>
      <c r="B1075" s="605"/>
      <c r="C1075" s="101"/>
      <c r="D1075" s="970" t="s">
        <v>465</v>
      </c>
      <c r="E1075" s="47"/>
      <c r="F1075" s="470">
        <v>1</v>
      </c>
      <c r="G1075" s="466">
        <f>F1075*Cond!$F$10</f>
        <v>1520</v>
      </c>
      <c r="H1075" s="27">
        <v>0</v>
      </c>
      <c r="I1075" s="398">
        <f t="shared" si="234"/>
        <v>0</v>
      </c>
      <c r="J1075" s="366" t="s">
        <v>460</v>
      </c>
      <c r="K1075" s="286">
        <f t="shared" si="235"/>
        <v>4104</v>
      </c>
      <c r="L1075" s="290">
        <v>2.7</v>
      </c>
      <c r="M1075" s="409">
        <f t="shared" si="236"/>
        <v>4100</v>
      </c>
      <c r="N1075" s="101"/>
      <c r="O1075" s="605"/>
      <c r="P1075" s="604"/>
    </row>
    <row r="1076" spans="1:16" s="1" customFormat="1" ht="15" customHeight="1">
      <c r="A1076" s="604"/>
      <c r="B1076" s="605"/>
      <c r="C1076" s="101"/>
      <c r="D1076" s="970" t="s">
        <v>628</v>
      </c>
      <c r="E1076" s="47"/>
      <c r="F1076" s="470">
        <v>1</v>
      </c>
      <c r="G1076" s="466">
        <f>F1076*Cond!$F$10</f>
        <v>1520</v>
      </c>
      <c r="H1076" s="27">
        <v>0</v>
      </c>
      <c r="I1076" s="398">
        <f t="shared" si="234"/>
        <v>0</v>
      </c>
      <c r="J1076" s="366" t="s">
        <v>974</v>
      </c>
      <c r="K1076" s="286">
        <f t="shared" si="235"/>
        <v>4104</v>
      </c>
      <c r="L1076" s="290">
        <v>2.7</v>
      </c>
      <c r="M1076" s="409">
        <f t="shared" si="236"/>
        <v>4100</v>
      </c>
      <c r="N1076" s="101"/>
      <c r="O1076" s="605"/>
      <c r="P1076" s="604"/>
    </row>
    <row r="1077" spans="1:16" s="1" customFormat="1" ht="15" customHeight="1">
      <c r="A1077" s="604"/>
      <c r="B1077" s="605"/>
      <c r="C1077" s="101"/>
      <c r="D1077" s="970" t="s">
        <v>629</v>
      </c>
      <c r="E1077" s="47"/>
      <c r="F1077" s="470">
        <v>1</v>
      </c>
      <c r="G1077" s="466">
        <f>F1077*Cond!$F$10</f>
        <v>1520</v>
      </c>
      <c r="H1077" s="27">
        <v>0</v>
      </c>
      <c r="I1077" s="398">
        <f t="shared" si="234"/>
        <v>0</v>
      </c>
      <c r="J1077" s="366" t="s">
        <v>968</v>
      </c>
      <c r="K1077" s="286">
        <f t="shared" si="235"/>
        <v>4104</v>
      </c>
      <c r="L1077" s="290">
        <v>2.7</v>
      </c>
      <c r="M1077" s="409">
        <f t="shared" si="236"/>
        <v>4100</v>
      </c>
      <c r="N1077" s="101"/>
      <c r="O1077" s="605"/>
      <c r="P1077" s="604"/>
    </row>
    <row r="1078" spans="1:16" s="1" customFormat="1" ht="15" customHeight="1">
      <c r="A1078" s="604"/>
      <c r="B1078" s="605"/>
      <c r="C1078" s="101"/>
      <c r="D1078" s="970" t="s">
        <v>630</v>
      </c>
      <c r="E1078" s="47"/>
      <c r="F1078" s="470">
        <v>1</v>
      </c>
      <c r="G1078" s="466">
        <f>F1078*Cond!$F$10</f>
        <v>1520</v>
      </c>
      <c r="H1078" s="27">
        <v>0</v>
      </c>
      <c r="I1078" s="398">
        <f t="shared" si="234"/>
        <v>0</v>
      </c>
      <c r="J1078" s="366" t="s">
        <v>967</v>
      </c>
      <c r="K1078" s="286">
        <f t="shared" si="235"/>
        <v>4104</v>
      </c>
      <c r="L1078" s="290">
        <v>2.7</v>
      </c>
      <c r="M1078" s="409">
        <f t="shared" si="236"/>
        <v>4100</v>
      </c>
      <c r="N1078" s="101"/>
      <c r="O1078" s="605"/>
      <c r="P1078" s="604"/>
    </row>
    <row r="1079" spans="1:16" s="1" customFormat="1" ht="15" customHeight="1">
      <c r="A1079" s="604"/>
      <c r="B1079" s="605"/>
      <c r="C1079" s="101"/>
      <c r="D1079" s="970" t="s">
        <v>631</v>
      </c>
      <c r="E1079" s="47"/>
      <c r="F1079" s="470">
        <v>1</v>
      </c>
      <c r="G1079" s="466">
        <f>F1079*Cond!$F$10</f>
        <v>1520</v>
      </c>
      <c r="H1079" s="27">
        <v>0</v>
      </c>
      <c r="I1079" s="398">
        <f t="shared" si="234"/>
        <v>0</v>
      </c>
      <c r="J1079" s="366" t="s">
        <v>976</v>
      </c>
      <c r="K1079" s="286">
        <f t="shared" si="235"/>
        <v>4104</v>
      </c>
      <c r="L1079" s="290">
        <v>2.7</v>
      </c>
      <c r="M1079" s="409">
        <f t="shared" si="236"/>
        <v>4100</v>
      </c>
      <c r="N1079" s="101"/>
      <c r="O1079" s="605"/>
      <c r="P1079" s="604"/>
    </row>
    <row r="1080" spans="1:16" s="1" customFormat="1" ht="15" customHeight="1">
      <c r="A1080" s="604"/>
      <c r="B1080" s="605"/>
      <c r="C1080" s="101"/>
      <c r="D1080" s="970" t="s">
        <v>766</v>
      </c>
      <c r="E1080" s="47"/>
      <c r="F1080" s="470">
        <v>1</v>
      </c>
      <c r="G1080" s="466">
        <f>F1080*Cond!$F$10</f>
        <v>1520</v>
      </c>
      <c r="H1080" s="27">
        <v>0</v>
      </c>
      <c r="I1080" s="398">
        <f t="shared" si="234"/>
        <v>0</v>
      </c>
      <c r="J1080" s="366" t="s">
        <v>959</v>
      </c>
      <c r="K1080" s="286">
        <f t="shared" si="235"/>
        <v>4104</v>
      </c>
      <c r="L1080" s="290">
        <v>2.7</v>
      </c>
      <c r="M1080" s="409">
        <f t="shared" si="236"/>
        <v>4100</v>
      </c>
      <c r="N1080" s="101"/>
      <c r="O1080" s="605"/>
      <c r="P1080" s="604"/>
    </row>
    <row r="1081" spans="1:16" s="1" customFormat="1" ht="15" customHeight="1">
      <c r="A1081" s="604"/>
      <c r="B1081" s="605"/>
      <c r="C1081" s="101"/>
      <c r="D1081" s="970" t="s">
        <v>2549</v>
      </c>
      <c r="E1081" s="47"/>
      <c r="F1081" s="470">
        <v>1</v>
      </c>
      <c r="G1081" s="466">
        <f>F1081*Cond!$F$10</f>
        <v>1520</v>
      </c>
      <c r="H1081" s="27">
        <v>0</v>
      </c>
      <c r="I1081" s="398">
        <f t="shared" si="234"/>
        <v>0</v>
      </c>
      <c r="J1081" s="366" t="s">
        <v>2029</v>
      </c>
      <c r="K1081" s="286">
        <f t="shared" si="235"/>
        <v>4104</v>
      </c>
      <c r="L1081" s="290">
        <v>2.7</v>
      </c>
      <c r="M1081" s="409">
        <f t="shared" si="236"/>
        <v>4100</v>
      </c>
      <c r="N1081" s="101"/>
      <c r="O1081" s="605"/>
      <c r="P1081" s="604"/>
    </row>
    <row r="1082" spans="1:16" s="1" customFormat="1" ht="15" customHeight="1">
      <c r="A1082" s="604"/>
      <c r="B1082" s="605"/>
      <c r="C1082" s="101"/>
      <c r="D1082" s="970" t="s">
        <v>2550</v>
      </c>
      <c r="E1082" s="47"/>
      <c r="F1082" s="470">
        <v>1</v>
      </c>
      <c r="G1082" s="466">
        <f>F1082*Cond!$F$10</f>
        <v>1520</v>
      </c>
      <c r="H1082" s="27">
        <v>0</v>
      </c>
      <c r="I1082" s="398">
        <f t="shared" si="234"/>
        <v>0</v>
      </c>
      <c r="J1082" s="366" t="s">
        <v>2508</v>
      </c>
      <c r="K1082" s="286">
        <f t="shared" si="235"/>
        <v>4104</v>
      </c>
      <c r="L1082" s="290">
        <v>2.7</v>
      </c>
      <c r="M1082" s="409">
        <f t="shared" si="236"/>
        <v>4100</v>
      </c>
      <c r="N1082" s="101"/>
      <c r="O1082" s="605"/>
      <c r="P1082" s="604"/>
    </row>
    <row r="1083" spans="1:16" s="1" customFormat="1" ht="15" customHeight="1">
      <c r="A1083" s="604"/>
      <c r="B1083" s="605"/>
      <c r="C1083" s="101"/>
      <c r="D1083" s="970" t="s">
        <v>2014</v>
      </c>
      <c r="E1083" s="47"/>
      <c r="F1083" s="470">
        <v>1</v>
      </c>
      <c r="G1083" s="466">
        <f>F1083*Cond!$F$10</f>
        <v>1520</v>
      </c>
      <c r="H1083" s="27">
        <v>0</v>
      </c>
      <c r="I1083" s="398">
        <f t="shared" si="234"/>
        <v>0</v>
      </c>
      <c r="J1083" s="366" t="s">
        <v>2030</v>
      </c>
      <c r="K1083" s="286">
        <f t="shared" si="235"/>
        <v>4104</v>
      </c>
      <c r="L1083" s="290">
        <v>2.7</v>
      </c>
      <c r="M1083" s="409">
        <f t="shared" si="236"/>
        <v>4100</v>
      </c>
      <c r="N1083" s="101"/>
      <c r="O1083" s="605"/>
      <c r="P1083" s="604"/>
    </row>
    <row r="1084" spans="1:16" s="1" customFormat="1" ht="15" customHeight="1">
      <c r="A1084" s="604"/>
      <c r="B1084" s="605"/>
      <c r="C1084" s="101"/>
      <c r="D1084" s="970" t="s">
        <v>2453</v>
      </c>
      <c r="E1084" s="47"/>
      <c r="F1084" s="470">
        <v>1</v>
      </c>
      <c r="G1084" s="466">
        <f>F1084*Cond!$F$10</f>
        <v>1520</v>
      </c>
      <c r="H1084" s="27">
        <v>0</v>
      </c>
      <c r="I1084" s="398">
        <f t="shared" si="234"/>
        <v>0</v>
      </c>
      <c r="J1084" s="366" t="s">
        <v>2506</v>
      </c>
      <c r="K1084" s="286">
        <f t="shared" si="235"/>
        <v>4104</v>
      </c>
      <c r="L1084" s="290">
        <v>2.7</v>
      </c>
      <c r="M1084" s="409">
        <f t="shared" si="236"/>
        <v>4100</v>
      </c>
      <c r="N1084" s="101"/>
      <c r="O1084" s="605"/>
      <c r="P1084" s="604"/>
    </row>
    <row r="1085" spans="1:16" s="1" customFormat="1" ht="15" customHeight="1">
      <c r="A1085" s="604"/>
      <c r="B1085" s="605"/>
      <c r="C1085" s="101"/>
      <c r="D1085" s="970" t="s">
        <v>2455</v>
      </c>
      <c r="E1085" s="47"/>
      <c r="F1085" s="470">
        <v>1</v>
      </c>
      <c r="G1085" s="466">
        <f>F1085*Cond!$F$10</f>
        <v>1520</v>
      </c>
      <c r="H1085" s="27">
        <v>0</v>
      </c>
      <c r="I1085" s="398">
        <f t="shared" si="234"/>
        <v>0</v>
      </c>
      <c r="J1085" s="366" t="s">
        <v>2509</v>
      </c>
      <c r="K1085" s="286">
        <f t="shared" si="235"/>
        <v>4104</v>
      </c>
      <c r="L1085" s="290">
        <v>2.7</v>
      </c>
      <c r="M1085" s="409">
        <f t="shared" si="236"/>
        <v>4100</v>
      </c>
      <c r="N1085" s="101"/>
      <c r="O1085" s="605"/>
      <c r="P1085" s="604"/>
    </row>
    <row r="1086" spans="1:16" s="1" customFormat="1" ht="15" customHeight="1">
      <c r="A1086" s="604"/>
      <c r="B1086" s="605"/>
      <c r="C1086" s="101"/>
      <c r="D1086" s="972" t="s">
        <v>2016</v>
      </c>
      <c r="E1086" s="47"/>
      <c r="F1086" s="470">
        <v>1</v>
      </c>
      <c r="G1086" s="466">
        <f>F1086*Cond!$F$10</f>
        <v>1520</v>
      </c>
      <c r="H1086" s="27">
        <v>0</v>
      </c>
      <c r="I1086" s="398">
        <f t="shared" si="234"/>
        <v>0</v>
      </c>
      <c r="J1086" s="366" t="s">
        <v>2032</v>
      </c>
      <c r="K1086" s="286">
        <f t="shared" si="235"/>
        <v>4104</v>
      </c>
      <c r="L1086" s="290">
        <v>2.7</v>
      </c>
      <c r="M1086" s="409">
        <f t="shared" si="236"/>
        <v>4100</v>
      </c>
      <c r="N1086" s="101"/>
      <c r="O1086" s="605"/>
      <c r="P1086" s="604"/>
    </row>
    <row r="1087" spans="1:16" s="1" customFormat="1" ht="15" customHeight="1">
      <c r="A1087" s="604"/>
      <c r="B1087" s="605"/>
      <c r="C1087" s="101"/>
      <c r="D1087" s="972" t="s">
        <v>2454</v>
      </c>
      <c r="E1087" s="47"/>
      <c r="F1087" s="470">
        <v>1</v>
      </c>
      <c r="G1087" s="466">
        <f>F1087*Cond!$F$10</f>
        <v>1520</v>
      </c>
      <c r="H1087" s="27">
        <v>0</v>
      </c>
      <c r="I1087" s="398">
        <f t="shared" si="234"/>
        <v>0</v>
      </c>
      <c r="J1087" s="366" t="s">
        <v>2507</v>
      </c>
      <c r="K1087" s="286">
        <f t="shared" si="235"/>
        <v>4104</v>
      </c>
      <c r="L1087" s="290">
        <v>2.7</v>
      </c>
      <c r="M1087" s="409">
        <f t="shared" si="236"/>
        <v>4100</v>
      </c>
      <c r="N1087" s="101"/>
      <c r="O1087" s="605"/>
      <c r="P1087" s="604"/>
    </row>
    <row r="1088" spans="1:16" s="1" customFormat="1" ht="15" customHeight="1">
      <c r="A1088" s="604"/>
      <c r="B1088" s="605"/>
      <c r="C1088" s="101"/>
      <c r="D1088" s="971" t="s">
        <v>2873</v>
      </c>
      <c r="E1088" s="47"/>
      <c r="F1088" s="470">
        <v>1</v>
      </c>
      <c r="G1088" s="466">
        <f>F1088*Cond!$F$10</f>
        <v>1520</v>
      </c>
      <c r="H1088" s="27">
        <v>0</v>
      </c>
      <c r="I1088" s="398">
        <f t="shared" si="234"/>
        <v>0</v>
      </c>
      <c r="J1088" s="535" t="s">
        <v>2891</v>
      </c>
      <c r="K1088" s="286">
        <f t="shared" si="235"/>
        <v>4104</v>
      </c>
      <c r="L1088" s="290">
        <v>2.7</v>
      </c>
      <c r="M1088" s="409">
        <f t="shared" si="236"/>
        <v>4100</v>
      </c>
      <c r="N1088" s="101"/>
      <c r="O1088" s="605"/>
      <c r="P1088" s="604"/>
    </row>
    <row r="1089" spans="1:16" s="1" customFormat="1" ht="15" customHeight="1">
      <c r="A1089" s="604"/>
      <c r="B1089" s="605"/>
      <c r="C1089" s="101"/>
      <c r="D1089" s="971" t="s">
        <v>2871</v>
      </c>
      <c r="E1089" s="47"/>
      <c r="F1089" s="470">
        <v>1</v>
      </c>
      <c r="G1089" s="466">
        <f>F1089*Cond!$F$10</f>
        <v>1520</v>
      </c>
      <c r="H1089" s="27">
        <v>0</v>
      </c>
      <c r="I1089" s="398">
        <f t="shared" si="234"/>
        <v>0</v>
      </c>
      <c r="J1089" s="535" t="s">
        <v>2889</v>
      </c>
      <c r="K1089" s="286">
        <f t="shared" si="235"/>
        <v>4104</v>
      </c>
      <c r="L1089" s="290">
        <v>2.7</v>
      </c>
      <c r="M1089" s="409">
        <f t="shared" si="236"/>
        <v>4100</v>
      </c>
      <c r="N1089" s="101"/>
      <c r="O1089" s="605"/>
      <c r="P1089" s="604"/>
    </row>
    <row r="1090" spans="1:16" s="1" customFormat="1" ht="15" customHeight="1">
      <c r="A1090" s="604"/>
      <c r="B1090" s="605"/>
      <c r="C1090" s="101"/>
      <c r="D1090" s="971" t="s">
        <v>2869</v>
      </c>
      <c r="E1090" s="47"/>
      <c r="F1090" s="470">
        <v>1</v>
      </c>
      <c r="G1090" s="466">
        <f>F1090*Cond!$F$10</f>
        <v>1520</v>
      </c>
      <c r="H1090" s="27">
        <v>0</v>
      </c>
      <c r="I1090" s="398">
        <f t="shared" si="234"/>
        <v>0</v>
      </c>
      <c r="J1090" s="535" t="s">
        <v>2887</v>
      </c>
      <c r="K1090" s="286">
        <f t="shared" si="235"/>
        <v>4104</v>
      </c>
      <c r="L1090" s="290">
        <v>2.7</v>
      </c>
      <c r="M1090" s="409">
        <f t="shared" si="236"/>
        <v>4100</v>
      </c>
      <c r="N1090" s="101"/>
      <c r="O1090" s="605"/>
      <c r="P1090" s="604"/>
    </row>
    <row r="1091" spans="1:16" s="1" customFormat="1" ht="15" customHeight="1">
      <c r="A1091" s="604"/>
      <c r="B1091" s="605"/>
      <c r="C1091" s="101"/>
      <c r="D1091" s="971" t="s">
        <v>2870</v>
      </c>
      <c r="E1091" s="47"/>
      <c r="F1091" s="470">
        <v>1</v>
      </c>
      <c r="G1091" s="466">
        <f>F1091*Cond!$F$10</f>
        <v>1520</v>
      </c>
      <c r="H1091" s="27">
        <v>0</v>
      </c>
      <c r="I1091" s="398">
        <f t="shared" si="234"/>
        <v>0</v>
      </c>
      <c r="J1091" s="535" t="s">
        <v>2888</v>
      </c>
      <c r="K1091" s="286">
        <f t="shared" si="235"/>
        <v>4104</v>
      </c>
      <c r="L1091" s="290">
        <v>2.7</v>
      </c>
      <c r="M1091" s="409">
        <f t="shared" si="236"/>
        <v>4100</v>
      </c>
      <c r="N1091" s="101"/>
      <c r="O1091" s="605"/>
      <c r="P1091" s="604"/>
    </row>
    <row r="1092" spans="1:16" s="1" customFormat="1" ht="15" customHeight="1">
      <c r="A1092" s="604"/>
      <c r="B1092" s="605"/>
      <c r="C1092" s="101"/>
      <c r="D1092" s="971" t="s">
        <v>2872</v>
      </c>
      <c r="E1092" s="47"/>
      <c r="F1092" s="470">
        <v>1</v>
      </c>
      <c r="G1092" s="466">
        <f>F1092*Cond!$F$10</f>
        <v>1520</v>
      </c>
      <c r="H1092" s="27">
        <v>0</v>
      </c>
      <c r="I1092" s="398">
        <f t="shared" si="234"/>
        <v>0</v>
      </c>
      <c r="J1092" s="535" t="s">
        <v>2890</v>
      </c>
      <c r="K1092" s="286">
        <f t="shared" si="235"/>
        <v>4104</v>
      </c>
      <c r="L1092" s="290">
        <v>2.7</v>
      </c>
      <c r="M1092" s="409">
        <f t="shared" si="236"/>
        <v>4100</v>
      </c>
      <c r="N1092" s="101"/>
      <c r="O1092" s="605"/>
      <c r="P1092" s="604"/>
    </row>
    <row r="1093" spans="1:16" s="1" customFormat="1" ht="15" customHeight="1">
      <c r="A1093" s="604"/>
      <c r="B1093" s="605"/>
      <c r="C1093" s="101"/>
      <c r="D1093" s="972" t="s">
        <v>1925</v>
      </c>
      <c r="E1093" s="47"/>
      <c r="F1093" s="470">
        <v>1</v>
      </c>
      <c r="G1093" s="466">
        <f>F1093*Cond!$F$10</f>
        <v>1520</v>
      </c>
      <c r="H1093" s="27">
        <v>0</v>
      </c>
      <c r="I1093" s="398">
        <f t="shared" si="234"/>
        <v>0</v>
      </c>
      <c r="J1093" s="366" t="s">
        <v>1929</v>
      </c>
      <c r="K1093" s="286">
        <f t="shared" si="235"/>
        <v>4104</v>
      </c>
      <c r="L1093" s="290">
        <v>2.7</v>
      </c>
      <c r="M1093" s="409">
        <f t="shared" si="236"/>
        <v>4100</v>
      </c>
      <c r="N1093" s="101"/>
      <c r="O1093" s="605"/>
      <c r="P1093" s="604"/>
    </row>
    <row r="1094" spans="1:16" s="1" customFormat="1" ht="15" customHeight="1">
      <c r="A1094" s="604"/>
      <c r="B1094" s="605"/>
      <c r="C1094" s="101"/>
      <c r="D1094" s="972" t="s">
        <v>1649</v>
      </c>
      <c r="E1094" s="47"/>
      <c r="F1094" s="470">
        <v>1</v>
      </c>
      <c r="G1094" s="466">
        <f>F1094*Cond!$F$10</f>
        <v>1520</v>
      </c>
      <c r="H1094" s="27">
        <v>0</v>
      </c>
      <c r="I1094" s="398">
        <f t="shared" si="234"/>
        <v>0</v>
      </c>
      <c r="J1094" s="366" t="s">
        <v>1655</v>
      </c>
      <c r="K1094" s="286">
        <f t="shared" si="235"/>
        <v>4104</v>
      </c>
      <c r="L1094" s="290">
        <v>2.7</v>
      </c>
      <c r="M1094" s="409">
        <f t="shared" si="236"/>
        <v>4100</v>
      </c>
      <c r="N1094" s="101"/>
      <c r="O1094" s="605"/>
      <c r="P1094" s="604"/>
    </row>
    <row r="1095" spans="1:16" s="1" customFormat="1" ht="15" customHeight="1">
      <c r="A1095" s="604"/>
      <c r="B1095" s="605"/>
      <c r="C1095" s="101"/>
      <c r="D1095" s="972" t="s">
        <v>1650</v>
      </c>
      <c r="E1095" s="47"/>
      <c r="F1095" s="470">
        <v>1</v>
      </c>
      <c r="G1095" s="466">
        <f>F1095*Cond!$F$10</f>
        <v>1520</v>
      </c>
      <c r="H1095" s="27">
        <v>0</v>
      </c>
      <c r="I1095" s="398">
        <f t="shared" si="234"/>
        <v>0</v>
      </c>
      <c r="J1095" s="366" t="s">
        <v>1656</v>
      </c>
      <c r="K1095" s="286">
        <f t="shared" si="235"/>
        <v>4104</v>
      </c>
      <c r="L1095" s="290">
        <v>2.7</v>
      </c>
      <c r="M1095" s="409">
        <f t="shared" si="236"/>
        <v>4100</v>
      </c>
      <c r="N1095" s="101"/>
      <c r="O1095" s="605"/>
      <c r="P1095" s="604"/>
    </row>
    <row r="1096" spans="1:16" s="1" customFormat="1" ht="15" customHeight="1">
      <c r="A1096" s="604"/>
      <c r="B1096" s="605"/>
      <c r="C1096" s="101"/>
      <c r="D1096" s="972" t="s">
        <v>1651</v>
      </c>
      <c r="E1096" s="47"/>
      <c r="F1096" s="470">
        <v>1</v>
      </c>
      <c r="G1096" s="466">
        <f>F1096*Cond!$F$10</f>
        <v>1520</v>
      </c>
      <c r="H1096" s="27">
        <v>0</v>
      </c>
      <c r="I1096" s="398">
        <f t="shared" si="234"/>
        <v>0</v>
      </c>
      <c r="J1096" s="366" t="s">
        <v>1657</v>
      </c>
      <c r="K1096" s="286">
        <f t="shared" si="235"/>
        <v>4104</v>
      </c>
      <c r="L1096" s="290">
        <v>2.7</v>
      </c>
      <c r="M1096" s="409">
        <f t="shared" si="236"/>
        <v>4100</v>
      </c>
      <c r="N1096" s="101"/>
      <c r="O1096" s="605"/>
      <c r="P1096" s="604"/>
    </row>
    <row r="1097" spans="1:16" s="1" customFormat="1" ht="15" customHeight="1">
      <c r="A1097" s="604"/>
      <c r="B1097" s="605"/>
      <c r="C1097" s="101"/>
      <c r="D1097" s="971" t="s">
        <v>2862</v>
      </c>
      <c r="E1097" s="47"/>
      <c r="F1097" s="470">
        <v>1</v>
      </c>
      <c r="G1097" s="466">
        <f>F1097*Cond!$F$10</f>
        <v>1520</v>
      </c>
      <c r="H1097" s="27">
        <v>0</v>
      </c>
      <c r="I1097" s="398">
        <f t="shared" si="234"/>
        <v>0</v>
      </c>
      <c r="J1097" s="535" t="s">
        <v>2880</v>
      </c>
      <c r="K1097" s="286">
        <f t="shared" si="235"/>
        <v>4104</v>
      </c>
      <c r="L1097" s="290">
        <v>2.7</v>
      </c>
      <c r="M1097" s="409">
        <f t="shared" si="236"/>
        <v>4100</v>
      </c>
      <c r="N1097" s="101"/>
      <c r="O1097" s="605"/>
      <c r="P1097" s="604"/>
    </row>
    <row r="1098" spans="1:16" s="1" customFormat="1" ht="15" customHeight="1">
      <c r="A1098" s="604"/>
      <c r="B1098" s="605"/>
      <c r="C1098" s="101"/>
      <c r="D1098" s="971" t="s">
        <v>2863</v>
      </c>
      <c r="E1098" s="47"/>
      <c r="F1098" s="470">
        <v>1</v>
      </c>
      <c r="G1098" s="466">
        <f>F1098*Cond!$F$10</f>
        <v>1520</v>
      </c>
      <c r="H1098" s="27">
        <v>0</v>
      </c>
      <c r="I1098" s="398">
        <f t="shared" si="234"/>
        <v>0</v>
      </c>
      <c r="J1098" s="535" t="s">
        <v>2881</v>
      </c>
      <c r="K1098" s="286">
        <f t="shared" si="235"/>
        <v>4104</v>
      </c>
      <c r="L1098" s="290">
        <v>2.7</v>
      </c>
      <c r="M1098" s="409">
        <f t="shared" si="236"/>
        <v>4100</v>
      </c>
      <c r="N1098" s="101"/>
      <c r="O1098" s="605"/>
      <c r="P1098" s="604"/>
    </row>
    <row r="1099" spans="1:16" s="1" customFormat="1" ht="15" customHeight="1">
      <c r="A1099" s="604"/>
      <c r="B1099" s="605"/>
      <c r="C1099" s="101"/>
      <c r="D1099" s="971" t="s">
        <v>2864</v>
      </c>
      <c r="E1099" s="47"/>
      <c r="F1099" s="470">
        <v>1</v>
      </c>
      <c r="G1099" s="466">
        <f>F1099*Cond!$F$10</f>
        <v>1520</v>
      </c>
      <c r="H1099" s="27">
        <v>0</v>
      </c>
      <c r="I1099" s="398">
        <f t="shared" si="234"/>
        <v>0</v>
      </c>
      <c r="J1099" s="535" t="s">
        <v>2882</v>
      </c>
      <c r="K1099" s="286">
        <f t="shared" si="235"/>
        <v>4104</v>
      </c>
      <c r="L1099" s="290">
        <v>2.7</v>
      </c>
      <c r="M1099" s="409">
        <f t="shared" si="236"/>
        <v>4100</v>
      </c>
      <c r="N1099" s="101"/>
      <c r="O1099" s="605"/>
      <c r="P1099" s="604"/>
    </row>
    <row r="1100" spans="1:16" s="1" customFormat="1" ht="15" customHeight="1">
      <c r="A1100" s="604"/>
      <c r="B1100" s="605"/>
      <c r="C1100" s="101"/>
      <c r="D1100" s="973" t="s">
        <v>2865</v>
      </c>
      <c r="E1100" s="47"/>
      <c r="F1100" s="470">
        <v>1</v>
      </c>
      <c r="G1100" s="466">
        <f>F1100*Cond!$F$10</f>
        <v>1520</v>
      </c>
      <c r="H1100" s="27">
        <v>0</v>
      </c>
      <c r="I1100" s="398">
        <f t="shared" si="234"/>
        <v>0</v>
      </c>
      <c r="J1100" s="535" t="s">
        <v>2883</v>
      </c>
      <c r="K1100" s="286">
        <f t="shared" si="235"/>
        <v>4104</v>
      </c>
      <c r="L1100" s="290">
        <v>2.7</v>
      </c>
      <c r="M1100" s="409">
        <f t="shared" si="236"/>
        <v>4100</v>
      </c>
      <c r="N1100" s="101"/>
      <c r="O1100" s="605"/>
      <c r="P1100" s="604"/>
    </row>
    <row r="1101" spans="1:16" s="1" customFormat="1" ht="15" customHeight="1">
      <c r="A1101" s="604"/>
      <c r="B1101" s="605"/>
      <c r="C1101" s="101"/>
      <c r="D1101" s="972" t="s">
        <v>2933</v>
      </c>
      <c r="E1101" s="47"/>
      <c r="F1101" s="470">
        <v>1</v>
      </c>
      <c r="G1101" s="466">
        <f>F1101*Cond!$F$10</f>
        <v>1520</v>
      </c>
      <c r="H1101" s="27">
        <v>0</v>
      </c>
      <c r="I1101" s="398">
        <f t="shared" si="234"/>
        <v>0</v>
      </c>
      <c r="J1101" s="366" t="s">
        <v>2934</v>
      </c>
      <c r="K1101" s="286">
        <f t="shared" si="235"/>
        <v>4104</v>
      </c>
      <c r="L1101" s="290">
        <v>2.7</v>
      </c>
      <c r="M1101" s="409">
        <f t="shared" si="236"/>
        <v>4100</v>
      </c>
      <c r="N1101" s="101"/>
      <c r="O1101" s="605"/>
      <c r="P1101" s="604"/>
    </row>
    <row r="1102" spans="1:16" s="1" customFormat="1" ht="15" customHeight="1">
      <c r="A1102" s="604"/>
      <c r="B1102" s="605"/>
      <c r="C1102" s="101"/>
      <c r="D1102" s="973" t="s">
        <v>2868</v>
      </c>
      <c r="E1102" s="47"/>
      <c r="F1102" s="470">
        <v>1</v>
      </c>
      <c r="G1102" s="466">
        <f>F1102*Cond!$F$10</f>
        <v>1520</v>
      </c>
      <c r="H1102" s="27">
        <v>0</v>
      </c>
      <c r="I1102" s="398">
        <f t="shared" si="234"/>
        <v>0</v>
      </c>
      <c r="J1102" s="535" t="s">
        <v>2886</v>
      </c>
      <c r="K1102" s="286">
        <f t="shared" si="235"/>
        <v>4104</v>
      </c>
      <c r="L1102" s="290">
        <v>2.7</v>
      </c>
      <c r="M1102" s="409">
        <f t="shared" si="236"/>
        <v>4100</v>
      </c>
      <c r="N1102" s="101"/>
      <c r="O1102" s="605"/>
      <c r="P1102" s="604"/>
    </row>
    <row r="1103" spans="1:16" s="1" customFormat="1" ht="15" customHeight="1">
      <c r="A1103" s="604"/>
      <c r="B1103" s="605"/>
      <c r="C1103" s="101"/>
      <c r="D1103" s="974" t="s">
        <v>2551</v>
      </c>
      <c r="E1103" s="47"/>
      <c r="F1103" s="470">
        <v>1</v>
      </c>
      <c r="G1103" s="466">
        <f>F1103*Cond!$F$10</f>
        <v>1520</v>
      </c>
      <c r="H1103" s="27">
        <v>0</v>
      </c>
      <c r="I1103" s="398">
        <f t="shared" si="234"/>
        <v>0</v>
      </c>
      <c r="J1103" s="366" t="s">
        <v>2017</v>
      </c>
      <c r="K1103" s="286">
        <f t="shared" si="235"/>
        <v>4104</v>
      </c>
      <c r="L1103" s="290">
        <v>2.7</v>
      </c>
      <c r="M1103" s="409">
        <f t="shared" si="236"/>
        <v>4100</v>
      </c>
      <c r="N1103" s="101"/>
      <c r="O1103" s="605"/>
      <c r="P1103" s="604"/>
    </row>
    <row r="1104" spans="1:16" s="1" customFormat="1" ht="15" customHeight="1">
      <c r="A1104" s="604"/>
      <c r="B1104" s="605"/>
      <c r="C1104" s="101"/>
      <c r="D1104" s="974" t="s">
        <v>2458</v>
      </c>
      <c r="E1104" s="47"/>
      <c r="F1104" s="470">
        <v>1</v>
      </c>
      <c r="G1104" s="466">
        <f>F1104*Cond!$F$10</f>
        <v>1520</v>
      </c>
      <c r="H1104" s="27">
        <v>0</v>
      </c>
      <c r="I1104" s="398">
        <f t="shared" si="234"/>
        <v>0</v>
      </c>
      <c r="J1104" s="366" t="s">
        <v>2512</v>
      </c>
      <c r="K1104" s="286">
        <f t="shared" si="235"/>
        <v>4104</v>
      </c>
      <c r="L1104" s="290">
        <v>2.7</v>
      </c>
      <c r="M1104" s="409">
        <f t="shared" si="236"/>
        <v>4100</v>
      </c>
      <c r="N1104" s="101"/>
      <c r="O1104" s="605"/>
      <c r="P1104" s="604"/>
    </row>
    <row r="1105" spans="1:16" s="1" customFormat="1" ht="15" customHeight="1">
      <c r="A1105" s="604"/>
      <c r="B1105" s="605"/>
      <c r="C1105" s="101"/>
      <c r="D1105" s="974" t="s">
        <v>2005</v>
      </c>
      <c r="E1105" s="47"/>
      <c r="F1105" s="470">
        <v>1</v>
      </c>
      <c r="G1105" s="466">
        <f>F1105*Cond!$F$10</f>
        <v>1520</v>
      </c>
      <c r="H1105" s="27">
        <v>0</v>
      </c>
      <c r="I1105" s="398">
        <f t="shared" si="234"/>
        <v>0</v>
      </c>
      <c r="J1105" s="366" t="s">
        <v>2018</v>
      </c>
      <c r="K1105" s="286">
        <f t="shared" si="235"/>
        <v>4104</v>
      </c>
      <c r="L1105" s="290">
        <v>2.7</v>
      </c>
      <c r="M1105" s="409">
        <f t="shared" si="236"/>
        <v>4100</v>
      </c>
      <c r="N1105" s="101"/>
      <c r="O1105" s="605"/>
      <c r="P1105" s="604"/>
    </row>
    <row r="1106" spans="1:16" s="1" customFormat="1" ht="15" customHeight="1">
      <c r="A1106" s="604"/>
      <c r="B1106" s="605"/>
      <c r="C1106" s="101"/>
      <c r="D1106" s="974" t="s">
        <v>2456</v>
      </c>
      <c r="E1106" s="47"/>
      <c r="F1106" s="470">
        <v>1</v>
      </c>
      <c r="G1106" s="466">
        <f>F1106*Cond!$F$10</f>
        <v>1520</v>
      </c>
      <c r="H1106" s="27">
        <v>0</v>
      </c>
      <c r="I1106" s="398">
        <f t="shared" si="234"/>
        <v>0</v>
      </c>
      <c r="J1106" s="366" t="s">
        <v>2510</v>
      </c>
      <c r="K1106" s="286">
        <f t="shared" si="235"/>
        <v>4104</v>
      </c>
      <c r="L1106" s="290">
        <v>2.7</v>
      </c>
      <c r="M1106" s="409">
        <f t="shared" si="236"/>
        <v>4100</v>
      </c>
      <c r="N1106" s="101"/>
      <c r="O1106" s="605"/>
      <c r="P1106" s="604"/>
    </row>
    <row r="1107" spans="1:16" s="1" customFormat="1" ht="15" customHeight="1">
      <c r="A1107" s="604"/>
      <c r="B1107" s="605"/>
      <c r="C1107" s="101"/>
      <c r="D1107" s="974" t="s">
        <v>2459</v>
      </c>
      <c r="E1107" s="47"/>
      <c r="F1107" s="470">
        <v>1</v>
      </c>
      <c r="G1107" s="466">
        <f>F1107*Cond!$F$10</f>
        <v>1520</v>
      </c>
      <c r="H1107" s="27">
        <v>0</v>
      </c>
      <c r="I1107" s="398">
        <f t="shared" si="234"/>
        <v>0</v>
      </c>
      <c r="J1107" s="366" t="s">
        <v>2513</v>
      </c>
      <c r="K1107" s="286">
        <f t="shared" si="235"/>
        <v>4104</v>
      </c>
      <c r="L1107" s="290">
        <v>2.7</v>
      </c>
      <c r="M1107" s="409">
        <f t="shared" si="236"/>
        <v>4100</v>
      </c>
      <c r="N1107" s="101"/>
      <c r="O1107" s="605"/>
      <c r="P1107" s="604"/>
    </row>
    <row r="1108" spans="1:16" s="1" customFormat="1" ht="15" customHeight="1">
      <c r="A1108" s="604"/>
      <c r="B1108" s="605"/>
      <c r="C1108" s="101"/>
      <c r="D1108" s="974" t="s">
        <v>2010</v>
      </c>
      <c r="E1108" s="47"/>
      <c r="F1108" s="470">
        <v>1</v>
      </c>
      <c r="G1108" s="466">
        <f>F1108*Cond!$F$10</f>
        <v>1520</v>
      </c>
      <c r="H1108" s="27">
        <v>0</v>
      </c>
      <c r="I1108" s="398">
        <f t="shared" si="234"/>
        <v>0</v>
      </c>
      <c r="J1108" s="366" t="s">
        <v>2024</v>
      </c>
      <c r="K1108" s="286">
        <f t="shared" si="235"/>
        <v>4104</v>
      </c>
      <c r="L1108" s="290">
        <v>2.7</v>
      </c>
      <c r="M1108" s="409">
        <f t="shared" si="236"/>
        <v>4100</v>
      </c>
      <c r="N1108" s="101"/>
      <c r="O1108" s="605"/>
      <c r="P1108" s="604"/>
    </row>
    <row r="1109" spans="1:16" s="1" customFormat="1" ht="15" customHeight="1">
      <c r="A1109" s="604"/>
      <c r="B1109" s="605"/>
      <c r="C1109" s="101"/>
      <c r="D1109" s="974" t="s">
        <v>2457</v>
      </c>
      <c r="E1109" s="47"/>
      <c r="F1109" s="470">
        <v>1</v>
      </c>
      <c r="G1109" s="466">
        <f>F1109*Cond!$F$10</f>
        <v>1520</v>
      </c>
      <c r="H1109" s="27">
        <v>0</v>
      </c>
      <c r="I1109" s="398">
        <f t="shared" si="234"/>
        <v>0</v>
      </c>
      <c r="J1109" s="366" t="s">
        <v>2511</v>
      </c>
      <c r="K1109" s="286">
        <f t="shared" si="235"/>
        <v>4104</v>
      </c>
      <c r="L1109" s="290">
        <v>2.7</v>
      </c>
      <c r="M1109" s="409">
        <f t="shared" si="236"/>
        <v>4100</v>
      </c>
      <c r="N1109" s="101"/>
      <c r="O1109" s="605"/>
      <c r="P1109" s="604"/>
    </row>
    <row r="1110" spans="1:16" s="1" customFormat="1" ht="15" customHeight="1">
      <c r="A1110" s="604"/>
      <c r="B1110" s="605"/>
      <c r="C1110" s="101"/>
      <c r="D1110" s="975" t="s">
        <v>3014</v>
      </c>
      <c r="E1110" s="47"/>
      <c r="F1110" s="470">
        <v>1</v>
      </c>
      <c r="G1110" s="466">
        <f>F1110*Cond!$F$10</f>
        <v>1520</v>
      </c>
      <c r="H1110" s="27">
        <v>0</v>
      </c>
      <c r="I1110" s="398">
        <f>G1110*H1110</f>
        <v>0</v>
      </c>
      <c r="J1110" s="552" t="s">
        <v>3020</v>
      </c>
      <c r="K1110" s="286">
        <f>G1110*L1110</f>
        <v>4104</v>
      </c>
      <c r="L1110" s="290">
        <v>2.7</v>
      </c>
      <c r="M1110" s="409">
        <f>ROUND(K1110,-2)</f>
        <v>4100</v>
      </c>
      <c r="N1110" s="101"/>
      <c r="O1110" s="605"/>
      <c r="P1110" s="604"/>
    </row>
    <row r="1111" spans="1:16" s="1" customFormat="1" ht="15" customHeight="1">
      <c r="A1111" s="604"/>
      <c r="B1111" s="605"/>
      <c r="C1111" s="101"/>
      <c r="D1111" s="975" t="s">
        <v>3013</v>
      </c>
      <c r="E1111" s="47"/>
      <c r="F1111" s="470">
        <v>1</v>
      </c>
      <c r="G1111" s="466">
        <f>F1111*Cond!$F$10</f>
        <v>1520</v>
      </c>
      <c r="H1111" s="27">
        <v>0</v>
      </c>
      <c r="I1111" s="398">
        <f>G1111*H1111</f>
        <v>0</v>
      </c>
      <c r="J1111" s="552" t="s">
        <v>3019</v>
      </c>
      <c r="K1111" s="286">
        <f>G1111*L1111</f>
        <v>4104</v>
      </c>
      <c r="L1111" s="290">
        <v>2.7</v>
      </c>
      <c r="M1111" s="409">
        <f>ROUND(K1111,-2)</f>
        <v>4100</v>
      </c>
      <c r="N1111" s="101"/>
      <c r="O1111" s="605"/>
      <c r="P1111" s="604"/>
    </row>
    <row r="1112" spans="1:16" s="1" customFormat="1" ht="15" customHeight="1">
      <c r="A1112" s="604"/>
      <c r="B1112" s="605"/>
      <c r="C1112" s="101"/>
      <c r="D1112" s="975" t="s">
        <v>3015</v>
      </c>
      <c r="E1112" s="47"/>
      <c r="F1112" s="470">
        <v>1</v>
      </c>
      <c r="G1112" s="466">
        <f>F1112*Cond!$F$10</f>
        <v>1520</v>
      </c>
      <c r="H1112" s="27">
        <v>0</v>
      </c>
      <c r="I1112" s="398">
        <f>G1112*H1112</f>
        <v>0</v>
      </c>
      <c r="J1112" s="552" t="s">
        <v>3021</v>
      </c>
      <c r="K1112" s="286">
        <f>G1112*L1112</f>
        <v>4104</v>
      </c>
      <c r="L1112" s="290">
        <v>2.7</v>
      </c>
      <c r="M1112" s="409">
        <f>ROUND(K1112,-2)</f>
        <v>4100</v>
      </c>
      <c r="N1112" s="101"/>
      <c r="O1112" s="605"/>
      <c r="P1112" s="604"/>
    </row>
    <row r="1113" spans="1:16" s="1" customFormat="1" ht="15" customHeight="1">
      <c r="A1113" s="604"/>
      <c r="B1113" s="605"/>
      <c r="C1113" s="101"/>
      <c r="D1113" s="974" t="s">
        <v>2008</v>
      </c>
      <c r="E1113" s="47"/>
      <c r="F1113" s="470">
        <v>1</v>
      </c>
      <c r="G1113" s="466">
        <f>F1113*Cond!$F$10</f>
        <v>1520</v>
      </c>
      <c r="H1113" s="27">
        <v>0</v>
      </c>
      <c r="I1113" s="398">
        <f t="shared" si="234"/>
        <v>0</v>
      </c>
      <c r="J1113" s="366" t="s">
        <v>2021</v>
      </c>
      <c r="K1113" s="286">
        <f t="shared" si="235"/>
        <v>4104</v>
      </c>
      <c r="L1113" s="290">
        <v>2.7</v>
      </c>
      <c r="M1113" s="409">
        <f t="shared" si="236"/>
        <v>4100</v>
      </c>
      <c r="N1113" s="101"/>
      <c r="O1113" s="605"/>
      <c r="P1113" s="604"/>
    </row>
    <row r="1114" spans="1:16" s="1" customFormat="1" ht="15" customHeight="1">
      <c r="A1114" s="604"/>
      <c r="B1114" s="605"/>
      <c r="C1114" s="101"/>
      <c r="D1114" s="974" t="s">
        <v>2009</v>
      </c>
      <c r="E1114" s="47"/>
      <c r="F1114" s="470">
        <v>1</v>
      </c>
      <c r="G1114" s="466">
        <f>F1114*Cond!$F$10</f>
        <v>1520</v>
      </c>
      <c r="H1114" s="27">
        <v>0</v>
      </c>
      <c r="I1114" s="398">
        <f t="shared" si="234"/>
        <v>0</v>
      </c>
      <c r="J1114" s="366" t="s">
        <v>2022</v>
      </c>
      <c r="K1114" s="286">
        <f t="shared" si="235"/>
        <v>4104</v>
      </c>
      <c r="L1114" s="290">
        <v>2.7</v>
      </c>
      <c r="M1114" s="409">
        <f t="shared" si="236"/>
        <v>4100</v>
      </c>
      <c r="N1114" s="101"/>
      <c r="O1114" s="605"/>
      <c r="P1114" s="604"/>
    </row>
    <row r="1115" spans="1:16" s="1" customFormat="1" ht="15" customHeight="1">
      <c r="A1115" s="604"/>
      <c r="B1115" s="605"/>
      <c r="C1115" s="101"/>
      <c r="D1115" s="974" t="s">
        <v>2011</v>
      </c>
      <c r="E1115" s="47"/>
      <c r="F1115" s="470">
        <v>1</v>
      </c>
      <c r="G1115" s="466">
        <f>F1115*Cond!$F$10</f>
        <v>1520</v>
      </c>
      <c r="H1115" s="27">
        <v>0</v>
      </c>
      <c r="I1115" s="398">
        <f t="shared" si="234"/>
        <v>0</v>
      </c>
      <c r="J1115" s="366" t="s">
        <v>2025</v>
      </c>
      <c r="K1115" s="286">
        <f t="shared" si="235"/>
        <v>4104</v>
      </c>
      <c r="L1115" s="290">
        <v>2.7</v>
      </c>
      <c r="M1115" s="409">
        <f t="shared" si="236"/>
        <v>4100</v>
      </c>
      <c r="N1115" s="101"/>
      <c r="O1115" s="605"/>
      <c r="P1115" s="604"/>
    </row>
    <row r="1116" spans="1:16" s="1" customFormat="1" ht="15" customHeight="1">
      <c r="A1116" s="604"/>
      <c r="B1116" s="605"/>
      <c r="C1116" s="101"/>
      <c r="D1116" s="970" t="s">
        <v>738</v>
      </c>
      <c r="E1116" s="47"/>
      <c r="F1116" s="470">
        <v>1</v>
      </c>
      <c r="G1116" s="466">
        <f>F1116*Cond!$F$10</f>
        <v>1520</v>
      </c>
      <c r="H1116" s="27">
        <v>0</v>
      </c>
      <c r="I1116" s="398">
        <f t="shared" si="234"/>
        <v>0</v>
      </c>
      <c r="J1116" s="366" t="s">
        <v>739</v>
      </c>
      <c r="K1116" s="286">
        <f t="shared" si="235"/>
        <v>4104</v>
      </c>
      <c r="L1116" s="290">
        <v>2.7</v>
      </c>
      <c r="M1116" s="409">
        <f t="shared" si="236"/>
        <v>4100</v>
      </c>
      <c r="N1116" s="101"/>
      <c r="O1116" s="605"/>
      <c r="P1116" s="604"/>
    </row>
    <row r="1117" spans="1:16" s="1" customFormat="1" ht="15" customHeight="1">
      <c r="A1117" s="604"/>
      <c r="B1117" s="605"/>
      <c r="C1117" s="101"/>
      <c r="D1117" s="970" t="s">
        <v>645</v>
      </c>
      <c r="E1117" s="47"/>
      <c r="F1117" s="470">
        <v>1</v>
      </c>
      <c r="G1117" s="466">
        <f>F1117*Cond!$F$10</f>
        <v>1520</v>
      </c>
      <c r="H1117" s="27">
        <v>0</v>
      </c>
      <c r="I1117" s="398">
        <f t="shared" si="234"/>
        <v>0</v>
      </c>
      <c r="J1117" s="366" t="s">
        <v>960</v>
      </c>
      <c r="K1117" s="286">
        <f t="shared" si="235"/>
        <v>4104</v>
      </c>
      <c r="L1117" s="290">
        <v>2.7</v>
      </c>
      <c r="M1117" s="409">
        <f t="shared" si="236"/>
        <v>4100</v>
      </c>
      <c r="N1117" s="101"/>
      <c r="O1117" s="605"/>
      <c r="P1117" s="604"/>
    </row>
    <row r="1118" spans="1:16" s="1" customFormat="1" ht="15" customHeight="1">
      <c r="A1118" s="604"/>
      <c r="B1118" s="605"/>
      <c r="C1118" s="101"/>
      <c r="D1118" s="970" t="s">
        <v>646</v>
      </c>
      <c r="E1118" s="47"/>
      <c r="F1118" s="470">
        <v>1</v>
      </c>
      <c r="G1118" s="466">
        <f>F1118*Cond!$F$10</f>
        <v>1520</v>
      </c>
      <c r="H1118" s="27">
        <v>0</v>
      </c>
      <c r="I1118" s="398">
        <f t="shared" si="234"/>
        <v>0</v>
      </c>
      <c r="J1118" s="366" t="s">
        <v>977</v>
      </c>
      <c r="K1118" s="286">
        <f t="shared" si="235"/>
        <v>4104</v>
      </c>
      <c r="L1118" s="290">
        <v>2.7</v>
      </c>
      <c r="M1118" s="409">
        <f t="shared" si="236"/>
        <v>4100</v>
      </c>
      <c r="N1118" s="101"/>
      <c r="O1118" s="605"/>
      <c r="P1118" s="604"/>
    </row>
    <row r="1119" spans="1:16" s="1" customFormat="1" ht="15" customHeight="1">
      <c r="A1119" s="604"/>
      <c r="B1119" s="605"/>
      <c r="C1119" s="101"/>
      <c r="D1119" s="970" t="s">
        <v>765</v>
      </c>
      <c r="E1119" s="47"/>
      <c r="F1119" s="470">
        <v>1</v>
      </c>
      <c r="G1119" s="466">
        <f>F1119*Cond!$F$10</f>
        <v>1520</v>
      </c>
      <c r="H1119" s="27">
        <v>0</v>
      </c>
      <c r="I1119" s="398">
        <f t="shared" si="234"/>
        <v>0</v>
      </c>
      <c r="J1119" s="366" t="s">
        <v>969</v>
      </c>
      <c r="K1119" s="286">
        <f t="shared" si="235"/>
        <v>4104</v>
      </c>
      <c r="L1119" s="290">
        <v>2.7</v>
      </c>
      <c r="M1119" s="409">
        <f t="shared" si="236"/>
        <v>4100</v>
      </c>
      <c r="N1119" s="101"/>
      <c r="O1119" s="605"/>
      <c r="P1119" s="604"/>
    </row>
    <row r="1120" spans="1:16" s="1" customFormat="1" ht="15" customHeight="1">
      <c r="A1120" s="604"/>
      <c r="B1120" s="605"/>
      <c r="C1120" s="101"/>
      <c r="D1120" s="972" t="s">
        <v>303</v>
      </c>
      <c r="E1120" s="47"/>
      <c r="F1120" s="470">
        <v>1</v>
      </c>
      <c r="G1120" s="466">
        <f>F1120*Cond!$F$10</f>
        <v>1520</v>
      </c>
      <c r="H1120" s="27">
        <v>0</v>
      </c>
      <c r="I1120" s="398">
        <f t="shared" ref="I1120:I1176" si="237">G1120*H1120</f>
        <v>0</v>
      </c>
      <c r="J1120" s="366" t="s">
        <v>298</v>
      </c>
      <c r="K1120" s="286">
        <f t="shared" ref="K1120:K1176" si="238">G1120*L1120</f>
        <v>4104</v>
      </c>
      <c r="L1120" s="290">
        <v>2.7</v>
      </c>
      <c r="M1120" s="409">
        <f t="shared" ref="M1120:M1176" si="239">ROUND(K1120,-2)</f>
        <v>4100</v>
      </c>
      <c r="N1120" s="101"/>
      <c r="O1120" s="605"/>
      <c r="P1120" s="604"/>
    </row>
    <row r="1121" spans="1:16" s="1" customFormat="1" ht="15" customHeight="1">
      <c r="A1121" s="604"/>
      <c r="B1121" s="605"/>
      <c r="C1121" s="101"/>
      <c r="D1121" s="972" t="s">
        <v>988</v>
      </c>
      <c r="E1121" s="47"/>
      <c r="F1121" s="470">
        <v>1</v>
      </c>
      <c r="G1121" s="466">
        <f>F1121*Cond!$F$10</f>
        <v>1520</v>
      </c>
      <c r="H1121" s="27">
        <v>0</v>
      </c>
      <c r="I1121" s="398">
        <f t="shared" si="237"/>
        <v>0</v>
      </c>
      <c r="J1121" s="366" t="s">
        <v>989</v>
      </c>
      <c r="K1121" s="286">
        <f t="shared" si="238"/>
        <v>4104</v>
      </c>
      <c r="L1121" s="290">
        <v>2.7</v>
      </c>
      <c r="M1121" s="409">
        <f t="shared" si="239"/>
        <v>4100</v>
      </c>
      <c r="N1121" s="101"/>
      <c r="O1121" s="605"/>
      <c r="P1121" s="604"/>
    </row>
    <row r="1122" spans="1:16" s="1" customFormat="1" ht="15" customHeight="1">
      <c r="A1122" s="604"/>
      <c r="B1122" s="605"/>
      <c r="C1122" s="101"/>
      <c r="D1122" s="972" t="s">
        <v>301</v>
      </c>
      <c r="E1122" s="47"/>
      <c r="F1122" s="470">
        <v>1</v>
      </c>
      <c r="G1122" s="466">
        <f>F1122*Cond!$F$10</f>
        <v>1520</v>
      </c>
      <c r="H1122" s="27">
        <v>0</v>
      </c>
      <c r="I1122" s="398">
        <f t="shared" si="237"/>
        <v>0</v>
      </c>
      <c r="J1122" s="366" t="s">
        <v>296</v>
      </c>
      <c r="K1122" s="286">
        <f t="shared" si="238"/>
        <v>4104</v>
      </c>
      <c r="L1122" s="290">
        <v>2.7</v>
      </c>
      <c r="M1122" s="409">
        <f t="shared" si="239"/>
        <v>4100</v>
      </c>
      <c r="N1122" s="101"/>
      <c r="O1122" s="605"/>
      <c r="P1122" s="604"/>
    </row>
    <row r="1123" spans="1:16" s="1" customFormat="1" ht="15" customHeight="1">
      <c r="A1123" s="604"/>
      <c r="B1123" s="605"/>
      <c r="C1123" s="101"/>
      <c r="D1123" s="972" t="s">
        <v>302</v>
      </c>
      <c r="E1123" s="47"/>
      <c r="F1123" s="470">
        <v>1</v>
      </c>
      <c r="G1123" s="466">
        <f>F1123*Cond!$F$10</f>
        <v>1520</v>
      </c>
      <c r="H1123" s="27">
        <v>0</v>
      </c>
      <c r="I1123" s="398">
        <f t="shared" si="237"/>
        <v>0</v>
      </c>
      <c r="J1123" s="366" t="s">
        <v>297</v>
      </c>
      <c r="K1123" s="286">
        <f t="shared" si="238"/>
        <v>4104</v>
      </c>
      <c r="L1123" s="290">
        <v>2.7</v>
      </c>
      <c r="M1123" s="409">
        <f t="shared" si="239"/>
        <v>4100</v>
      </c>
      <c r="N1123" s="101"/>
      <c r="O1123" s="605"/>
      <c r="P1123" s="604"/>
    </row>
    <row r="1124" spans="1:16" s="1" customFormat="1" ht="15" customHeight="1">
      <c r="A1124" s="604"/>
      <c r="B1124" s="605"/>
      <c r="C1124" s="101"/>
      <c r="D1124" s="972" t="s">
        <v>357</v>
      </c>
      <c r="E1124" s="47"/>
      <c r="F1124" s="470">
        <v>1</v>
      </c>
      <c r="G1124" s="466">
        <f>F1124*Cond!$F$10</f>
        <v>1520</v>
      </c>
      <c r="H1124" s="27">
        <v>0</v>
      </c>
      <c r="I1124" s="398">
        <f t="shared" si="237"/>
        <v>0</v>
      </c>
      <c r="J1124" s="366" t="s">
        <v>362</v>
      </c>
      <c r="K1124" s="286">
        <f t="shared" si="238"/>
        <v>4104</v>
      </c>
      <c r="L1124" s="290">
        <v>2.7</v>
      </c>
      <c r="M1124" s="409">
        <f t="shared" si="239"/>
        <v>4100</v>
      </c>
      <c r="N1124" s="101"/>
      <c r="O1124" s="605"/>
      <c r="P1124" s="604"/>
    </row>
    <row r="1125" spans="1:16" s="1" customFormat="1" ht="15" customHeight="1">
      <c r="A1125" s="604"/>
      <c r="B1125" s="605"/>
      <c r="C1125" s="101"/>
      <c r="D1125" s="972" t="s">
        <v>358</v>
      </c>
      <c r="E1125" s="47"/>
      <c r="F1125" s="470">
        <v>1</v>
      </c>
      <c r="G1125" s="466">
        <f>F1125*Cond!$F$10</f>
        <v>1520</v>
      </c>
      <c r="H1125" s="27">
        <v>0</v>
      </c>
      <c r="I1125" s="398">
        <f t="shared" si="237"/>
        <v>0</v>
      </c>
      <c r="J1125" s="366" t="s">
        <v>363</v>
      </c>
      <c r="K1125" s="286">
        <f t="shared" si="238"/>
        <v>4104</v>
      </c>
      <c r="L1125" s="290">
        <v>2.7</v>
      </c>
      <c r="M1125" s="409">
        <f t="shared" si="239"/>
        <v>4100</v>
      </c>
      <c r="N1125" s="101"/>
      <c r="O1125" s="605"/>
      <c r="P1125" s="604"/>
    </row>
    <row r="1126" spans="1:16" s="1" customFormat="1" ht="15" customHeight="1">
      <c r="A1126" s="604"/>
      <c r="B1126" s="605"/>
      <c r="C1126" s="101"/>
      <c r="D1126" s="972" t="s">
        <v>619</v>
      </c>
      <c r="E1126" s="47"/>
      <c r="F1126" s="470">
        <v>1</v>
      </c>
      <c r="G1126" s="466">
        <f>F1126*Cond!$F$10</f>
        <v>1520</v>
      </c>
      <c r="H1126" s="27">
        <v>0</v>
      </c>
      <c r="I1126" s="398">
        <f t="shared" si="237"/>
        <v>0</v>
      </c>
      <c r="J1126" s="366" t="s">
        <v>620</v>
      </c>
      <c r="K1126" s="286">
        <f t="shared" si="238"/>
        <v>4104</v>
      </c>
      <c r="L1126" s="290">
        <v>2.7</v>
      </c>
      <c r="M1126" s="409">
        <f t="shared" si="239"/>
        <v>4100</v>
      </c>
      <c r="N1126" s="101"/>
      <c r="O1126" s="605"/>
      <c r="P1126" s="604"/>
    </row>
    <row r="1127" spans="1:16" s="1" customFormat="1" ht="15" customHeight="1">
      <c r="A1127" s="604"/>
      <c r="B1127" s="605"/>
      <c r="C1127" s="101"/>
      <c r="D1127" s="972" t="s">
        <v>596</v>
      </c>
      <c r="E1127" s="47"/>
      <c r="F1127" s="470">
        <v>1</v>
      </c>
      <c r="G1127" s="466">
        <f>F1127*Cond!$F$10</f>
        <v>1520</v>
      </c>
      <c r="H1127" s="27">
        <v>0</v>
      </c>
      <c r="I1127" s="398">
        <f t="shared" si="237"/>
        <v>0</v>
      </c>
      <c r="J1127" s="366" t="s">
        <v>601</v>
      </c>
      <c r="K1127" s="286">
        <f t="shared" si="238"/>
        <v>4104</v>
      </c>
      <c r="L1127" s="290">
        <v>2.7</v>
      </c>
      <c r="M1127" s="409">
        <f t="shared" si="239"/>
        <v>4100</v>
      </c>
      <c r="N1127" s="101"/>
      <c r="O1127" s="605"/>
      <c r="P1127" s="604"/>
    </row>
    <row r="1128" spans="1:16" s="1" customFormat="1" ht="15" customHeight="1">
      <c r="A1128" s="604"/>
      <c r="B1128" s="605"/>
      <c r="C1128" s="101"/>
      <c r="D1128" s="972" t="s">
        <v>466</v>
      </c>
      <c r="E1128" s="47"/>
      <c r="F1128" s="470">
        <v>1</v>
      </c>
      <c r="G1128" s="466">
        <f>F1128*Cond!$F$10</f>
        <v>1520</v>
      </c>
      <c r="H1128" s="27">
        <v>0</v>
      </c>
      <c r="I1128" s="398">
        <f t="shared" si="237"/>
        <v>0</v>
      </c>
      <c r="J1128" s="366" t="s">
        <v>461</v>
      </c>
      <c r="K1128" s="286">
        <f t="shared" si="238"/>
        <v>4104</v>
      </c>
      <c r="L1128" s="290">
        <v>2.7</v>
      </c>
      <c r="M1128" s="409">
        <f t="shared" si="239"/>
        <v>4100</v>
      </c>
      <c r="N1128" s="101"/>
      <c r="O1128" s="605"/>
      <c r="P1128" s="604"/>
    </row>
    <row r="1129" spans="1:16" s="1" customFormat="1" ht="15" customHeight="1">
      <c r="A1129" s="604"/>
      <c r="B1129" s="605"/>
      <c r="C1129" s="101"/>
      <c r="D1129" s="972" t="s">
        <v>764</v>
      </c>
      <c r="E1129" s="47"/>
      <c r="F1129" s="470">
        <v>1</v>
      </c>
      <c r="G1129" s="466">
        <f>F1129*Cond!$F$10</f>
        <v>1520</v>
      </c>
      <c r="H1129" s="27">
        <v>0</v>
      </c>
      <c r="I1129" s="398">
        <f t="shared" si="237"/>
        <v>0</v>
      </c>
      <c r="J1129" s="366" t="s">
        <v>966</v>
      </c>
      <c r="K1129" s="286">
        <f t="shared" si="238"/>
        <v>4104</v>
      </c>
      <c r="L1129" s="290">
        <v>2.7</v>
      </c>
      <c r="M1129" s="409">
        <f t="shared" si="239"/>
        <v>4100</v>
      </c>
      <c r="N1129" s="101"/>
      <c r="O1129" s="605"/>
      <c r="P1129" s="604"/>
    </row>
    <row r="1130" spans="1:16" s="1" customFormat="1" ht="15" customHeight="1">
      <c r="A1130" s="604"/>
      <c r="B1130" s="605"/>
      <c r="C1130" s="101"/>
      <c r="D1130" s="972" t="s">
        <v>982</v>
      </c>
      <c r="E1130" s="47"/>
      <c r="F1130" s="470">
        <v>1</v>
      </c>
      <c r="G1130" s="466">
        <f>F1130*Cond!$F$10</f>
        <v>1520</v>
      </c>
      <c r="H1130" s="27">
        <v>0</v>
      </c>
      <c r="I1130" s="398">
        <f t="shared" si="237"/>
        <v>0</v>
      </c>
      <c r="J1130" s="366" t="s">
        <v>965</v>
      </c>
      <c r="K1130" s="286">
        <f t="shared" si="238"/>
        <v>4104</v>
      </c>
      <c r="L1130" s="290">
        <v>2.7</v>
      </c>
      <c r="M1130" s="409">
        <f t="shared" si="239"/>
        <v>4100</v>
      </c>
      <c r="N1130" s="101"/>
      <c r="O1130" s="605"/>
      <c r="P1130" s="604"/>
    </row>
    <row r="1131" spans="1:16" s="1" customFormat="1" ht="15" customHeight="1">
      <c r="A1131" s="604"/>
      <c r="B1131" s="605"/>
      <c r="C1131" s="101"/>
      <c r="D1131" s="972" t="s">
        <v>978</v>
      </c>
      <c r="E1131" s="47"/>
      <c r="F1131" s="470">
        <v>1</v>
      </c>
      <c r="G1131" s="466">
        <f>F1131*Cond!$F$10</f>
        <v>1520</v>
      </c>
      <c r="H1131" s="27">
        <v>0</v>
      </c>
      <c r="I1131" s="398">
        <f t="shared" si="237"/>
        <v>0</v>
      </c>
      <c r="J1131" s="366" t="s">
        <v>958</v>
      </c>
      <c r="K1131" s="286">
        <f t="shared" si="238"/>
        <v>4104</v>
      </c>
      <c r="L1131" s="290">
        <v>2.7</v>
      </c>
      <c r="M1131" s="409">
        <f t="shared" si="239"/>
        <v>4100</v>
      </c>
      <c r="N1131" s="101"/>
      <c r="O1131" s="605"/>
      <c r="P1131" s="604"/>
    </row>
    <row r="1132" spans="1:16" s="1" customFormat="1" ht="15" customHeight="1">
      <c r="A1132" s="604"/>
      <c r="B1132" s="605"/>
      <c r="C1132" s="101"/>
      <c r="D1132" s="972" t="s">
        <v>984</v>
      </c>
      <c r="E1132" s="47"/>
      <c r="F1132" s="470">
        <v>1</v>
      </c>
      <c r="G1132" s="466">
        <f>F1132*Cond!$F$10</f>
        <v>1520</v>
      </c>
      <c r="H1132" s="27">
        <v>0</v>
      </c>
      <c r="I1132" s="398">
        <f t="shared" si="237"/>
        <v>0</v>
      </c>
      <c r="J1132" s="366" t="s">
        <v>971</v>
      </c>
      <c r="K1132" s="286">
        <f t="shared" si="238"/>
        <v>4104</v>
      </c>
      <c r="L1132" s="290">
        <v>2.7</v>
      </c>
      <c r="M1132" s="409">
        <f t="shared" si="239"/>
        <v>4100</v>
      </c>
      <c r="N1132" s="101"/>
      <c r="O1132" s="605"/>
      <c r="P1132" s="604"/>
    </row>
    <row r="1133" spans="1:16" s="1" customFormat="1" ht="15" customHeight="1">
      <c r="A1133" s="604"/>
      <c r="B1133" s="605"/>
      <c r="C1133" s="101"/>
      <c r="D1133" s="972" t="s">
        <v>981</v>
      </c>
      <c r="E1133" s="47"/>
      <c r="F1133" s="470">
        <v>1</v>
      </c>
      <c r="G1133" s="466">
        <f>F1133*Cond!$F$10</f>
        <v>1520</v>
      </c>
      <c r="H1133" s="27">
        <v>0</v>
      </c>
      <c r="I1133" s="398">
        <f t="shared" si="237"/>
        <v>0</v>
      </c>
      <c r="J1133" s="366" t="s">
        <v>964</v>
      </c>
      <c r="K1133" s="286">
        <f t="shared" si="238"/>
        <v>4104</v>
      </c>
      <c r="L1133" s="290">
        <v>2.7</v>
      </c>
      <c r="M1133" s="409">
        <f t="shared" si="239"/>
        <v>4100</v>
      </c>
      <c r="N1133" s="101"/>
      <c r="O1133" s="605"/>
      <c r="P1133" s="604"/>
    </row>
    <row r="1134" spans="1:16" s="1" customFormat="1" ht="15" customHeight="1">
      <c r="A1134" s="604"/>
      <c r="B1134" s="605"/>
      <c r="C1134" s="101"/>
      <c r="D1134" s="972" t="s">
        <v>2552</v>
      </c>
      <c r="E1134" s="47"/>
      <c r="F1134" s="470">
        <v>1</v>
      </c>
      <c r="G1134" s="466">
        <f>F1134*Cond!$F$10</f>
        <v>1520</v>
      </c>
      <c r="H1134" s="27">
        <v>0</v>
      </c>
      <c r="I1134" s="398">
        <f t="shared" si="237"/>
        <v>0</v>
      </c>
      <c r="J1134" s="366" t="s">
        <v>2522</v>
      </c>
      <c r="K1134" s="286">
        <f t="shared" si="238"/>
        <v>4104</v>
      </c>
      <c r="L1134" s="290">
        <v>2.7</v>
      </c>
      <c r="M1134" s="409">
        <f t="shared" si="239"/>
        <v>4100</v>
      </c>
      <c r="N1134" s="101"/>
      <c r="O1134" s="605"/>
      <c r="P1134" s="604"/>
    </row>
    <row r="1135" spans="1:16" s="1" customFormat="1" ht="15" customHeight="1">
      <c r="A1135" s="604"/>
      <c r="B1135" s="605"/>
      <c r="C1135" s="101"/>
      <c r="D1135" s="972" t="s">
        <v>2469</v>
      </c>
      <c r="E1135" s="47"/>
      <c r="F1135" s="470">
        <v>1</v>
      </c>
      <c r="G1135" s="466">
        <f>F1135*Cond!$F$10</f>
        <v>1520</v>
      </c>
      <c r="H1135" s="27">
        <v>0</v>
      </c>
      <c r="I1135" s="398">
        <f t="shared" si="237"/>
        <v>0</v>
      </c>
      <c r="J1135" s="366" t="s">
        <v>2524</v>
      </c>
      <c r="K1135" s="286">
        <f t="shared" si="238"/>
        <v>4104</v>
      </c>
      <c r="L1135" s="290">
        <v>2.7</v>
      </c>
      <c r="M1135" s="409">
        <f t="shared" si="239"/>
        <v>4100</v>
      </c>
      <c r="N1135" s="101"/>
      <c r="O1135" s="605"/>
      <c r="P1135" s="604"/>
    </row>
    <row r="1136" spans="1:16" s="1" customFormat="1" ht="15" customHeight="1">
      <c r="A1136" s="604"/>
      <c r="B1136" s="605"/>
      <c r="C1136" s="101"/>
      <c r="D1136" s="972" t="s">
        <v>2467</v>
      </c>
      <c r="E1136" s="47"/>
      <c r="F1136" s="470">
        <v>1</v>
      </c>
      <c r="G1136" s="466">
        <f>F1136*Cond!$F$10</f>
        <v>1520</v>
      </c>
      <c r="H1136" s="27">
        <v>0</v>
      </c>
      <c r="I1136" s="398">
        <f t="shared" si="237"/>
        <v>0</v>
      </c>
      <c r="J1136" s="366" t="s">
        <v>2521</v>
      </c>
      <c r="K1136" s="286">
        <f t="shared" si="238"/>
        <v>4104</v>
      </c>
      <c r="L1136" s="290">
        <v>2.7</v>
      </c>
      <c r="M1136" s="409">
        <f t="shared" si="239"/>
        <v>4100</v>
      </c>
      <c r="N1136" s="101"/>
      <c r="O1136" s="605"/>
      <c r="P1136" s="604"/>
    </row>
    <row r="1137" spans="1:16" s="1" customFormat="1" ht="15" customHeight="1">
      <c r="A1137" s="604"/>
      <c r="B1137" s="605"/>
      <c r="C1137" s="101"/>
      <c r="D1137" s="972" t="s">
        <v>2470</v>
      </c>
      <c r="E1137" s="47"/>
      <c r="F1137" s="470">
        <v>1</v>
      </c>
      <c r="G1137" s="466">
        <f>F1137*Cond!$F$10</f>
        <v>1520</v>
      </c>
      <c r="H1137" s="27">
        <v>0</v>
      </c>
      <c r="I1137" s="398">
        <f t="shared" si="237"/>
        <v>0</v>
      </c>
      <c r="J1137" s="366" t="s">
        <v>2525</v>
      </c>
      <c r="K1137" s="286">
        <f t="shared" si="238"/>
        <v>4104</v>
      </c>
      <c r="L1137" s="290">
        <v>2.7</v>
      </c>
      <c r="M1137" s="409">
        <f t="shared" si="239"/>
        <v>4100</v>
      </c>
      <c r="N1137" s="101"/>
      <c r="O1137" s="605"/>
      <c r="P1137" s="604"/>
    </row>
    <row r="1138" spans="1:16" s="1" customFormat="1" ht="15" customHeight="1">
      <c r="A1138" s="604"/>
      <c r="B1138" s="605"/>
      <c r="C1138" s="101"/>
      <c r="D1138" s="972" t="s">
        <v>2466</v>
      </c>
      <c r="E1138" s="47"/>
      <c r="F1138" s="470">
        <v>1</v>
      </c>
      <c r="G1138" s="466">
        <f>F1138*Cond!$F$10</f>
        <v>1520</v>
      </c>
      <c r="H1138" s="27">
        <v>0</v>
      </c>
      <c r="I1138" s="398">
        <f t="shared" si="237"/>
        <v>0</v>
      </c>
      <c r="J1138" s="366" t="s">
        <v>2520</v>
      </c>
      <c r="K1138" s="286">
        <f t="shared" si="238"/>
        <v>4104</v>
      </c>
      <c r="L1138" s="290">
        <v>2.7</v>
      </c>
      <c r="M1138" s="409">
        <f t="shared" si="239"/>
        <v>4100</v>
      </c>
      <c r="N1138" s="101"/>
      <c r="O1138" s="605"/>
      <c r="P1138" s="604"/>
    </row>
    <row r="1139" spans="1:16" s="1" customFormat="1" ht="15" customHeight="1">
      <c r="A1139" s="604"/>
      <c r="B1139" s="605"/>
      <c r="C1139" s="101"/>
      <c r="D1139" s="972" t="s">
        <v>2468</v>
      </c>
      <c r="E1139" s="47"/>
      <c r="F1139" s="470">
        <v>1</v>
      </c>
      <c r="G1139" s="466">
        <f>F1139*Cond!$F$10</f>
        <v>1520</v>
      </c>
      <c r="H1139" s="27">
        <v>0</v>
      </c>
      <c r="I1139" s="398">
        <f t="shared" si="237"/>
        <v>0</v>
      </c>
      <c r="J1139" s="366" t="s">
        <v>2523</v>
      </c>
      <c r="K1139" s="286">
        <f t="shared" si="238"/>
        <v>4104</v>
      </c>
      <c r="L1139" s="290">
        <v>2.7</v>
      </c>
      <c r="M1139" s="409">
        <f t="shared" si="239"/>
        <v>4100</v>
      </c>
      <c r="N1139" s="101"/>
      <c r="O1139" s="605"/>
      <c r="P1139" s="604"/>
    </row>
    <row r="1140" spans="1:16" s="1" customFormat="1" ht="15" customHeight="1">
      <c r="A1140" s="604"/>
      <c r="B1140" s="605"/>
      <c r="C1140" s="101"/>
      <c r="D1140" s="972" t="s">
        <v>2553</v>
      </c>
      <c r="E1140" s="47"/>
      <c r="F1140" s="470">
        <v>1</v>
      </c>
      <c r="G1140" s="466">
        <f>F1140*Cond!$F$10</f>
        <v>1520</v>
      </c>
      <c r="H1140" s="27">
        <v>0</v>
      </c>
      <c r="I1140" s="398">
        <f t="shared" si="237"/>
        <v>0</v>
      </c>
      <c r="J1140" s="366" t="s">
        <v>1864</v>
      </c>
      <c r="K1140" s="286">
        <f t="shared" si="238"/>
        <v>4104</v>
      </c>
      <c r="L1140" s="290">
        <v>2.7</v>
      </c>
      <c r="M1140" s="409">
        <f t="shared" si="239"/>
        <v>4100</v>
      </c>
      <c r="N1140" s="101"/>
      <c r="O1140" s="605"/>
      <c r="P1140" s="604"/>
    </row>
    <row r="1141" spans="1:16" s="1" customFormat="1" ht="15" customHeight="1">
      <c r="A1141" s="604"/>
      <c r="B1141" s="605"/>
      <c r="C1141" s="101"/>
      <c r="D1141" s="972" t="s">
        <v>2465</v>
      </c>
      <c r="E1141" s="47"/>
      <c r="F1141" s="470">
        <v>1</v>
      </c>
      <c r="G1141" s="466">
        <f>F1141*Cond!$F$10</f>
        <v>1520</v>
      </c>
      <c r="H1141" s="27">
        <v>0</v>
      </c>
      <c r="I1141" s="398">
        <f t="shared" si="237"/>
        <v>0</v>
      </c>
      <c r="J1141" s="366" t="s">
        <v>2519</v>
      </c>
      <c r="K1141" s="286">
        <f t="shared" si="238"/>
        <v>4104</v>
      </c>
      <c r="L1141" s="290">
        <v>2.7</v>
      </c>
      <c r="M1141" s="409">
        <f t="shared" si="239"/>
        <v>4100</v>
      </c>
      <c r="N1141" s="101"/>
      <c r="O1141" s="605"/>
      <c r="P1141" s="604"/>
    </row>
    <row r="1142" spans="1:16" s="1" customFormat="1" ht="15" customHeight="1">
      <c r="A1142" s="604"/>
      <c r="B1142" s="605"/>
      <c r="C1142" s="101"/>
      <c r="D1142" s="972" t="s">
        <v>2006</v>
      </c>
      <c r="E1142" s="47"/>
      <c r="F1142" s="470">
        <v>1</v>
      </c>
      <c r="G1142" s="466">
        <f>F1142*Cond!$F$10</f>
        <v>1520</v>
      </c>
      <c r="H1142" s="27">
        <v>0</v>
      </c>
      <c r="I1142" s="398">
        <f t="shared" si="237"/>
        <v>0</v>
      </c>
      <c r="J1142" s="366" t="s">
        <v>2019</v>
      </c>
      <c r="K1142" s="286">
        <f t="shared" si="238"/>
        <v>4104</v>
      </c>
      <c r="L1142" s="290">
        <v>2.7</v>
      </c>
      <c r="M1142" s="409">
        <f t="shared" si="239"/>
        <v>4100</v>
      </c>
      <c r="N1142" s="101"/>
      <c r="O1142" s="605"/>
      <c r="P1142" s="604"/>
    </row>
    <row r="1143" spans="1:16" s="1" customFormat="1" ht="15" customHeight="1">
      <c r="A1143" s="604"/>
      <c r="B1143" s="605"/>
      <c r="C1143" s="101"/>
      <c r="D1143" s="972" t="s">
        <v>2462</v>
      </c>
      <c r="E1143" s="47"/>
      <c r="F1143" s="470">
        <v>1</v>
      </c>
      <c r="G1143" s="466">
        <f>F1143*Cond!$F$10</f>
        <v>1520</v>
      </c>
      <c r="H1143" s="27">
        <v>0</v>
      </c>
      <c r="I1143" s="398">
        <f t="shared" si="237"/>
        <v>0</v>
      </c>
      <c r="J1143" s="366" t="s">
        <v>2516</v>
      </c>
      <c r="K1143" s="286">
        <f t="shared" si="238"/>
        <v>4104</v>
      </c>
      <c r="L1143" s="290">
        <v>2.7</v>
      </c>
      <c r="M1143" s="409">
        <f t="shared" si="239"/>
        <v>4100</v>
      </c>
      <c r="N1143" s="101"/>
      <c r="O1143" s="605"/>
      <c r="P1143" s="604"/>
    </row>
    <row r="1144" spans="1:16" s="1" customFormat="1" ht="15" customHeight="1">
      <c r="A1144" s="604"/>
      <c r="B1144" s="605"/>
      <c r="C1144" s="101"/>
      <c r="D1144" s="972" t="s">
        <v>2464</v>
      </c>
      <c r="E1144" s="47"/>
      <c r="F1144" s="470">
        <v>1</v>
      </c>
      <c r="G1144" s="466">
        <f>F1144*Cond!$F$10</f>
        <v>1520</v>
      </c>
      <c r="H1144" s="27">
        <v>0</v>
      </c>
      <c r="I1144" s="398">
        <f t="shared" si="237"/>
        <v>0</v>
      </c>
      <c r="J1144" s="366" t="s">
        <v>2518</v>
      </c>
      <c r="K1144" s="286">
        <f t="shared" si="238"/>
        <v>4104</v>
      </c>
      <c r="L1144" s="290">
        <v>2.7</v>
      </c>
      <c r="M1144" s="409">
        <f t="shared" si="239"/>
        <v>4100</v>
      </c>
      <c r="N1144" s="101"/>
      <c r="O1144" s="605"/>
      <c r="P1144" s="604"/>
    </row>
    <row r="1145" spans="1:16" s="1" customFormat="1" ht="15" customHeight="1">
      <c r="A1145" s="604"/>
      <c r="B1145" s="605"/>
      <c r="C1145" s="101"/>
      <c r="D1145" s="974" t="s">
        <v>1863</v>
      </c>
      <c r="E1145" s="47"/>
      <c r="F1145" s="470">
        <v>1</v>
      </c>
      <c r="G1145" s="466">
        <f>F1145*Cond!$F$10</f>
        <v>1520</v>
      </c>
      <c r="H1145" s="27">
        <v>0</v>
      </c>
      <c r="I1145" s="398">
        <f t="shared" si="237"/>
        <v>0</v>
      </c>
      <c r="J1145" s="366" t="s">
        <v>1865</v>
      </c>
      <c r="K1145" s="286">
        <f t="shared" si="238"/>
        <v>4104</v>
      </c>
      <c r="L1145" s="290">
        <v>2.7</v>
      </c>
      <c r="M1145" s="409">
        <f t="shared" si="239"/>
        <v>4100</v>
      </c>
      <c r="N1145" s="101"/>
      <c r="O1145" s="605"/>
      <c r="P1145" s="604"/>
    </row>
    <row r="1146" spans="1:16" s="1" customFormat="1" ht="15" customHeight="1">
      <c r="A1146" s="604"/>
      <c r="B1146" s="605"/>
      <c r="C1146" s="101"/>
      <c r="D1146" s="974" t="s">
        <v>2463</v>
      </c>
      <c r="E1146" s="47"/>
      <c r="F1146" s="470">
        <v>1</v>
      </c>
      <c r="G1146" s="466">
        <f>F1146*Cond!$F$10</f>
        <v>1520</v>
      </c>
      <c r="H1146" s="27">
        <v>0</v>
      </c>
      <c r="I1146" s="398">
        <f t="shared" si="237"/>
        <v>0</v>
      </c>
      <c r="J1146" s="366" t="s">
        <v>2517</v>
      </c>
      <c r="K1146" s="286">
        <f t="shared" si="238"/>
        <v>4104</v>
      </c>
      <c r="L1146" s="290">
        <v>2.7</v>
      </c>
      <c r="M1146" s="409">
        <f t="shared" si="239"/>
        <v>4100</v>
      </c>
      <c r="N1146" s="101"/>
      <c r="O1146" s="605"/>
      <c r="P1146" s="604"/>
    </row>
    <row r="1147" spans="1:16" s="1" customFormat="1" ht="15" customHeight="1">
      <c r="A1147" s="604"/>
      <c r="B1147" s="605"/>
      <c r="C1147" s="101"/>
      <c r="D1147" s="973" t="s">
        <v>2879</v>
      </c>
      <c r="E1147" s="47"/>
      <c r="F1147" s="470">
        <v>1</v>
      </c>
      <c r="G1147" s="466">
        <f>F1147*Cond!$F$10</f>
        <v>1520</v>
      </c>
      <c r="H1147" s="27">
        <v>0</v>
      </c>
      <c r="I1147" s="398">
        <f t="shared" si="237"/>
        <v>0</v>
      </c>
      <c r="J1147" s="535" t="s">
        <v>2897</v>
      </c>
      <c r="K1147" s="286">
        <f t="shared" si="238"/>
        <v>4104</v>
      </c>
      <c r="L1147" s="290">
        <v>2.7</v>
      </c>
      <c r="M1147" s="409">
        <f t="shared" si="239"/>
        <v>4100</v>
      </c>
      <c r="N1147" s="101"/>
      <c r="O1147" s="605"/>
      <c r="P1147" s="604"/>
    </row>
    <row r="1148" spans="1:16" s="1" customFormat="1" ht="15" customHeight="1">
      <c r="A1148" s="604"/>
      <c r="B1148" s="605"/>
      <c r="C1148" s="101"/>
      <c r="D1148" s="976" t="s">
        <v>3016</v>
      </c>
      <c r="E1148" s="47"/>
      <c r="F1148" s="470">
        <v>1</v>
      </c>
      <c r="G1148" s="466">
        <f>F1148*Cond!$F$10</f>
        <v>1520</v>
      </c>
      <c r="H1148" s="27">
        <v>0</v>
      </c>
      <c r="I1148" s="398">
        <f t="shared" si="237"/>
        <v>0</v>
      </c>
      <c r="J1148" s="552" t="s">
        <v>3022</v>
      </c>
      <c r="K1148" s="286">
        <f t="shared" si="238"/>
        <v>4104</v>
      </c>
      <c r="L1148" s="290">
        <v>2.7</v>
      </c>
      <c r="M1148" s="409">
        <f t="shared" si="239"/>
        <v>4100</v>
      </c>
      <c r="N1148" s="101"/>
      <c r="O1148" s="605"/>
      <c r="P1148" s="604"/>
    </row>
    <row r="1149" spans="1:16" s="1" customFormat="1" ht="15" customHeight="1">
      <c r="A1149" s="604"/>
      <c r="B1149" s="605"/>
      <c r="C1149" s="101"/>
      <c r="D1149" s="976" t="s">
        <v>2877</v>
      </c>
      <c r="E1149" s="47"/>
      <c r="F1149" s="470">
        <v>1</v>
      </c>
      <c r="G1149" s="466">
        <f>F1149*Cond!$F$10</f>
        <v>1520</v>
      </c>
      <c r="H1149" s="27">
        <v>0</v>
      </c>
      <c r="I1149" s="398">
        <f t="shared" si="237"/>
        <v>0</v>
      </c>
      <c r="J1149" s="552" t="s">
        <v>2895</v>
      </c>
      <c r="K1149" s="286">
        <f t="shared" si="238"/>
        <v>4104</v>
      </c>
      <c r="L1149" s="290">
        <v>2.7</v>
      </c>
      <c r="M1149" s="409">
        <f t="shared" si="239"/>
        <v>4100</v>
      </c>
      <c r="N1149" s="101"/>
      <c r="O1149" s="605"/>
      <c r="P1149" s="604"/>
    </row>
    <row r="1150" spans="1:16" s="1" customFormat="1" ht="15" customHeight="1">
      <c r="A1150" s="604"/>
      <c r="B1150" s="605"/>
      <c r="C1150" s="101"/>
      <c r="D1150" s="973" t="s">
        <v>2877</v>
      </c>
      <c r="E1150" s="47"/>
      <c r="F1150" s="470">
        <v>1</v>
      </c>
      <c r="G1150" s="466">
        <f>F1150*Cond!$F$10</f>
        <v>1520</v>
      </c>
      <c r="H1150" s="27">
        <v>0</v>
      </c>
      <c r="I1150" s="398">
        <f t="shared" si="237"/>
        <v>0</v>
      </c>
      <c r="J1150" s="535" t="s">
        <v>2895</v>
      </c>
      <c r="K1150" s="286">
        <f t="shared" si="238"/>
        <v>4104</v>
      </c>
      <c r="L1150" s="290">
        <v>2.7</v>
      </c>
      <c r="M1150" s="409">
        <f t="shared" si="239"/>
        <v>4100</v>
      </c>
      <c r="N1150" s="101"/>
      <c r="O1150" s="605"/>
      <c r="P1150" s="604"/>
    </row>
    <row r="1151" spans="1:16" s="1" customFormat="1" ht="15" customHeight="1">
      <c r="A1151" s="604"/>
      <c r="B1151" s="605"/>
      <c r="C1151" s="101"/>
      <c r="D1151" s="973" t="s">
        <v>2874</v>
      </c>
      <c r="E1151" s="47"/>
      <c r="F1151" s="470">
        <v>1</v>
      </c>
      <c r="G1151" s="466">
        <f>F1151*Cond!$F$10</f>
        <v>1520</v>
      </c>
      <c r="H1151" s="27">
        <v>0</v>
      </c>
      <c r="I1151" s="398">
        <f t="shared" si="237"/>
        <v>0</v>
      </c>
      <c r="J1151" s="535" t="s">
        <v>2892</v>
      </c>
      <c r="K1151" s="286">
        <f t="shared" si="238"/>
        <v>4104</v>
      </c>
      <c r="L1151" s="290">
        <v>2.7</v>
      </c>
      <c r="M1151" s="409">
        <f t="shared" si="239"/>
        <v>4100</v>
      </c>
      <c r="N1151" s="101"/>
      <c r="O1151" s="605"/>
      <c r="P1151" s="604"/>
    </row>
    <row r="1152" spans="1:16" s="1" customFormat="1" ht="15" customHeight="1">
      <c r="A1152" s="604"/>
      <c r="B1152" s="605"/>
      <c r="C1152" s="101"/>
      <c r="D1152" s="976" t="s">
        <v>2875</v>
      </c>
      <c r="E1152" s="47"/>
      <c r="F1152" s="470">
        <v>1</v>
      </c>
      <c r="G1152" s="466">
        <f>F1152*Cond!$F$10</f>
        <v>1520</v>
      </c>
      <c r="H1152" s="27">
        <v>0</v>
      </c>
      <c r="I1152" s="398">
        <f t="shared" si="237"/>
        <v>0</v>
      </c>
      <c r="J1152" s="552" t="s">
        <v>2893</v>
      </c>
      <c r="K1152" s="286">
        <f t="shared" si="238"/>
        <v>4104</v>
      </c>
      <c r="L1152" s="290">
        <v>2.7</v>
      </c>
      <c r="M1152" s="409">
        <f t="shared" si="239"/>
        <v>4100</v>
      </c>
      <c r="N1152" s="101"/>
      <c r="O1152" s="605"/>
      <c r="P1152" s="604"/>
    </row>
    <row r="1153" spans="1:16" s="1" customFormat="1" ht="15" customHeight="1">
      <c r="A1153" s="604"/>
      <c r="B1153" s="605"/>
      <c r="C1153" s="101"/>
      <c r="D1153" s="973" t="s">
        <v>2875</v>
      </c>
      <c r="E1153" s="47"/>
      <c r="F1153" s="470">
        <v>1</v>
      </c>
      <c r="G1153" s="466">
        <f>F1153*Cond!$F$10</f>
        <v>1520</v>
      </c>
      <c r="H1153" s="27">
        <v>0</v>
      </c>
      <c r="I1153" s="398">
        <f t="shared" si="237"/>
        <v>0</v>
      </c>
      <c r="J1153" s="535" t="s">
        <v>2893</v>
      </c>
      <c r="K1153" s="286">
        <f t="shared" si="238"/>
        <v>4104</v>
      </c>
      <c r="L1153" s="290">
        <v>2.7</v>
      </c>
      <c r="M1153" s="409">
        <f t="shared" si="239"/>
        <v>4100</v>
      </c>
      <c r="N1153" s="101"/>
      <c r="O1153" s="605"/>
      <c r="P1153" s="604"/>
    </row>
    <row r="1154" spans="1:16" s="1" customFormat="1" ht="15" customHeight="1">
      <c r="A1154" s="604"/>
      <c r="B1154" s="605"/>
      <c r="C1154" s="101"/>
      <c r="D1154" s="973" t="s">
        <v>2876</v>
      </c>
      <c r="E1154" s="47"/>
      <c r="F1154" s="470">
        <v>1</v>
      </c>
      <c r="G1154" s="466">
        <f>F1154*Cond!$F$10</f>
        <v>1520</v>
      </c>
      <c r="H1154" s="27">
        <v>0</v>
      </c>
      <c r="I1154" s="398">
        <f t="shared" si="237"/>
        <v>0</v>
      </c>
      <c r="J1154" s="535" t="s">
        <v>2894</v>
      </c>
      <c r="K1154" s="286">
        <f t="shared" si="238"/>
        <v>4104</v>
      </c>
      <c r="L1154" s="290">
        <v>2.7</v>
      </c>
      <c r="M1154" s="409">
        <f t="shared" si="239"/>
        <v>4100</v>
      </c>
      <c r="N1154" s="101"/>
      <c r="O1154" s="605"/>
      <c r="P1154" s="604"/>
    </row>
    <row r="1155" spans="1:16" s="1" customFormat="1" ht="15" customHeight="1">
      <c r="A1155" s="604"/>
      <c r="B1155" s="605"/>
      <c r="C1155" s="101"/>
      <c r="D1155" s="973" t="s">
        <v>2878</v>
      </c>
      <c r="E1155" s="47"/>
      <c r="F1155" s="470">
        <v>1</v>
      </c>
      <c r="G1155" s="466">
        <f>F1155*Cond!$F$10</f>
        <v>1520</v>
      </c>
      <c r="H1155" s="27">
        <v>0</v>
      </c>
      <c r="I1155" s="398">
        <f t="shared" si="237"/>
        <v>0</v>
      </c>
      <c r="J1155" s="535" t="s">
        <v>2896</v>
      </c>
      <c r="K1155" s="286">
        <f t="shared" si="238"/>
        <v>4104</v>
      </c>
      <c r="L1155" s="290">
        <v>2.7</v>
      </c>
      <c r="M1155" s="409">
        <f t="shared" si="239"/>
        <v>4100</v>
      </c>
      <c r="N1155" s="101"/>
      <c r="O1155" s="605"/>
      <c r="P1155" s="604"/>
    </row>
    <row r="1156" spans="1:16" s="1" customFormat="1" ht="15" customHeight="1">
      <c r="A1156" s="604"/>
      <c r="B1156" s="605"/>
      <c r="C1156" s="101"/>
      <c r="D1156" s="976" t="s">
        <v>3017</v>
      </c>
      <c r="E1156" s="47"/>
      <c r="F1156" s="470">
        <v>1</v>
      </c>
      <c r="G1156" s="466">
        <f>F1156*Cond!$F$10</f>
        <v>1520</v>
      </c>
      <c r="H1156" s="27">
        <v>0</v>
      </c>
      <c r="I1156" s="398">
        <f t="shared" si="237"/>
        <v>0</v>
      </c>
      <c r="J1156" s="552" t="s">
        <v>3023</v>
      </c>
      <c r="K1156" s="286">
        <f t="shared" si="238"/>
        <v>4104</v>
      </c>
      <c r="L1156" s="290">
        <v>2.7</v>
      </c>
      <c r="M1156" s="409">
        <f t="shared" si="239"/>
        <v>4100</v>
      </c>
      <c r="N1156" s="101"/>
      <c r="O1156" s="605"/>
      <c r="P1156" s="604"/>
    </row>
    <row r="1157" spans="1:16" s="1" customFormat="1" ht="15" customHeight="1">
      <c r="A1157" s="604"/>
      <c r="B1157" s="605"/>
      <c r="C1157" s="101"/>
      <c r="D1157" s="972" t="s">
        <v>2554</v>
      </c>
      <c r="E1157" s="47"/>
      <c r="F1157" s="470">
        <v>1</v>
      </c>
      <c r="G1157" s="466">
        <f>F1157*Cond!$F$10</f>
        <v>1520</v>
      </c>
      <c r="H1157" s="27">
        <v>0</v>
      </c>
      <c r="I1157" s="398">
        <f t="shared" si="237"/>
        <v>0</v>
      </c>
      <c r="J1157" s="366" t="s">
        <v>2027</v>
      </c>
      <c r="K1157" s="286">
        <f t="shared" si="238"/>
        <v>4104</v>
      </c>
      <c r="L1157" s="290">
        <v>2.7</v>
      </c>
      <c r="M1157" s="409">
        <f t="shared" si="239"/>
        <v>4100</v>
      </c>
      <c r="N1157" s="101"/>
      <c r="O1157" s="605"/>
      <c r="P1157" s="604"/>
    </row>
    <row r="1158" spans="1:16" s="1" customFormat="1" ht="15" customHeight="1">
      <c r="A1158" s="604"/>
      <c r="B1158" s="605"/>
      <c r="C1158" s="101"/>
      <c r="D1158" s="972" t="s">
        <v>2473</v>
      </c>
      <c r="E1158" s="47"/>
      <c r="F1158" s="470">
        <v>1</v>
      </c>
      <c r="G1158" s="466">
        <f>F1158*Cond!$F$10</f>
        <v>1520</v>
      </c>
      <c r="H1158" s="27">
        <v>0</v>
      </c>
      <c r="I1158" s="398">
        <f t="shared" si="237"/>
        <v>0</v>
      </c>
      <c r="J1158" s="366" t="s">
        <v>2528</v>
      </c>
      <c r="K1158" s="286">
        <f t="shared" si="238"/>
        <v>4104</v>
      </c>
      <c r="L1158" s="290">
        <v>2.7</v>
      </c>
      <c r="M1158" s="409">
        <f t="shared" si="239"/>
        <v>4100</v>
      </c>
      <c r="N1158" s="101"/>
      <c r="O1158" s="605"/>
      <c r="P1158" s="604"/>
    </row>
    <row r="1159" spans="1:16" s="1" customFormat="1" ht="15" customHeight="1">
      <c r="A1159" s="604"/>
      <c r="B1159" s="605"/>
      <c r="C1159" s="101"/>
      <c r="D1159" s="972" t="s">
        <v>2471</v>
      </c>
      <c r="E1159" s="47"/>
      <c r="F1159" s="470">
        <v>1</v>
      </c>
      <c r="G1159" s="466">
        <f>F1159*Cond!$F$10</f>
        <v>1520</v>
      </c>
      <c r="H1159" s="27">
        <v>0</v>
      </c>
      <c r="I1159" s="398">
        <f t="shared" si="237"/>
        <v>0</v>
      </c>
      <c r="J1159" s="366" t="s">
        <v>2526</v>
      </c>
      <c r="K1159" s="286">
        <f t="shared" si="238"/>
        <v>4104</v>
      </c>
      <c r="L1159" s="290">
        <v>2.7</v>
      </c>
      <c r="M1159" s="409">
        <f t="shared" si="239"/>
        <v>4100</v>
      </c>
      <c r="N1159" s="101"/>
      <c r="O1159" s="605"/>
      <c r="P1159" s="604"/>
    </row>
    <row r="1160" spans="1:16" s="1" customFormat="1" ht="15" customHeight="1">
      <c r="A1160" s="604"/>
      <c r="B1160" s="605"/>
      <c r="C1160" s="101"/>
      <c r="D1160" s="972" t="s">
        <v>2474</v>
      </c>
      <c r="E1160" s="47"/>
      <c r="F1160" s="470">
        <v>1</v>
      </c>
      <c r="G1160" s="466">
        <f>F1160*Cond!$F$10</f>
        <v>1520</v>
      </c>
      <c r="H1160" s="27">
        <v>0</v>
      </c>
      <c r="I1160" s="398">
        <f t="shared" si="237"/>
        <v>0</v>
      </c>
      <c r="J1160" s="366" t="s">
        <v>2529</v>
      </c>
      <c r="K1160" s="286">
        <f t="shared" si="238"/>
        <v>4104</v>
      </c>
      <c r="L1160" s="290">
        <v>2.7</v>
      </c>
      <c r="M1160" s="409">
        <f t="shared" si="239"/>
        <v>4100</v>
      </c>
      <c r="N1160" s="101"/>
      <c r="O1160" s="605"/>
      <c r="P1160" s="604"/>
    </row>
    <row r="1161" spans="1:16" s="1" customFormat="1" ht="15" customHeight="1">
      <c r="A1161" s="604"/>
      <c r="B1161" s="605"/>
      <c r="C1161" s="101"/>
      <c r="D1161" s="972" t="s">
        <v>2015</v>
      </c>
      <c r="E1161" s="47"/>
      <c r="F1161" s="470">
        <v>1</v>
      </c>
      <c r="G1161" s="466">
        <f>F1161*Cond!$F$10</f>
        <v>1520</v>
      </c>
      <c r="H1161" s="27">
        <v>0</v>
      </c>
      <c r="I1161" s="398">
        <f t="shared" si="237"/>
        <v>0</v>
      </c>
      <c r="J1161" s="366" t="s">
        <v>2031</v>
      </c>
      <c r="K1161" s="286">
        <f t="shared" si="238"/>
        <v>4104</v>
      </c>
      <c r="L1161" s="290">
        <v>2.7</v>
      </c>
      <c r="M1161" s="409">
        <f t="shared" si="239"/>
        <v>4100</v>
      </c>
      <c r="N1161" s="101"/>
      <c r="O1161" s="605"/>
      <c r="P1161" s="604"/>
    </row>
    <row r="1162" spans="1:16" s="1" customFormat="1" ht="15" customHeight="1">
      <c r="A1162" s="604"/>
      <c r="B1162" s="605"/>
      <c r="C1162" s="101"/>
      <c r="D1162" s="972" t="s">
        <v>2472</v>
      </c>
      <c r="E1162" s="47"/>
      <c r="F1162" s="470">
        <v>1</v>
      </c>
      <c r="G1162" s="466">
        <f>F1162*Cond!$F$10</f>
        <v>1520</v>
      </c>
      <c r="H1162" s="27">
        <v>0</v>
      </c>
      <c r="I1162" s="398">
        <f t="shared" si="237"/>
        <v>0</v>
      </c>
      <c r="J1162" s="366" t="s">
        <v>2527</v>
      </c>
      <c r="K1162" s="286">
        <f t="shared" si="238"/>
        <v>4104</v>
      </c>
      <c r="L1162" s="290">
        <v>2.7</v>
      </c>
      <c r="M1162" s="409">
        <f t="shared" si="239"/>
        <v>4100</v>
      </c>
      <c r="N1162" s="101"/>
      <c r="O1162" s="605"/>
      <c r="P1162" s="604"/>
    </row>
    <row r="1163" spans="1:16" s="1" customFormat="1" ht="15" customHeight="1">
      <c r="A1163" s="604"/>
      <c r="B1163" s="605"/>
      <c r="C1163" s="101"/>
      <c r="D1163" s="970" t="s">
        <v>736</v>
      </c>
      <c r="E1163" s="47"/>
      <c r="F1163" s="470">
        <v>1</v>
      </c>
      <c r="G1163" s="466">
        <f>F1163*Cond!$F$10</f>
        <v>1520</v>
      </c>
      <c r="H1163" s="27">
        <v>0</v>
      </c>
      <c r="I1163" s="398">
        <f t="shared" si="237"/>
        <v>0</v>
      </c>
      <c r="J1163" s="366" t="s">
        <v>737</v>
      </c>
      <c r="K1163" s="286">
        <f t="shared" si="238"/>
        <v>4104</v>
      </c>
      <c r="L1163" s="290">
        <v>2.7</v>
      </c>
      <c r="M1163" s="409">
        <f t="shared" si="239"/>
        <v>4100</v>
      </c>
      <c r="N1163" s="101"/>
      <c r="O1163" s="605"/>
      <c r="P1163" s="604"/>
    </row>
    <row r="1164" spans="1:16" s="1" customFormat="1" ht="15" customHeight="1">
      <c r="A1164" s="604"/>
      <c r="B1164" s="605"/>
      <c r="C1164" s="101"/>
      <c r="D1164" s="970" t="s">
        <v>1194</v>
      </c>
      <c r="E1164" s="47"/>
      <c r="F1164" s="470">
        <v>1</v>
      </c>
      <c r="G1164" s="466">
        <f>F1164*Cond!$F$10</f>
        <v>1520</v>
      </c>
      <c r="H1164" s="27">
        <v>0</v>
      </c>
      <c r="I1164" s="398">
        <f t="shared" si="237"/>
        <v>0</v>
      </c>
      <c r="J1164" s="366" t="s">
        <v>1185</v>
      </c>
      <c r="K1164" s="286">
        <f t="shared" si="238"/>
        <v>4104</v>
      </c>
      <c r="L1164" s="290">
        <v>2.7</v>
      </c>
      <c r="M1164" s="409">
        <f t="shared" si="239"/>
        <v>4100</v>
      </c>
      <c r="N1164" s="101"/>
      <c r="O1164" s="605"/>
      <c r="P1164" s="604"/>
    </row>
    <row r="1165" spans="1:16" s="1" customFormat="1" ht="15" customHeight="1">
      <c r="A1165" s="604"/>
      <c r="B1165" s="605"/>
      <c r="C1165" s="101"/>
      <c r="D1165" s="970" t="s">
        <v>1652</v>
      </c>
      <c r="E1165" s="47"/>
      <c r="F1165" s="470">
        <v>1</v>
      </c>
      <c r="G1165" s="466">
        <f>F1165*Cond!$F$10</f>
        <v>1520</v>
      </c>
      <c r="H1165" s="27">
        <v>0</v>
      </c>
      <c r="I1165" s="398">
        <f t="shared" si="237"/>
        <v>0</v>
      </c>
      <c r="J1165" s="366" t="s">
        <v>1658</v>
      </c>
      <c r="K1165" s="286">
        <f t="shared" si="238"/>
        <v>4104</v>
      </c>
      <c r="L1165" s="290">
        <v>2.7</v>
      </c>
      <c r="M1165" s="409">
        <f t="shared" si="239"/>
        <v>4100</v>
      </c>
      <c r="N1165" s="101"/>
      <c r="O1165" s="605"/>
      <c r="P1165" s="604"/>
    </row>
    <row r="1166" spans="1:16" s="1" customFormat="1" ht="15" customHeight="1">
      <c r="A1166" s="604"/>
      <c r="B1166" s="605"/>
      <c r="C1166" s="101"/>
      <c r="D1166" s="970" t="s">
        <v>2461</v>
      </c>
      <c r="E1166" s="47"/>
      <c r="F1166" s="470">
        <v>1</v>
      </c>
      <c r="G1166" s="466">
        <f>F1166*Cond!$F$10</f>
        <v>1520</v>
      </c>
      <c r="H1166" s="27">
        <v>0</v>
      </c>
      <c r="I1166" s="398">
        <f t="shared" si="237"/>
        <v>0</v>
      </c>
      <c r="J1166" s="366" t="s">
        <v>2515</v>
      </c>
      <c r="K1166" s="286">
        <f t="shared" si="238"/>
        <v>4104</v>
      </c>
      <c r="L1166" s="290">
        <v>2.7</v>
      </c>
      <c r="M1166" s="409">
        <f t="shared" si="239"/>
        <v>4100</v>
      </c>
      <c r="N1166" s="101"/>
      <c r="O1166" s="605"/>
      <c r="P1166" s="604"/>
    </row>
    <row r="1167" spans="1:16" s="1" customFormat="1" ht="15" customHeight="1">
      <c r="A1167" s="604"/>
      <c r="B1167" s="605"/>
      <c r="C1167" s="101"/>
      <c r="D1167" s="970" t="s">
        <v>1653</v>
      </c>
      <c r="E1167" s="47"/>
      <c r="F1167" s="470">
        <v>1</v>
      </c>
      <c r="G1167" s="466">
        <f>F1167*Cond!$F$10</f>
        <v>1520</v>
      </c>
      <c r="H1167" s="27">
        <v>0</v>
      </c>
      <c r="I1167" s="398">
        <f t="shared" si="237"/>
        <v>0</v>
      </c>
      <c r="J1167" s="366" t="s">
        <v>1659</v>
      </c>
      <c r="K1167" s="286">
        <f t="shared" si="238"/>
        <v>4104</v>
      </c>
      <c r="L1167" s="290">
        <v>2.7</v>
      </c>
      <c r="M1167" s="409">
        <f t="shared" si="239"/>
        <v>4100</v>
      </c>
      <c r="N1167" s="101"/>
      <c r="O1167" s="605"/>
      <c r="P1167" s="604"/>
    </row>
    <row r="1168" spans="1:16" s="1" customFormat="1" ht="15" customHeight="1">
      <c r="A1168" s="604"/>
      <c r="B1168" s="605"/>
      <c r="C1168" s="101"/>
      <c r="D1168" s="970" t="s">
        <v>1962</v>
      </c>
      <c r="E1168" s="47"/>
      <c r="F1168" s="470">
        <v>1</v>
      </c>
      <c r="G1168" s="466">
        <f>F1168*Cond!$F$10</f>
        <v>1520</v>
      </c>
      <c r="H1168" s="27">
        <v>0</v>
      </c>
      <c r="I1168" s="398">
        <f t="shared" si="237"/>
        <v>0</v>
      </c>
      <c r="J1168" s="366" t="s">
        <v>1963</v>
      </c>
      <c r="K1168" s="286">
        <f t="shared" si="238"/>
        <v>4104</v>
      </c>
      <c r="L1168" s="290">
        <v>2.7</v>
      </c>
      <c r="M1168" s="409">
        <f t="shared" si="239"/>
        <v>4100</v>
      </c>
      <c r="N1168" s="101"/>
      <c r="O1168" s="605"/>
      <c r="P1168" s="604"/>
    </row>
    <row r="1169" spans="1:16" s="1" customFormat="1" ht="15" customHeight="1">
      <c r="A1169" s="604"/>
      <c r="B1169" s="605"/>
      <c r="C1169" s="101"/>
      <c r="D1169" s="970" t="s">
        <v>1654</v>
      </c>
      <c r="E1169" s="47"/>
      <c r="F1169" s="470">
        <v>1</v>
      </c>
      <c r="G1169" s="466">
        <f>F1169*Cond!$F$10</f>
        <v>1520</v>
      </c>
      <c r="H1169" s="27">
        <v>0</v>
      </c>
      <c r="I1169" s="398">
        <f t="shared" si="237"/>
        <v>0</v>
      </c>
      <c r="J1169" s="366" t="s">
        <v>1660</v>
      </c>
      <c r="K1169" s="286">
        <f t="shared" si="238"/>
        <v>4104</v>
      </c>
      <c r="L1169" s="290">
        <v>2.7</v>
      </c>
      <c r="M1169" s="409">
        <f t="shared" si="239"/>
        <v>4100</v>
      </c>
      <c r="N1169" s="101"/>
      <c r="O1169" s="605"/>
      <c r="P1169" s="604"/>
    </row>
    <row r="1170" spans="1:16" s="1" customFormat="1" ht="15" customHeight="1">
      <c r="A1170" s="604"/>
      <c r="B1170" s="605"/>
      <c r="C1170" s="101"/>
      <c r="D1170" s="970" t="s">
        <v>2460</v>
      </c>
      <c r="E1170" s="47"/>
      <c r="F1170" s="470">
        <v>1</v>
      </c>
      <c r="G1170" s="466">
        <f>F1170*Cond!$F$10</f>
        <v>1520</v>
      </c>
      <c r="H1170" s="27">
        <v>0</v>
      </c>
      <c r="I1170" s="398">
        <f t="shared" si="237"/>
        <v>0</v>
      </c>
      <c r="J1170" s="366" t="s">
        <v>2514</v>
      </c>
      <c r="K1170" s="286">
        <f t="shared" si="238"/>
        <v>4104</v>
      </c>
      <c r="L1170" s="290">
        <v>2.7</v>
      </c>
      <c r="M1170" s="409">
        <f t="shared" si="239"/>
        <v>4100</v>
      </c>
      <c r="N1170" s="101"/>
      <c r="O1170" s="605"/>
      <c r="P1170" s="604"/>
    </row>
    <row r="1171" spans="1:16" s="1" customFormat="1" ht="15" customHeight="1">
      <c r="A1171" s="604"/>
      <c r="B1171" s="605"/>
      <c r="C1171" s="101"/>
      <c r="D1171" s="970" t="s">
        <v>2555</v>
      </c>
      <c r="E1171" s="47"/>
      <c r="F1171" s="470">
        <v>1</v>
      </c>
      <c r="G1171" s="466">
        <f>F1171*Cond!$F$10</f>
        <v>1520</v>
      </c>
      <c r="H1171" s="27">
        <v>0</v>
      </c>
      <c r="I1171" s="398">
        <f t="shared" si="237"/>
        <v>0</v>
      </c>
      <c r="J1171" s="366" t="s">
        <v>2536</v>
      </c>
      <c r="K1171" s="286">
        <f t="shared" si="238"/>
        <v>4104</v>
      </c>
      <c r="L1171" s="290">
        <v>2.7</v>
      </c>
      <c r="M1171" s="409">
        <f t="shared" si="239"/>
        <v>4100</v>
      </c>
      <c r="N1171" s="101"/>
      <c r="O1171" s="605"/>
      <c r="P1171" s="604"/>
    </row>
    <row r="1172" spans="1:16" s="1" customFormat="1" ht="15" customHeight="1">
      <c r="A1172" s="604"/>
      <c r="B1172" s="605"/>
      <c r="C1172" s="101"/>
      <c r="D1172" s="970" t="s">
        <v>2482</v>
      </c>
      <c r="E1172" s="47"/>
      <c r="F1172" s="470">
        <v>1</v>
      </c>
      <c r="G1172" s="466">
        <f>F1172*Cond!$F$10</f>
        <v>1520</v>
      </c>
      <c r="H1172" s="27">
        <v>0</v>
      </c>
      <c r="I1172" s="398">
        <f t="shared" si="237"/>
        <v>0</v>
      </c>
      <c r="J1172" s="366" t="s">
        <v>2538</v>
      </c>
      <c r="K1172" s="286">
        <f t="shared" si="238"/>
        <v>4104</v>
      </c>
      <c r="L1172" s="290">
        <v>2.7</v>
      </c>
      <c r="M1172" s="409">
        <f t="shared" si="239"/>
        <v>4100</v>
      </c>
      <c r="N1172" s="101"/>
      <c r="O1172" s="605"/>
      <c r="P1172" s="604"/>
    </row>
    <row r="1173" spans="1:16" s="1" customFormat="1" ht="15" customHeight="1">
      <c r="A1173" s="604"/>
      <c r="B1173" s="605"/>
      <c r="C1173" s="101"/>
      <c r="D1173" s="970" t="s">
        <v>2480</v>
      </c>
      <c r="E1173" s="47"/>
      <c r="F1173" s="470">
        <v>1</v>
      </c>
      <c r="G1173" s="466">
        <f>F1173*Cond!$F$10</f>
        <v>1520</v>
      </c>
      <c r="H1173" s="27">
        <v>0</v>
      </c>
      <c r="I1173" s="398">
        <f t="shared" si="237"/>
        <v>0</v>
      </c>
      <c r="J1173" s="366" t="s">
        <v>2535</v>
      </c>
      <c r="K1173" s="286">
        <f t="shared" si="238"/>
        <v>4104</v>
      </c>
      <c r="L1173" s="290">
        <v>2.7</v>
      </c>
      <c r="M1173" s="409">
        <f t="shared" si="239"/>
        <v>4100</v>
      </c>
      <c r="N1173" s="101"/>
      <c r="O1173" s="605"/>
      <c r="P1173" s="604"/>
    </row>
    <row r="1174" spans="1:16" s="1" customFormat="1" ht="15" customHeight="1">
      <c r="A1174" s="604"/>
      <c r="B1174" s="605"/>
      <c r="C1174" s="101"/>
      <c r="D1174" s="970" t="s">
        <v>2483</v>
      </c>
      <c r="E1174" s="47"/>
      <c r="F1174" s="470">
        <v>1</v>
      </c>
      <c r="G1174" s="466">
        <f>F1174*Cond!$F$10</f>
        <v>1520</v>
      </c>
      <c r="H1174" s="27">
        <v>0</v>
      </c>
      <c r="I1174" s="398">
        <f t="shared" si="237"/>
        <v>0</v>
      </c>
      <c r="J1174" s="366" t="s">
        <v>2539</v>
      </c>
      <c r="K1174" s="286">
        <f t="shared" si="238"/>
        <v>4104</v>
      </c>
      <c r="L1174" s="290">
        <v>2.7</v>
      </c>
      <c r="M1174" s="409">
        <f t="shared" si="239"/>
        <v>4100</v>
      </c>
      <c r="N1174" s="101"/>
      <c r="O1174" s="605"/>
      <c r="P1174" s="604"/>
    </row>
    <row r="1175" spans="1:16" s="1" customFormat="1" ht="15" customHeight="1">
      <c r="A1175" s="604"/>
      <c r="B1175" s="605"/>
      <c r="C1175" s="101"/>
      <c r="D1175" s="970" t="s">
        <v>2479</v>
      </c>
      <c r="E1175" s="47"/>
      <c r="F1175" s="470">
        <v>1</v>
      </c>
      <c r="G1175" s="466">
        <f>F1175*Cond!$F$10</f>
        <v>1520</v>
      </c>
      <c r="H1175" s="27">
        <v>0</v>
      </c>
      <c r="I1175" s="398">
        <f t="shared" si="237"/>
        <v>0</v>
      </c>
      <c r="J1175" s="366" t="s">
        <v>2534</v>
      </c>
      <c r="K1175" s="286">
        <f t="shared" si="238"/>
        <v>4104</v>
      </c>
      <c r="L1175" s="290">
        <v>2.7</v>
      </c>
      <c r="M1175" s="409">
        <f t="shared" si="239"/>
        <v>4100</v>
      </c>
      <c r="N1175" s="101"/>
      <c r="O1175" s="605"/>
      <c r="P1175" s="604"/>
    </row>
    <row r="1176" spans="1:16" s="1" customFormat="1" ht="15" customHeight="1">
      <c r="A1176" s="604"/>
      <c r="B1176" s="605"/>
      <c r="C1176" s="101"/>
      <c r="D1176" s="970" t="s">
        <v>2481</v>
      </c>
      <c r="E1176" s="47"/>
      <c r="F1176" s="470">
        <v>1</v>
      </c>
      <c r="G1176" s="466">
        <f>F1176*Cond!$F$10</f>
        <v>1520</v>
      </c>
      <c r="H1176" s="27">
        <v>0</v>
      </c>
      <c r="I1176" s="398">
        <f t="shared" si="237"/>
        <v>0</v>
      </c>
      <c r="J1176" s="366" t="s">
        <v>2537</v>
      </c>
      <c r="K1176" s="286">
        <f t="shared" si="238"/>
        <v>4104</v>
      </c>
      <c r="L1176" s="290">
        <v>2.7</v>
      </c>
      <c r="M1176" s="409">
        <f t="shared" si="239"/>
        <v>4100</v>
      </c>
      <c r="N1176" s="101"/>
      <c r="O1176" s="605"/>
      <c r="P1176" s="604"/>
    </row>
    <row r="1177" spans="1:16" s="1" customFormat="1" ht="15" customHeight="1">
      <c r="A1177" s="604"/>
      <c r="B1177" s="605"/>
      <c r="C1177" s="101"/>
      <c r="D1177" s="970" t="s">
        <v>1686</v>
      </c>
      <c r="E1177" s="47"/>
      <c r="F1177" s="470">
        <v>1</v>
      </c>
      <c r="G1177" s="466">
        <f>F1177*Cond!$F$10</f>
        <v>1520</v>
      </c>
      <c r="H1177" s="27">
        <v>0</v>
      </c>
      <c r="I1177" s="398">
        <f t="shared" ref="I1177:I1205" si="240">G1177*H1177</f>
        <v>0</v>
      </c>
      <c r="J1177" s="366" t="s">
        <v>1681</v>
      </c>
      <c r="K1177" s="286">
        <f t="shared" ref="K1177:K1205" si="241">G1177*L1177</f>
        <v>4104</v>
      </c>
      <c r="L1177" s="290">
        <v>2.7</v>
      </c>
      <c r="M1177" s="409">
        <f t="shared" ref="M1177:M1205" si="242">ROUND(K1177,-2)</f>
        <v>4100</v>
      </c>
      <c r="N1177" s="101"/>
      <c r="O1177" s="605"/>
      <c r="P1177" s="604"/>
    </row>
    <row r="1178" spans="1:16" s="1" customFormat="1" ht="15" customHeight="1">
      <c r="A1178" s="604"/>
      <c r="B1178" s="605"/>
      <c r="C1178" s="101"/>
      <c r="D1178" s="970" t="s">
        <v>1684</v>
      </c>
      <c r="E1178" s="47"/>
      <c r="F1178" s="470">
        <v>1</v>
      </c>
      <c r="G1178" s="466">
        <f>F1178*Cond!$F$10</f>
        <v>1520</v>
      </c>
      <c r="H1178" s="27">
        <v>0</v>
      </c>
      <c r="I1178" s="398">
        <f t="shared" si="240"/>
        <v>0</v>
      </c>
      <c r="J1178" s="366" t="s">
        <v>1679</v>
      </c>
      <c r="K1178" s="286">
        <f t="shared" si="241"/>
        <v>4104</v>
      </c>
      <c r="L1178" s="290">
        <v>2.7</v>
      </c>
      <c r="M1178" s="409">
        <f t="shared" si="242"/>
        <v>4100</v>
      </c>
      <c r="N1178" s="101"/>
      <c r="O1178" s="605"/>
      <c r="P1178" s="604"/>
    </row>
    <row r="1179" spans="1:16" s="1" customFormat="1" ht="15" customHeight="1">
      <c r="A1179" s="604"/>
      <c r="B1179" s="605"/>
      <c r="C1179" s="101"/>
      <c r="D1179" s="970" t="s">
        <v>1685</v>
      </c>
      <c r="E1179" s="47"/>
      <c r="F1179" s="470">
        <v>1</v>
      </c>
      <c r="G1179" s="466">
        <f>F1179*Cond!$F$10</f>
        <v>1520</v>
      </c>
      <c r="H1179" s="27">
        <v>0</v>
      </c>
      <c r="I1179" s="398">
        <f t="shared" si="240"/>
        <v>0</v>
      </c>
      <c r="J1179" s="366" t="s">
        <v>1680</v>
      </c>
      <c r="K1179" s="286">
        <f t="shared" si="241"/>
        <v>4104</v>
      </c>
      <c r="L1179" s="290">
        <v>2.7</v>
      </c>
      <c r="M1179" s="409">
        <f t="shared" si="242"/>
        <v>4100</v>
      </c>
      <c r="N1179" s="101"/>
      <c r="O1179" s="605"/>
      <c r="P1179" s="604"/>
    </row>
    <row r="1180" spans="1:16" s="1" customFormat="1" ht="15" customHeight="1">
      <c r="A1180" s="604"/>
      <c r="B1180" s="605"/>
      <c r="C1180" s="101"/>
      <c r="D1180" s="970" t="s">
        <v>1682</v>
      </c>
      <c r="E1180" s="47"/>
      <c r="F1180" s="470">
        <v>1</v>
      </c>
      <c r="G1180" s="466">
        <f>F1180*Cond!$F$10</f>
        <v>1520</v>
      </c>
      <c r="H1180" s="27">
        <v>0</v>
      </c>
      <c r="I1180" s="398">
        <f t="shared" si="240"/>
        <v>0</v>
      </c>
      <c r="J1180" s="366" t="s">
        <v>1677</v>
      </c>
      <c r="K1180" s="286">
        <f t="shared" si="241"/>
        <v>4104</v>
      </c>
      <c r="L1180" s="290">
        <v>2.7</v>
      </c>
      <c r="M1180" s="409">
        <f t="shared" si="242"/>
        <v>4100</v>
      </c>
      <c r="N1180" s="101"/>
      <c r="O1180" s="605"/>
      <c r="P1180" s="604"/>
    </row>
    <row r="1181" spans="1:16" s="1" customFormat="1" ht="15" customHeight="1">
      <c r="A1181" s="604"/>
      <c r="B1181" s="605"/>
      <c r="C1181" s="101"/>
      <c r="D1181" s="970" t="s">
        <v>1683</v>
      </c>
      <c r="E1181" s="47"/>
      <c r="F1181" s="470">
        <v>1</v>
      </c>
      <c r="G1181" s="466">
        <f>F1181*Cond!$F$10</f>
        <v>1520</v>
      </c>
      <c r="H1181" s="27">
        <v>0</v>
      </c>
      <c r="I1181" s="398">
        <f t="shared" si="240"/>
        <v>0</v>
      </c>
      <c r="J1181" s="366" t="s">
        <v>1678</v>
      </c>
      <c r="K1181" s="286">
        <f t="shared" si="241"/>
        <v>4104</v>
      </c>
      <c r="L1181" s="290">
        <v>2.7</v>
      </c>
      <c r="M1181" s="409">
        <f t="shared" si="242"/>
        <v>4100</v>
      </c>
      <c r="N1181" s="101"/>
      <c r="O1181" s="605"/>
      <c r="P1181" s="604"/>
    </row>
    <row r="1182" spans="1:16" s="1" customFormat="1" ht="15" customHeight="1">
      <c r="A1182" s="604"/>
      <c r="B1182" s="605"/>
      <c r="C1182" s="101"/>
      <c r="D1182" s="970" t="s">
        <v>2007</v>
      </c>
      <c r="E1182" s="47"/>
      <c r="F1182" s="470">
        <v>1</v>
      </c>
      <c r="G1182" s="466">
        <f>F1182*Cond!$F$10</f>
        <v>1520</v>
      </c>
      <c r="H1182" s="27">
        <v>0</v>
      </c>
      <c r="I1182" s="398">
        <f t="shared" si="240"/>
        <v>0</v>
      </c>
      <c r="J1182" s="366" t="s">
        <v>2020</v>
      </c>
      <c r="K1182" s="286">
        <f t="shared" si="241"/>
        <v>4104</v>
      </c>
      <c r="L1182" s="290">
        <v>2.7</v>
      </c>
      <c r="M1182" s="409">
        <f t="shared" si="242"/>
        <v>4100</v>
      </c>
      <c r="N1182" s="101"/>
      <c r="O1182" s="605"/>
      <c r="P1182" s="604"/>
    </row>
    <row r="1183" spans="1:16" s="1" customFormat="1" ht="15" customHeight="1">
      <c r="A1183" s="604"/>
      <c r="B1183" s="605"/>
      <c r="C1183" s="101"/>
      <c r="D1183" s="970" t="s">
        <v>2486</v>
      </c>
      <c r="E1183" s="47"/>
      <c r="F1183" s="470">
        <v>1</v>
      </c>
      <c r="G1183" s="466">
        <f>F1183*Cond!$F$10</f>
        <v>1520</v>
      </c>
      <c r="H1183" s="27">
        <v>0</v>
      </c>
      <c r="I1183" s="398">
        <f t="shared" si="240"/>
        <v>0</v>
      </c>
      <c r="J1183" s="366" t="s">
        <v>2542</v>
      </c>
      <c r="K1183" s="286">
        <f t="shared" si="241"/>
        <v>4104</v>
      </c>
      <c r="L1183" s="290">
        <v>2.7</v>
      </c>
      <c r="M1183" s="409">
        <f t="shared" si="242"/>
        <v>4100</v>
      </c>
      <c r="N1183" s="101"/>
      <c r="O1183" s="605"/>
      <c r="P1183" s="604"/>
    </row>
    <row r="1184" spans="1:16" s="1" customFormat="1" ht="15" customHeight="1">
      <c r="A1184" s="604"/>
      <c r="B1184" s="605"/>
      <c r="C1184" s="101"/>
      <c r="D1184" s="970" t="s">
        <v>2484</v>
      </c>
      <c r="E1184" s="47"/>
      <c r="F1184" s="470">
        <v>1</v>
      </c>
      <c r="G1184" s="466">
        <f>F1184*Cond!$F$10</f>
        <v>1520</v>
      </c>
      <c r="H1184" s="27">
        <v>0</v>
      </c>
      <c r="I1184" s="398">
        <f t="shared" si="240"/>
        <v>0</v>
      </c>
      <c r="J1184" s="366" t="s">
        <v>2540</v>
      </c>
      <c r="K1184" s="286">
        <f t="shared" si="241"/>
        <v>4104</v>
      </c>
      <c r="L1184" s="290">
        <v>2.7</v>
      </c>
      <c r="M1184" s="409">
        <f t="shared" si="242"/>
        <v>4100</v>
      </c>
      <c r="N1184" s="101"/>
      <c r="O1184" s="605"/>
      <c r="P1184" s="604"/>
    </row>
    <row r="1185" spans="1:16" s="1" customFormat="1" ht="15" customHeight="1">
      <c r="A1185" s="604"/>
      <c r="B1185" s="605"/>
      <c r="C1185" s="101"/>
      <c r="D1185" s="970" t="s">
        <v>2487</v>
      </c>
      <c r="E1185" s="47"/>
      <c r="F1185" s="470">
        <v>1</v>
      </c>
      <c r="G1185" s="466">
        <f>F1185*Cond!$F$10</f>
        <v>1520</v>
      </c>
      <c r="H1185" s="27">
        <v>0</v>
      </c>
      <c r="I1185" s="398">
        <f t="shared" si="240"/>
        <v>0</v>
      </c>
      <c r="J1185" s="366" t="s">
        <v>2543</v>
      </c>
      <c r="K1185" s="286">
        <f t="shared" si="241"/>
        <v>4104</v>
      </c>
      <c r="L1185" s="290">
        <v>2.7</v>
      </c>
      <c r="M1185" s="409">
        <f t="shared" si="242"/>
        <v>4100</v>
      </c>
      <c r="N1185" s="101"/>
      <c r="O1185" s="605"/>
      <c r="P1185" s="604"/>
    </row>
    <row r="1186" spans="1:16" s="1" customFormat="1" ht="15" customHeight="1">
      <c r="A1186" s="604"/>
      <c r="B1186" s="605"/>
      <c r="C1186" s="101"/>
      <c r="D1186" s="970" t="s">
        <v>2012</v>
      </c>
      <c r="E1186" s="47"/>
      <c r="F1186" s="470">
        <v>1</v>
      </c>
      <c r="G1186" s="466">
        <f>F1186*Cond!$F$10</f>
        <v>1520</v>
      </c>
      <c r="H1186" s="27">
        <v>0</v>
      </c>
      <c r="I1186" s="398">
        <f t="shared" si="240"/>
        <v>0</v>
      </c>
      <c r="J1186" s="366" t="s">
        <v>2026</v>
      </c>
      <c r="K1186" s="286">
        <f t="shared" si="241"/>
        <v>4104</v>
      </c>
      <c r="L1186" s="290">
        <v>2.7</v>
      </c>
      <c r="M1186" s="409">
        <f t="shared" si="242"/>
        <v>4100</v>
      </c>
      <c r="N1186" s="101"/>
      <c r="O1186" s="605"/>
      <c r="P1186" s="604"/>
    </row>
    <row r="1187" spans="1:16" s="1" customFormat="1" ht="15" customHeight="1">
      <c r="A1187" s="604"/>
      <c r="B1187" s="605"/>
      <c r="C1187" s="101"/>
      <c r="D1187" s="970" t="s">
        <v>2485</v>
      </c>
      <c r="E1187" s="47"/>
      <c r="F1187" s="470">
        <v>1</v>
      </c>
      <c r="G1187" s="466">
        <f>F1187*Cond!$F$10</f>
        <v>1520</v>
      </c>
      <c r="H1187" s="27">
        <v>0</v>
      </c>
      <c r="I1187" s="398">
        <f t="shared" si="240"/>
        <v>0</v>
      </c>
      <c r="J1187" s="366" t="s">
        <v>2541</v>
      </c>
      <c r="K1187" s="286">
        <f t="shared" si="241"/>
        <v>4104</v>
      </c>
      <c r="L1187" s="290">
        <v>2.7</v>
      </c>
      <c r="M1187" s="409">
        <f t="shared" si="242"/>
        <v>4100</v>
      </c>
      <c r="N1187" s="101"/>
      <c r="O1187" s="605"/>
      <c r="P1187" s="604"/>
    </row>
    <row r="1188" spans="1:16" s="1" customFormat="1" ht="15" customHeight="1">
      <c r="A1188" s="604"/>
      <c r="B1188" s="605"/>
      <c r="C1188" s="101"/>
      <c r="D1188" s="970" t="s">
        <v>985</v>
      </c>
      <c r="E1188" s="47"/>
      <c r="F1188" s="470">
        <v>1</v>
      </c>
      <c r="G1188" s="466">
        <f>F1188*Cond!$F$10</f>
        <v>1520</v>
      </c>
      <c r="H1188" s="27">
        <v>0</v>
      </c>
      <c r="I1188" s="398">
        <f t="shared" si="240"/>
        <v>0</v>
      </c>
      <c r="J1188" s="366" t="s">
        <v>154</v>
      </c>
      <c r="K1188" s="286">
        <f t="shared" si="241"/>
        <v>4104</v>
      </c>
      <c r="L1188" s="290">
        <v>2.7</v>
      </c>
      <c r="M1188" s="409">
        <f t="shared" si="242"/>
        <v>4100</v>
      </c>
      <c r="N1188" s="101"/>
      <c r="O1188" s="605"/>
      <c r="P1188" s="604"/>
    </row>
    <row r="1189" spans="1:16" s="1" customFormat="1" ht="15" customHeight="1">
      <c r="A1189" s="604"/>
      <c r="B1189" s="605"/>
      <c r="C1189" s="101"/>
      <c r="D1189" s="970" t="s">
        <v>2556</v>
      </c>
      <c r="E1189" s="47"/>
      <c r="F1189" s="470">
        <v>1</v>
      </c>
      <c r="G1189" s="466">
        <f>F1189*Cond!$F$10</f>
        <v>1520</v>
      </c>
      <c r="H1189" s="27">
        <v>0</v>
      </c>
      <c r="I1189" s="398">
        <f t="shared" si="240"/>
        <v>0</v>
      </c>
      <c r="J1189" s="366" t="s">
        <v>2023</v>
      </c>
      <c r="K1189" s="286">
        <f t="shared" si="241"/>
        <v>4104</v>
      </c>
      <c r="L1189" s="290">
        <v>2.7</v>
      </c>
      <c r="M1189" s="409">
        <f t="shared" si="242"/>
        <v>4100</v>
      </c>
      <c r="N1189" s="101"/>
      <c r="O1189" s="605"/>
      <c r="P1189" s="604"/>
    </row>
    <row r="1190" spans="1:16" s="1" customFormat="1" ht="15" customHeight="1">
      <c r="A1190" s="604"/>
      <c r="B1190" s="605"/>
      <c r="C1190" s="101"/>
      <c r="D1190" s="970" t="s">
        <v>2477</v>
      </c>
      <c r="E1190" s="47"/>
      <c r="F1190" s="470">
        <v>1</v>
      </c>
      <c r="G1190" s="466">
        <f>F1190*Cond!$F$10</f>
        <v>1520</v>
      </c>
      <c r="H1190" s="27">
        <v>0</v>
      </c>
      <c r="I1190" s="398">
        <f t="shared" si="240"/>
        <v>0</v>
      </c>
      <c r="J1190" s="366" t="s">
        <v>2532</v>
      </c>
      <c r="K1190" s="286">
        <f t="shared" si="241"/>
        <v>4104</v>
      </c>
      <c r="L1190" s="290">
        <v>2.7</v>
      </c>
      <c r="M1190" s="409">
        <f t="shared" si="242"/>
        <v>4100</v>
      </c>
      <c r="N1190" s="101"/>
      <c r="O1190" s="605"/>
      <c r="P1190" s="604"/>
    </row>
    <row r="1191" spans="1:16" s="1" customFormat="1" ht="15" customHeight="1">
      <c r="A1191" s="604"/>
      <c r="B1191" s="605"/>
      <c r="C1191" s="101"/>
      <c r="D1191" s="970" t="s">
        <v>2475</v>
      </c>
      <c r="E1191" s="47"/>
      <c r="F1191" s="470">
        <v>1</v>
      </c>
      <c r="G1191" s="466">
        <f>F1191*Cond!$F$10</f>
        <v>1520</v>
      </c>
      <c r="H1191" s="27">
        <v>0</v>
      </c>
      <c r="I1191" s="398">
        <f t="shared" si="240"/>
        <v>0</v>
      </c>
      <c r="J1191" s="366" t="s">
        <v>2530</v>
      </c>
      <c r="K1191" s="286">
        <f t="shared" si="241"/>
        <v>4104</v>
      </c>
      <c r="L1191" s="290">
        <v>2.7</v>
      </c>
      <c r="M1191" s="409">
        <f t="shared" si="242"/>
        <v>4100</v>
      </c>
      <c r="N1191" s="101"/>
      <c r="O1191" s="605"/>
      <c r="P1191" s="604"/>
    </row>
    <row r="1192" spans="1:16" s="1" customFormat="1" ht="15" customHeight="1">
      <c r="A1192" s="604"/>
      <c r="B1192" s="605"/>
      <c r="C1192" s="101"/>
      <c r="D1192" s="970" t="s">
        <v>2478</v>
      </c>
      <c r="E1192" s="47"/>
      <c r="F1192" s="470">
        <v>1</v>
      </c>
      <c r="G1192" s="466">
        <f>F1192*Cond!$F$10</f>
        <v>1520</v>
      </c>
      <c r="H1192" s="27">
        <v>0</v>
      </c>
      <c r="I1192" s="398">
        <f t="shared" si="240"/>
        <v>0</v>
      </c>
      <c r="J1192" s="366" t="s">
        <v>2533</v>
      </c>
      <c r="K1192" s="286">
        <f t="shared" si="241"/>
        <v>4104</v>
      </c>
      <c r="L1192" s="290">
        <v>2.7</v>
      </c>
      <c r="M1192" s="409">
        <f t="shared" si="242"/>
        <v>4100</v>
      </c>
      <c r="N1192" s="101"/>
      <c r="O1192" s="605"/>
      <c r="P1192" s="604"/>
    </row>
    <row r="1193" spans="1:16" s="1" customFormat="1" ht="15" customHeight="1">
      <c r="A1193" s="604"/>
      <c r="B1193" s="605"/>
      <c r="C1193" s="101"/>
      <c r="D1193" s="970" t="s">
        <v>2013</v>
      </c>
      <c r="E1193" s="47"/>
      <c r="F1193" s="470">
        <v>1</v>
      </c>
      <c r="G1193" s="466">
        <f>F1193*Cond!$F$10</f>
        <v>1520</v>
      </c>
      <c r="H1193" s="27">
        <v>0</v>
      </c>
      <c r="I1193" s="398">
        <f t="shared" si="240"/>
        <v>0</v>
      </c>
      <c r="J1193" s="366" t="s">
        <v>2028</v>
      </c>
      <c r="K1193" s="286">
        <f t="shared" si="241"/>
        <v>4104</v>
      </c>
      <c r="L1193" s="290">
        <v>2.7</v>
      </c>
      <c r="M1193" s="409">
        <f t="shared" si="242"/>
        <v>4100</v>
      </c>
      <c r="N1193" s="101"/>
      <c r="O1193" s="605"/>
      <c r="P1193" s="604"/>
    </row>
    <row r="1194" spans="1:16" s="1" customFormat="1" ht="15" customHeight="1">
      <c r="A1194" s="604"/>
      <c r="B1194" s="605"/>
      <c r="C1194" s="101"/>
      <c r="D1194" s="970" t="s">
        <v>2476</v>
      </c>
      <c r="E1194" s="47"/>
      <c r="F1194" s="470">
        <v>1</v>
      </c>
      <c r="G1194" s="466">
        <f>F1194*Cond!$F$10</f>
        <v>1520</v>
      </c>
      <c r="H1194" s="27">
        <v>0</v>
      </c>
      <c r="I1194" s="398">
        <f t="shared" si="240"/>
        <v>0</v>
      </c>
      <c r="J1194" s="366" t="s">
        <v>2531</v>
      </c>
      <c r="K1194" s="286">
        <f t="shared" si="241"/>
        <v>4104</v>
      </c>
      <c r="L1194" s="290">
        <v>2.7</v>
      </c>
      <c r="M1194" s="409">
        <f t="shared" si="242"/>
        <v>4100</v>
      </c>
      <c r="N1194" s="101"/>
      <c r="O1194" s="605"/>
      <c r="P1194" s="604"/>
    </row>
    <row r="1195" spans="1:16" s="1" customFormat="1" ht="15" customHeight="1">
      <c r="A1195" s="604"/>
      <c r="B1195" s="605"/>
      <c r="C1195" s="101"/>
      <c r="D1195" s="970" t="s">
        <v>690</v>
      </c>
      <c r="E1195" s="47"/>
      <c r="F1195" s="470">
        <v>1</v>
      </c>
      <c r="G1195" s="466">
        <f>F1195*Cond!$F$10</f>
        <v>1520</v>
      </c>
      <c r="H1195" s="27">
        <v>0</v>
      </c>
      <c r="I1195" s="398">
        <f t="shared" si="240"/>
        <v>0</v>
      </c>
      <c r="J1195" s="366" t="s">
        <v>963</v>
      </c>
      <c r="K1195" s="286">
        <f t="shared" si="241"/>
        <v>4104</v>
      </c>
      <c r="L1195" s="290">
        <v>2.7</v>
      </c>
      <c r="M1195" s="409">
        <f t="shared" si="242"/>
        <v>4100</v>
      </c>
      <c r="N1195" s="101"/>
      <c r="O1195" s="605"/>
      <c r="P1195" s="604"/>
    </row>
    <row r="1196" spans="1:16" s="1" customFormat="1" ht="15" customHeight="1">
      <c r="A1196" s="604"/>
      <c r="B1196" s="605"/>
      <c r="C1196" s="101"/>
      <c r="D1196" s="970" t="s">
        <v>691</v>
      </c>
      <c r="E1196" s="47"/>
      <c r="F1196" s="470">
        <v>1</v>
      </c>
      <c r="G1196" s="466">
        <f>F1196*Cond!$F$10</f>
        <v>1520</v>
      </c>
      <c r="H1196" s="27">
        <v>0</v>
      </c>
      <c r="I1196" s="398">
        <f t="shared" si="240"/>
        <v>0</v>
      </c>
      <c r="J1196" s="366" t="s">
        <v>975</v>
      </c>
      <c r="K1196" s="286">
        <f t="shared" si="241"/>
        <v>4104</v>
      </c>
      <c r="L1196" s="290">
        <v>2.7</v>
      </c>
      <c r="M1196" s="409">
        <f t="shared" si="242"/>
        <v>4100</v>
      </c>
      <c r="N1196" s="101"/>
      <c r="O1196" s="605"/>
      <c r="P1196" s="604"/>
    </row>
    <row r="1197" spans="1:16" s="1" customFormat="1" ht="15" customHeight="1">
      <c r="A1197" s="604"/>
      <c r="B1197" s="605"/>
      <c r="C1197" s="101"/>
      <c r="D1197" s="970" t="s">
        <v>159</v>
      </c>
      <c r="E1197" s="47"/>
      <c r="F1197" s="470">
        <v>1</v>
      </c>
      <c r="G1197" s="466">
        <f>F1197*Cond!$F$10</f>
        <v>1520</v>
      </c>
      <c r="H1197" s="27">
        <v>0</v>
      </c>
      <c r="I1197" s="398">
        <f t="shared" si="240"/>
        <v>0</v>
      </c>
      <c r="J1197" s="366" t="s">
        <v>155</v>
      </c>
      <c r="K1197" s="286">
        <f t="shared" si="241"/>
        <v>4104</v>
      </c>
      <c r="L1197" s="290">
        <v>2.7</v>
      </c>
      <c r="M1197" s="409">
        <f t="shared" si="242"/>
        <v>4100</v>
      </c>
      <c r="N1197" s="101"/>
      <c r="O1197" s="605"/>
      <c r="P1197" s="604"/>
    </row>
    <row r="1198" spans="1:16" s="1" customFormat="1" ht="15" customHeight="1">
      <c r="A1198" s="604"/>
      <c r="B1198" s="605"/>
      <c r="C1198" s="101"/>
      <c r="D1198" s="970" t="s">
        <v>980</v>
      </c>
      <c r="E1198" s="47"/>
      <c r="F1198" s="470">
        <v>1</v>
      </c>
      <c r="G1198" s="466">
        <f>F1198*Cond!$F$10</f>
        <v>1520</v>
      </c>
      <c r="H1198" s="27">
        <v>0</v>
      </c>
      <c r="I1198" s="398">
        <f t="shared" si="240"/>
        <v>0</v>
      </c>
      <c r="J1198" s="366" t="s">
        <v>962</v>
      </c>
      <c r="K1198" s="286">
        <f t="shared" si="241"/>
        <v>4104</v>
      </c>
      <c r="L1198" s="290">
        <v>2.7</v>
      </c>
      <c r="M1198" s="409">
        <f t="shared" si="242"/>
        <v>4100</v>
      </c>
      <c r="N1198" s="101"/>
      <c r="O1198" s="605"/>
      <c r="P1198" s="604"/>
    </row>
    <row r="1199" spans="1:16" s="1" customFormat="1" ht="15" customHeight="1">
      <c r="A1199" s="604"/>
      <c r="B1199" s="605"/>
      <c r="C1199" s="101"/>
      <c r="D1199" s="970" t="s">
        <v>983</v>
      </c>
      <c r="E1199" s="47"/>
      <c r="F1199" s="470">
        <v>1</v>
      </c>
      <c r="G1199" s="466">
        <f>F1199*Cond!$F$10</f>
        <v>1520</v>
      </c>
      <c r="H1199" s="27">
        <v>0</v>
      </c>
      <c r="I1199" s="398">
        <f t="shared" si="240"/>
        <v>0</v>
      </c>
      <c r="J1199" s="366" t="s">
        <v>970</v>
      </c>
      <c r="K1199" s="286">
        <f t="shared" si="241"/>
        <v>4104</v>
      </c>
      <c r="L1199" s="290">
        <v>2.7</v>
      </c>
      <c r="M1199" s="409">
        <f t="shared" si="242"/>
        <v>4100</v>
      </c>
      <c r="N1199" s="101"/>
      <c r="O1199" s="605"/>
      <c r="P1199" s="604"/>
    </row>
    <row r="1200" spans="1:16" s="1" customFormat="1" ht="15" customHeight="1">
      <c r="A1200" s="604"/>
      <c r="B1200" s="605"/>
      <c r="C1200" s="101"/>
      <c r="D1200" s="970" t="s">
        <v>979</v>
      </c>
      <c r="E1200" s="47"/>
      <c r="F1200" s="470">
        <v>1</v>
      </c>
      <c r="G1200" s="466">
        <f>F1200*Cond!$F$10</f>
        <v>1520</v>
      </c>
      <c r="H1200" s="27">
        <v>0</v>
      </c>
      <c r="I1200" s="398">
        <f t="shared" si="240"/>
        <v>0</v>
      </c>
      <c r="J1200" s="366" t="s">
        <v>961</v>
      </c>
      <c r="K1200" s="286">
        <f t="shared" si="241"/>
        <v>4104</v>
      </c>
      <c r="L1200" s="290">
        <v>2.7</v>
      </c>
      <c r="M1200" s="409">
        <f t="shared" si="242"/>
        <v>4100</v>
      </c>
      <c r="N1200" s="101"/>
      <c r="O1200" s="605"/>
      <c r="P1200" s="604"/>
    </row>
    <row r="1201" spans="1:16" s="1" customFormat="1" ht="15" customHeight="1">
      <c r="A1201" s="604"/>
      <c r="B1201" s="605"/>
      <c r="C1201" s="101"/>
      <c r="D1201" s="970" t="s">
        <v>685</v>
      </c>
      <c r="E1201" s="47"/>
      <c r="F1201" s="470">
        <v>1</v>
      </c>
      <c r="G1201" s="466">
        <f>F1201*Cond!$F$10</f>
        <v>1520</v>
      </c>
      <c r="H1201" s="27">
        <v>0</v>
      </c>
      <c r="I1201" s="398">
        <f t="shared" si="240"/>
        <v>0</v>
      </c>
      <c r="J1201" s="366" t="s">
        <v>225</v>
      </c>
      <c r="K1201" s="286">
        <f t="shared" si="241"/>
        <v>4104</v>
      </c>
      <c r="L1201" s="290">
        <v>2.7</v>
      </c>
      <c r="M1201" s="409">
        <f t="shared" si="242"/>
        <v>4100</v>
      </c>
      <c r="N1201" s="101"/>
      <c r="O1201" s="605"/>
      <c r="P1201" s="604"/>
    </row>
    <row r="1202" spans="1:16" s="1" customFormat="1" ht="15" customHeight="1">
      <c r="A1202" s="604"/>
      <c r="B1202" s="605"/>
      <c r="C1202" s="101"/>
      <c r="D1202" s="970" t="s">
        <v>686</v>
      </c>
      <c r="E1202" s="47"/>
      <c r="F1202" s="470">
        <v>1</v>
      </c>
      <c r="G1202" s="466">
        <f>F1202*Cond!$F$10</f>
        <v>1520</v>
      </c>
      <c r="H1202" s="27">
        <v>0</v>
      </c>
      <c r="I1202" s="398">
        <f t="shared" si="240"/>
        <v>0</v>
      </c>
      <c r="J1202" s="366" t="s">
        <v>224</v>
      </c>
      <c r="K1202" s="286">
        <f t="shared" si="241"/>
        <v>4104</v>
      </c>
      <c r="L1202" s="290">
        <v>2.7</v>
      </c>
      <c r="M1202" s="409">
        <f t="shared" si="242"/>
        <v>4100</v>
      </c>
      <c r="N1202" s="101"/>
      <c r="O1202" s="605"/>
      <c r="P1202" s="604"/>
    </row>
    <row r="1203" spans="1:16" s="1" customFormat="1" ht="15" customHeight="1">
      <c r="A1203" s="604"/>
      <c r="B1203" s="605"/>
      <c r="C1203" s="101"/>
      <c r="D1203" s="970" t="s">
        <v>626</v>
      </c>
      <c r="E1203" s="47"/>
      <c r="F1203" s="470">
        <v>1</v>
      </c>
      <c r="G1203" s="466">
        <f>F1203*Cond!$F$10</f>
        <v>1520</v>
      </c>
      <c r="H1203" s="27">
        <v>0</v>
      </c>
      <c r="I1203" s="398">
        <f t="shared" si="240"/>
        <v>0</v>
      </c>
      <c r="J1203" s="366" t="s">
        <v>973</v>
      </c>
      <c r="K1203" s="286">
        <f t="shared" si="241"/>
        <v>4104</v>
      </c>
      <c r="L1203" s="290">
        <v>2.7</v>
      </c>
      <c r="M1203" s="409">
        <f t="shared" si="242"/>
        <v>4100</v>
      </c>
      <c r="N1203" s="101"/>
      <c r="O1203" s="605"/>
      <c r="P1203" s="604"/>
    </row>
    <row r="1204" spans="1:16" s="1" customFormat="1" ht="15" customHeight="1">
      <c r="A1204" s="604"/>
      <c r="B1204" s="605"/>
      <c r="C1204" s="101"/>
      <c r="D1204" s="970" t="s">
        <v>627</v>
      </c>
      <c r="E1204" s="47"/>
      <c r="F1204" s="470">
        <v>1</v>
      </c>
      <c r="G1204" s="466">
        <f>F1204*Cond!$F$10</f>
        <v>1520</v>
      </c>
      <c r="H1204" s="27">
        <v>0</v>
      </c>
      <c r="I1204" s="398">
        <f t="shared" si="240"/>
        <v>0</v>
      </c>
      <c r="J1204" s="366" t="s">
        <v>972</v>
      </c>
      <c r="K1204" s="286">
        <f t="shared" si="241"/>
        <v>4104</v>
      </c>
      <c r="L1204" s="290">
        <v>2.7</v>
      </c>
      <c r="M1204" s="409">
        <f t="shared" si="242"/>
        <v>4100</v>
      </c>
      <c r="N1204" s="101"/>
      <c r="O1204" s="605"/>
      <c r="P1204" s="604"/>
    </row>
    <row r="1205" spans="1:16" s="1" customFormat="1" ht="15" customHeight="1">
      <c r="A1205" s="604"/>
      <c r="B1205" s="605"/>
      <c r="C1205" s="101"/>
      <c r="D1205" s="975" t="s">
        <v>3018</v>
      </c>
      <c r="E1205" s="47"/>
      <c r="F1205" s="470">
        <v>1</v>
      </c>
      <c r="G1205" s="466">
        <f>F1205*Cond!$F$10</f>
        <v>1520</v>
      </c>
      <c r="H1205" s="27">
        <v>0</v>
      </c>
      <c r="I1205" s="398">
        <f t="shared" si="240"/>
        <v>0</v>
      </c>
      <c r="J1205" s="552" t="s">
        <v>3024</v>
      </c>
      <c r="K1205" s="286">
        <f t="shared" si="241"/>
        <v>4104</v>
      </c>
      <c r="L1205" s="290">
        <v>2.7</v>
      </c>
      <c r="M1205" s="409">
        <f t="shared" si="242"/>
        <v>4100</v>
      </c>
      <c r="N1205" s="101"/>
      <c r="O1205" s="605"/>
      <c r="P1205" s="604"/>
    </row>
    <row r="1206" spans="1:16" s="244" customFormat="1" ht="30" customHeight="1">
      <c r="A1206" s="604"/>
      <c r="B1206" s="605"/>
      <c r="C1206" s="101"/>
      <c r="D1206" s="1869" t="s">
        <v>106</v>
      </c>
      <c r="E1206" s="1869"/>
      <c r="F1206" s="1869"/>
      <c r="G1206" s="1869"/>
      <c r="H1206" s="1869"/>
      <c r="I1206" s="1869"/>
      <c r="J1206" s="1869"/>
      <c r="K1206" s="1869"/>
      <c r="L1206" s="1869"/>
      <c r="M1206" s="1869"/>
      <c r="N1206" s="101"/>
      <c r="O1206" s="605"/>
      <c r="P1206" s="604"/>
    </row>
    <row r="1207" spans="1:16" s="244" customFormat="1" ht="30" customHeight="1">
      <c r="A1207" s="604"/>
      <c r="B1207" s="605"/>
      <c r="C1207" s="101"/>
      <c r="D1207" s="196" t="s">
        <v>107</v>
      </c>
      <c r="E1207" s="196"/>
      <c r="F1207" s="471"/>
      <c r="G1207" s="433"/>
      <c r="H1207" s="196"/>
      <c r="I1207" s="433"/>
      <c r="J1207" s="243"/>
      <c r="K1207" s="243"/>
      <c r="L1207" s="243"/>
      <c r="M1207" s="433"/>
      <c r="N1207" s="101"/>
      <c r="O1207" s="605"/>
      <c r="P1207" s="604"/>
    </row>
    <row r="1208" spans="1:16">
      <c r="A1208" s="604"/>
      <c r="B1208" s="605"/>
      <c r="C1208" s="101"/>
      <c r="D1208" s="1883" t="s">
        <v>14</v>
      </c>
      <c r="E1208" s="1884" t="s">
        <v>15</v>
      </c>
      <c r="F1208" s="1885" t="s">
        <v>1859</v>
      </c>
      <c r="G1208" s="1886" t="s">
        <v>2171</v>
      </c>
      <c r="H1208" s="1887" t="s">
        <v>67</v>
      </c>
      <c r="I1208" s="1886" t="s">
        <v>68</v>
      </c>
      <c r="J1208" s="1868" t="s">
        <v>6</v>
      </c>
      <c r="K1208" s="1889" t="s">
        <v>2172</v>
      </c>
      <c r="L1208" s="1889" t="s">
        <v>2173</v>
      </c>
      <c r="M1208" s="1890" t="s">
        <v>2170</v>
      </c>
      <c r="N1208" s="101"/>
      <c r="O1208" s="605"/>
      <c r="P1208" s="604"/>
    </row>
    <row r="1209" spans="1:16">
      <c r="A1209" s="604"/>
      <c r="B1209" s="605"/>
      <c r="C1209" s="101"/>
      <c r="D1209" s="1883"/>
      <c r="E1209" s="1884"/>
      <c r="F1209" s="1885"/>
      <c r="G1209" s="1886"/>
      <c r="H1209" s="1887"/>
      <c r="I1209" s="1886"/>
      <c r="J1209" s="1868"/>
      <c r="K1209" s="1889"/>
      <c r="L1209" s="1889"/>
      <c r="M1209" s="1890"/>
      <c r="N1209" s="101"/>
      <c r="O1209" s="605"/>
      <c r="P1209" s="604"/>
    </row>
    <row r="1210" spans="1:16">
      <c r="A1210" s="604"/>
      <c r="B1210" s="605"/>
      <c r="C1210" s="101"/>
      <c r="D1210" s="1883"/>
      <c r="E1210" s="1884"/>
      <c r="F1210" s="1885"/>
      <c r="G1210" s="1886"/>
      <c r="H1210" s="1887"/>
      <c r="I1210" s="1886"/>
      <c r="J1210" s="1868"/>
      <c r="K1210" s="1889"/>
      <c r="L1210" s="1889"/>
      <c r="M1210" s="1890"/>
      <c r="N1210" s="101"/>
      <c r="O1210" s="605"/>
      <c r="P1210" s="604"/>
    </row>
    <row r="1211" spans="1:16" ht="13.5" thickBot="1">
      <c r="A1211" s="604"/>
      <c r="B1211" s="605"/>
      <c r="C1211" s="101"/>
      <c r="D1211" s="1908"/>
      <c r="E1211" s="1903"/>
      <c r="F1211" s="1904"/>
      <c r="G1211" s="1905"/>
      <c r="H1211" s="1909"/>
      <c r="I1211" s="1905"/>
      <c r="J1211" s="1910"/>
      <c r="K1211" s="1901"/>
      <c r="L1211" s="1901"/>
      <c r="M1211" s="1902"/>
      <c r="N1211" s="101"/>
      <c r="O1211" s="605"/>
      <c r="P1211" s="604"/>
    </row>
    <row r="1212" spans="1:16" s="67" customFormat="1" ht="15" customHeight="1" thickTop="1">
      <c r="A1212" s="604"/>
      <c r="B1212" s="605"/>
      <c r="C1212" s="101"/>
      <c r="D1212" s="977" t="s">
        <v>2116</v>
      </c>
      <c r="E1212" s="66"/>
      <c r="F1212" s="470">
        <v>0.7</v>
      </c>
      <c r="G1212" s="466">
        <f>F1212*Cond!$F$10</f>
        <v>1064</v>
      </c>
      <c r="H1212" s="26">
        <v>0</v>
      </c>
      <c r="I1212" s="403">
        <f t="shared" ref="I1212:I1234" si="243">G1212*H1212</f>
        <v>0</v>
      </c>
      <c r="J1212" s="343" t="s">
        <v>288</v>
      </c>
      <c r="K1212" s="287">
        <f t="shared" ref="K1212:K1258" si="244">G1212*L1212</f>
        <v>2872.8</v>
      </c>
      <c r="L1212" s="293">
        <v>2.7</v>
      </c>
      <c r="M1212" s="426">
        <f t="shared" ref="M1212:M1258" si="245">ROUND(K1212,-2)</f>
        <v>2900</v>
      </c>
      <c r="N1212" s="101"/>
      <c r="O1212" s="605"/>
      <c r="P1212" s="604"/>
    </row>
    <row r="1213" spans="1:16" s="67" customFormat="1" ht="15" customHeight="1">
      <c r="A1213" s="604"/>
      <c r="B1213" s="605"/>
      <c r="C1213" s="101"/>
      <c r="D1213" s="978" t="s">
        <v>694</v>
      </c>
      <c r="E1213" s="66"/>
      <c r="F1213" s="470">
        <v>0.7</v>
      </c>
      <c r="G1213" s="466">
        <f>F1213*Cond!$F$10</f>
        <v>1064</v>
      </c>
      <c r="H1213" s="27">
        <v>0</v>
      </c>
      <c r="I1213" s="398">
        <f t="shared" si="243"/>
        <v>0</v>
      </c>
      <c r="J1213" s="154" t="s">
        <v>696</v>
      </c>
      <c r="K1213" s="286">
        <f t="shared" si="244"/>
        <v>2872.8</v>
      </c>
      <c r="L1213" s="290">
        <v>2.7</v>
      </c>
      <c r="M1213" s="409">
        <f t="shared" si="245"/>
        <v>2900</v>
      </c>
      <c r="N1213" s="101"/>
      <c r="O1213" s="605"/>
      <c r="P1213" s="604"/>
    </row>
    <row r="1214" spans="1:16" s="67" customFormat="1" ht="15" customHeight="1">
      <c r="A1214" s="604"/>
      <c r="B1214" s="605"/>
      <c r="C1214" s="101"/>
      <c r="D1214" s="978" t="s">
        <v>695</v>
      </c>
      <c r="E1214" s="66"/>
      <c r="F1214" s="470">
        <v>0.7</v>
      </c>
      <c r="G1214" s="466">
        <f>F1214*Cond!$F$10</f>
        <v>1064</v>
      </c>
      <c r="H1214" s="27">
        <v>0</v>
      </c>
      <c r="I1214" s="398">
        <f t="shared" si="243"/>
        <v>0</v>
      </c>
      <c r="J1214" s="154" t="s">
        <v>697</v>
      </c>
      <c r="K1214" s="286">
        <f t="shared" si="244"/>
        <v>2872.8</v>
      </c>
      <c r="L1214" s="290">
        <v>2.7</v>
      </c>
      <c r="M1214" s="409">
        <f t="shared" si="245"/>
        <v>2900</v>
      </c>
      <c r="N1214" s="101"/>
      <c r="O1214" s="605"/>
      <c r="P1214" s="604"/>
    </row>
    <row r="1215" spans="1:16" s="67" customFormat="1" ht="15" customHeight="1">
      <c r="A1215" s="604"/>
      <c r="B1215" s="605"/>
      <c r="C1215" s="101"/>
      <c r="D1215" s="978" t="s">
        <v>883</v>
      </c>
      <c r="E1215" s="66"/>
      <c r="F1215" s="470">
        <v>0.7</v>
      </c>
      <c r="G1215" s="466">
        <f>F1215*Cond!$F$10</f>
        <v>1064</v>
      </c>
      <c r="H1215" s="27">
        <v>0</v>
      </c>
      <c r="I1215" s="398">
        <f t="shared" si="243"/>
        <v>0</v>
      </c>
      <c r="J1215" s="154" t="s">
        <v>885</v>
      </c>
      <c r="K1215" s="286">
        <f t="shared" si="244"/>
        <v>5958.4</v>
      </c>
      <c r="L1215" s="290">
        <v>5.6</v>
      </c>
      <c r="M1215" s="409">
        <f t="shared" si="245"/>
        <v>6000</v>
      </c>
      <c r="N1215" s="101"/>
      <c r="O1215" s="605"/>
      <c r="P1215" s="604"/>
    </row>
    <row r="1216" spans="1:16" s="67" customFormat="1" ht="15" customHeight="1">
      <c r="A1216" s="604"/>
      <c r="B1216" s="605"/>
      <c r="C1216" s="101"/>
      <c r="D1216" s="978" t="s">
        <v>884</v>
      </c>
      <c r="E1216" s="66"/>
      <c r="F1216" s="470">
        <v>0.7</v>
      </c>
      <c r="G1216" s="466">
        <f>F1216*Cond!$F$10</f>
        <v>1064</v>
      </c>
      <c r="H1216" s="27">
        <v>0</v>
      </c>
      <c r="I1216" s="398">
        <f t="shared" si="243"/>
        <v>0</v>
      </c>
      <c r="J1216" s="154" t="s">
        <v>886</v>
      </c>
      <c r="K1216" s="286">
        <f t="shared" si="244"/>
        <v>2872.8</v>
      </c>
      <c r="L1216" s="290">
        <v>2.7</v>
      </c>
      <c r="M1216" s="409">
        <f t="shared" si="245"/>
        <v>2900</v>
      </c>
      <c r="N1216" s="101"/>
      <c r="O1216" s="605"/>
      <c r="P1216" s="604"/>
    </row>
    <row r="1217" spans="1:16" s="67" customFormat="1" ht="15" customHeight="1">
      <c r="A1217" s="604"/>
      <c r="B1217" s="605"/>
      <c r="C1217" s="101"/>
      <c r="D1217" s="978" t="s">
        <v>1949</v>
      </c>
      <c r="E1217" s="66"/>
      <c r="F1217" s="470">
        <v>0.7</v>
      </c>
      <c r="G1217" s="466">
        <f>F1217*Cond!$F$10</f>
        <v>1064</v>
      </c>
      <c r="H1217" s="27">
        <v>0</v>
      </c>
      <c r="I1217" s="398">
        <f t="shared" si="243"/>
        <v>0</v>
      </c>
      <c r="J1217" s="154" t="s">
        <v>1950</v>
      </c>
      <c r="K1217" s="286">
        <f t="shared" si="244"/>
        <v>2872.8</v>
      </c>
      <c r="L1217" s="290">
        <v>2.7</v>
      </c>
      <c r="M1217" s="409">
        <f t="shared" si="245"/>
        <v>2900</v>
      </c>
      <c r="N1217" s="101"/>
      <c r="O1217" s="605"/>
      <c r="P1217" s="604"/>
    </row>
    <row r="1218" spans="1:16" s="67" customFormat="1" ht="15" customHeight="1">
      <c r="A1218" s="604"/>
      <c r="B1218" s="605"/>
      <c r="C1218" s="101"/>
      <c r="D1218" s="978" t="s">
        <v>986</v>
      </c>
      <c r="E1218" s="66"/>
      <c r="F1218" s="470">
        <v>0.7</v>
      </c>
      <c r="G1218" s="466">
        <f>F1218*Cond!$F$10</f>
        <v>1064</v>
      </c>
      <c r="H1218" s="27">
        <v>0</v>
      </c>
      <c r="I1218" s="398">
        <f t="shared" si="243"/>
        <v>0</v>
      </c>
      <c r="J1218" s="154" t="s">
        <v>887</v>
      </c>
      <c r="K1218" s="286">
        <f t="shared" si="244"/>
        <v>2872.8</v>
      </c>
      <c r="L1218" s="290">
        <v>2.7</v>
      </c>
      <c r="M1218" s="409">
        <f t="shared" si="245"/>
        <v>2900</v>
      </c>
      <c r="N1218" s="101"/>
      <c r="O1218" s="605"/>
      <c r="P1218" s="604"/>
    </row>
    <row r="1219" spans="1:16" s="67" customFormat="1" ht="15" customHeight="1">
      <c r="A1219" s="604"/>
      <c r="B1219" s="605"/>
      <c r="C1219" s="101"/>
      <c r="D1219" s="978" t="s">
        <v>1620</v>
      </c>
      <c r="E1219" s="66"/>
      <c r="F1219" s="470">
        <v>0.7</v>
      </c>
      <c r="G1219" s="466">
        <f>F1219*Cond!$F$10</f>
        <v>1064</v>
      </c>
      <c r="H1219" s="27">
        <v>0</v>
      </c>
      <c r="I1219" s="398">
        <f t="shared" si="243"/>
        <v>0</v>
      </c>
      <c r="J1219" s="154" t="s">
        <v>1621</v>
      </c>
      <c r="K1219" s="286">
        <f t="shared" si="244"/>
        <v>2872.8</v>
      </c>
      <c r="L1219" s="290">
        <v>2.7</v>
      </c>
      <c r="M1219" s="409">
        <f t="shared" si="245"/>
        <v>2900</v>
      </c>
      <c r="N1219" s="101"/>
      <c r="O1219" s="605"/>
      <c r="P1219" s="604"/>
    </row>
    <row r="1220" spans="1:16" s="67" customFormat="1" ht="15" customHeight="1">
      <c r="A1220" s="604"/>
      <c r="B1220" s="605"/>
      <c r="C1220" s="101"/>
      <c r="D1220" s="978" t="s">
        <v>633</v>
      </c>
      <c r="E1220" s="66"/>
      <c r="F1220" s="470">
        <v>0.7</v>
      </c>
      <c r="G1220" s="466">
        <f>F1220*Cond!$F$10</f>
        <v>1064</v>
      </c>
      <c r="H1220" s="27">
        <v>0</v>
      </c>
      <c r="I1220" s="398">
        <f t="shared" si="243"/>
        <v>0</v>
      </c>
      <c r="J1220" s="154" t="s">
        <v>111</v>
      </c>
      <c r="K1220" s="286">
        <f t="shared" si="244"/>
        <v>2872.8</v>
      </c>
      <c r="L1220" s="290">
        <v>2.7</v>
      </c>
      <c r="M1220" s="409">
        <f t="shared" si="245"/>
        <v>2900</v>
      </c>
      <c r="N1220" s="101"/>
      <c r="O1220" s="605"/>
      <c r="P1220" s="604"/>
    </row>
    <row r="1221" spans="1:16" s="67" customFormat="1" ht="15" customHeight="1">
      <c r="A1221" s="604"/>
      <c r="B1221" s="605"/>
      <c r="C1221" s="101"/>
      <c r="D1221" s="979" t="s">
        <v>698</v>
      </c>
      <c r="E1221" s="66"/>
      <c r="F1221" s="470">
        <v>0.7</v>
      </c>
      <c r="G1221" s="466">
        <f>F1221*Cond!$F$10</f>
        <v>1064</v>
      </c>
      <c r="H1221" s="27">
        <v>0</v>
      </c>
      <c r="I1221" s="398">
        <f t="shared" si="243"/>
        <v>0</v>
      </c>
      <c r="J1221" s="154" t="s">
        <v>699</v>
      </c>
      <c r="K1221" s="286">
        <f t="shared" si="244"/>
        <v>2872.8</v>
      </c>
      <c r="L1221" s="290">
        <v>2.7</v>
      </c>
      <c r="M1221" s="409">
        <f t="shared" si="245"/>
        <v>2900</v>
      </c>
      <c r="N1221" s="101"/>
      <c r="O1221" s="605"/>
      <c r="P1221" s="604"/>
    </row>
    <row r="1222" spans="1:16" s="67" customFormat="1" ht="15" customHeight="1">
      <c r="A1222" s="604"/>
      <c r="B1222" s="605"/>
      <c r="C1222" s="101"/>
      <c r="D1222" s="979" t="s">
        <v>632</v>
      </c>
      <c r="E1222" s="66"/>
      <c r="F1222" s="470">
        <v>0.7</v>
      </c>
      <c r="G1222" s="466">
        <f>F1222*Cond!$F$10</f>
        <v>1064</v>
      </c>
      <c r="H1222" s="27">
        <v>0</v>
      </c>
      <c r="I1222" s="398">
        <f t="shared" si="243"/>
        <v>0</v>
      </c>
      <c r="J1222" s="154" t="s">
        <v>404</v>
      </c>
      <c r="K1222" s="286">
        <f t="shared" si="244"/>
        <v>2872.8</v>
      </c>
      <c r="L1222" s="290">
        <v>2.7</v>
      </c>
      <c r="M1222" s="409">
        <f t="shared" si="245"/>
        <v>2900</v>
      </c>
      <c r="N1222" s="101"/>
      <c r="O1222" s="605"/>
      <c r="P1222" s="604"/>
    </row>
    <row r="1223" spans="1:16" s="67" customFormat="1" ht="15" customHeight="1">
      <c r="A1223" s="604"/>
      <c r="B1223" s="605"/>
      <c r="C1223" s="101"/>
      <c r="D1223" s="979" t="s">
        <v>468</v>
      </c>
      <c r="E1223" s="66"/>
      <c r="F1223" s="470">
        <v>0.7</v>
      </c>
      <c r="G1223" s="466">
        <f>F1223*Cond!$F$10</f>
        <v>1064</v>
      </c>
      <c r="H1223" s="27">
        <v>0</v>
      </c>
      <c r="I1223" s="398">
        <f t="shared" si="243"/>
        <v>0</v>
      </c>
      <c r="J1223" s="154" t="s">
        <v>450</v>
      </c>
      <c r="K1223" s="286">
        <f t="shared" si="244"/>
        <v>2872.8</v>
      </c>
      <c r="L1223" s="290">
        <v>2.7</v>
      </c>
      <c r="M1223" s="409">
        <f t="shared" si="245"/>
        <v>2900</v>
      </c>
      <c r="N1223" s="101"/>
      <c r="O1223" s="605"/>
      <c r="P1223" s="604"/>
    </row>
    <row r="1224" spans="1:16" s="67" customFormat="1" ht="15" customHeight="1">
      <c r="A1224" s="604"/>
      <c r="B1224" s="605"/>
      <c r="C1224" s="101"/>
      <c r="D1224" s="979" t="s">
        <v>587</v>
      </c>
      <c r="E1224" s="66"/>
      <c r="F1224" s="470">
        <v>0.7</v>
      </c>
      <c r="G1224" s="466">
        <f>F1224*Cond!$F$10</f>
        <v>1064</v>
      </c>
      <c r="H1224" s="27">
        <v>0</v>
      </c>
      <c r="I1224" s="398">
        <f t="shared" si="243"/>
        <v>0</v>
      </c>
      <c r="J1224" s="154" t="s">
        <v>588</v>
      </c>
      <c r="K1224" s="286">
        <f t="shared" si="244"/>
        <v>2872.8</v>
      </c>
      <c r="L1224" s="290">
        <v>2.7</v>
      </c>
      <c r="M1224" s="409">
        <f t="shared" si="245"/>
        <v>2900</v>
      </c>
      <c r="N1224" s="101"/>
      <c r="O1224" s="605"/>
      <c r="P1224" s="604"/>
    </row>
    <row r="1225" spans="1:16" s="67" customFormat="1" ht="15" customHeight="1">
      <c r="A1225" s="604"/>
      <c r="B1225" s="605"/>
      <c r="C1225" s="101"/>
      <c r="D1225" s="979" t="s">
        <v>2084</v>
      </c>
      <c r="E1225" s="66"/>
      <c r="F1225" s="470">
        <v>0.7</v>
      </c>
      <c r="G1225" s="466">
        <f>F1225*Cond!$F$10</f>
        <v>1064</v>
      </c>
      <c r="H1225" s="27">
        <v>0</v>
      </c>
      <c r="I1225" s="398">
        <f t="shared" si="243"/>
        <v>0</v>
      </c>
      <c r="J1225" s="154" t="s">
        <v>2085</v>
      </c>
      <c r="K1225" s="286">
        <f t="shared" si="244"/>
        <v>2872.8</v>
      </c>
      <c r="L1225" s="290">
        <v>2.7</v>
      </c>
      <c r="M1225" s="409">
        <f t="shared" si="245"/>
        <v>2900</v>
      </c>
      <c r="N1225" s="101"/>
      <c r="O1225" s="605"/>
      <c r="P1225" s="604"/>
    </row>
    <row r="1226" spans="1:16" s="67" customFormat="1" ht="15" customHeight="1">
      <c r="A1226" s="604"/>
      <c r="B1226" s="605"/>
      <c r="C1226" s="101"/>
      <c r="D1226" s="979" t="s">
        <v>2596</v>
      </c>
      <c r="E1226" s="66"/>
      <c r="F1226" s="470">
        <v>0.7</v>
      </c>
      <c r="G1226" s="466">
        <f>F1226*Cond!$F$10</f>
        <v>1064</v>
      </c>
      <c r="H1226" s="27">
        <v>0</v>
      </c>
      <c r="I1226" s="398">
        <f t="shared" si="243"/>
        <v>0</v>
      </c>
      <c r="J1226" s="154" t="s">
        <v>2597</v>
      </c>
      <c r="K1226" s="286">
        <f t="shared" si="244"/>
        <v>2872.8</v>
      </c>
      <c r="L1226" s="290">
        <v>2.7</v>
      </c>
      <c r="M1226" s="409">
        <f t="shared" si="245"/>
        <v>2900</v>
      </c>
      <c r="N1226" s="101"/>
      <c r="O1226" s="605"/>
      <c r="P1226" s="604"/>
    </row>
    <row r="1227" spans="1:16" s="67" customFormat="1" ht="15" customHeight="1">
      <c r="A1227" s="604"/>
      <c r="B1227" s="605"/>
      <c r="C1227" s="101"/>
      <c r="D1227" s="979" t="s">
        <v>1503</v>
      </c>
      <c r="E1227" s="66"/>
      <c r="F1227" s="470">
        <v>0.7</v>
      </c>
      <c r="G1227" s="466">
        <f>F1227*Cond!$F$10</f>
        <v>1064</v>
      </c>
      <c r="H1227" s="27">
        <v>0</v>
      </c>
      <c r="I1227" s="398">
        <f t="shared" si="243"/>
        <v>0</v>
      </c>
      <c r="J1227" s="154" t="s">
        <v>1504</v>
      </c>
      <c r="K1227" s="286">
        <f t="shared" si="244"/>
        <v>2872.8</v>
      </c>
      <c r="L1227" s="290">
        <v>2.7</v>
      </c>
      <c r="M1227" s="409">
        <f t="shared" si="245"/>
        <v>2900</v>
      </c>
      <c r="N1227" s="101"/>
      <c r="O1227" s="605"/>
      <c r="P1227" s="604"/>
    </row>
    <row r="1228" spans="1:16" s="67" customFormat="1" ht="15" customHeight="1">
      <c r="A1228" s="604"/>
      <c r="B1228" s="605"/>
      <c r="C1228" s="101"/>
      <c r="D1228" s="979" t="s">
        <v>2086</v>
      </c>
      <c r="E1228" s="66"/>
      <c r="F1228" s="470">
        <v>0.7</v>
      </c>
      <c r="G1228" s="466">
        <f>F1228*Cond!$F$10</f>
        <v>1064</v>
      </c>
      <c r="H1228" s="27">
        <v>0</v>
      </c>
      <c r="I1228" s="398">
        <f t="shared" si="243"/>
        <v>0</v>
      </c>
      <c r="J1228" s="154" t="s">
        <v>2087</v>
      </c>
      <c r="K1228" s="286">
        <f t="shared" si="244"/>
        <v>2872.8</v>
      </c>
      <c r="L1228" s="290">
        <v>2.7</v>
      </c>
      <c r="M1228" s="409">
        <f t="shared" si="245"/>
        <v>2900</v>
      </c>
      <c r="N1228" s="101"/>
      <c r="O1228" s="605"/>
      <c r="P1228" s="604"/>
    </row>
    <row r="1229" spans="1:16" s="67" customFormat="1" ht="15" customHeight="1">
      <c r="A1229" s="604"/>
      <c r="B1229" s="605"/>
      <c r="C1229" s="101"/>
      <c r="D1229" s="979" t="s">
        <v>1157</v>
      </c>
      <c r="E1229" s="66"/>
      <c r="F1229" s="470">
        <v>0.7</v>
      </c>
      <c r="G1229" s="466">
        <f>F1229*Cond!$F$10</f>
        <v>1064</v>
      </c>
      <c r="H1229" s="27">
        <v>0</v>
      </c>
      <c r="I1229" s="398">
        <f t="shared" si="243"/>
        <v>0</v>
      </c>
      <c r="J1229" s="154" t="s">
        <v>1158</v>
      </c>
      <c r="K1229" s="286">
        <f t="shared" si="244"/>
        <v>2872.8</v>
      </c>
      <c r="L1229" s="290">
        <v>2.7</v>
      </c>
      <c r="M1229" s="409">
        <f t="shared" si="245"/>
        <v>2900</v>
      </c>
      <c r="N1229" s="101"/>
      <c r="O1229" s="605"/>
      <c r="P1229" s="604"/>
    </row>
    <row r="1230" spans="1:16" s="67" customFormat="1" ht="15" customHeight="1">
      <c r="A1230" s="604"/>
      <c r="B1230" s="605"/>
      <c r="C1230" s="101"/>
      <c r="D1230" s="979" t="s">
        <v>1701</v>
      </c>
      <c r="E1230" s="66"/>
      <c r="F1230" s="470">
        <v>0.7</v>
      </c>
      <c r="G1230" s="466">
        <f>F1230*Cond!$F$10</f>
        <v>1064</v>
      </c>
      <c r="H1230" s="27">
        <v>0</v>
      </c>
      <c r="I1230" s="398">
        <f t="shared" si="243"/>
        <v>0</v>
      </c>
      <c r="J1230" s="154" t="s">
        <v>1702</v>
      </c>
      <c r="K1230" s="286">
        <f t="shared" si="244"/>
        <v>2872.8</v>
      </c>
      <c r="L1230" s="290">
        <v>2.7</v>
      </c>
      <c r="M1230" s="409">
        <f t="shared" si="245"/>
        <v>2900</v>
      </c>
      <c r="N1230" s="101"/>
      <c r="O1230" s="605"/>
      <c r="P1230" s="604"/>
    </row>
    <row r="1231" spans="1:16" s="67" customFormat="1" ht="15" customHeight="1">
      <c r="A1231" s="604"/>
      <c r="B1231" s="605"/>
      <c r="C1231" s="101"/>
      <c r="D1231" s="979" t="s">
        <v>1327</v>
      </c>
      <c r="E1231" s="66"/>
      <c r="F1231" s="470">
        <v>0.7</v>
      </c>
      <c r="G1231" s="466">
        <f>F1231*Cond!$F$10</f>
        <v>1064</v>
      </c>
      <c r="H1231" s="27">
        <v>0</v>
      </c>
      <c r="I1231" s="398">
        <f t="shared" si="243"/>
        <v>0</v>
      </c>
      <c r="J1231" s="154" t="s">
        <v>1328</v>
      </c>
      <c r="K1231" s="286">
        <f t="shared" si="244"/>
        <v>2872.8</v>
      </c>
      <c r="L1231" s="290">
        <v>2.7</v>
      </c>
      <c r="M1231" s="409">
        <f t="shared" si="245"/>
        <v>2900</v>
      </c>
      <c r="N1231" s="101"/>
      <c r="O1231" s="605"/>
      <c r="P1231" s="604"/>
    </row>
    <row r="1232" spans="1:16" s="67" customFormat="1" ht="15" customHeight="1">
      <c r="A1232" s="604"/>
      <c r="B1232" s="605"/>
      <c r="C1232" s="101"/>
      <c r="D1232" s="979" t="s">
        <v>1699</v>
      </c>
      <c r="E1232" s="66"/>
      <c r="F1232" s="470">
        <v>0.7</v>
      </c>
      <c r="G1232" s="466">
        <f>F1232*Cond!$F$10</f>
        <v>1064</v>
      </c>
      <c r="H1232" s="27">
        <v>0</v>
      </c>
      <c r="I1232" s="398">
        <f t="shared" si="243"/>
        <v>0</v>
      </c>
      <c r="J1232" s="154" t="s">
        <v>1700</v>
      </c>
      <c r="K1232" s="286">
        <f t="shared" si="244"/>
        <v>2872.8</v>
      </c>
      <c r="L1232" s="290">
        <v>2.7</v>
      </c>
      <c r="M1232" s="409">
        <f t="shared" si="245"/>
        <v>2900</v>
      </c>
      <c r="N1232" s="101"/>
      <c r="O1232" s="605"/>
      <c r="P1232" s="604"/>
    </row>
    <row r="1233" spans="1:16" s="67" customFormat="1" ht="15" customHeight="1">
      <c r="A1233" s="604"/>
      <c r="B1233" s="605"/>
      <c r="C1233" s="101"/>
      <c r="D1233" s="979" t="s">
        <v>1619</v>
      </c>
      <c r="E1233" s="66"/>
      <c r="F1233" s="470">
        <v>0.7</v>
      </c>
      <c r="G1233" s="466">
        <f>F1233*Cond!$F$10</f>
        <v>1064</v>
      </c>
      <c r="H1233" s="27">
        <v>0</v>
      </c>
      <c r="I1233" s="398">
        <f t="shared" si="243"/>
        <v>0</v>
      </c>
      <c r="J1233" s="154" t="s">
        <v>1612</v>
      </c>
      <c r="K1233" s="286">
        <f t="shared" si="244"/>
        <v>2872.8</v>
      </c>
      <c r="L1233" s="290">
        <v>2.7</v>
      </c>
      <c r="M1233" s="409">
        <f t="shared" si="245"/>
        <v>2900</v>
      </c>
      <c r="N1233" s="101"/>
      <c r="O1233" s="605"/>
      <c r="P1233" s="604"/>
    </row>
    <row r="1234" spans="1:16" s="67" customFormat="1" ht="15" customHeight="1">
      <c r="A1234" s="604"/>
      <c r="B1234" s="605"/>
      <c r="C1234" s="101"/>
      <c r="D1234" s="979" t="s">
        <v>529</v>
      </c>
      <c r="E1234" s="66"/>
      <c r="F1234" s="470">
        <v>0.7</v>
      </c>
      <c r="G1234" s="466">
        <f>F1234*Cond!$F$10</f>
        <v>1064</v>
      </c>
      <c r="H1234" s="27">
        <v>0</v>
      </c>
      <c r="I1234" s="398">
        <f t="shared" si="243"/>
        <v>0</v>
      </c>
      <c r="J1234" s="154" t="s">
        <v>530</v>
      </c>
      <c r="K1234" s="286">
        <f t="shared" si="244"/>
        <v>2872.8</v>
      </c>
      <c r="L1234" s="290">
        <v>2.7</v>
      </c>
      <c r="M1234" s="409">
        <f t="shared" si="245"/>
        <v>2900</v>
      </c>
      <c r="N1234" s="101"/>
      <c r="O1234" s="605"/>
      <c r="P1234" s="604"/>
    </row>
    <row r="1235" spans="1:16" s="67" customFormat="1" ht="15" customHeight="1">
      <c r="A1235" s="604"/>
      <c r="B1235" s="605"/>
      <c r="C1235" s="101"/>
      <c r="D1235" s="979" t="s">
        <v>469</v>
      </c>
      <c r="E1235" s="66"/>
      <c r="F1235" s="470">
        <v>0.7</v>
      </c>
      <c r="G1235" s="466">
        <f>F1235*Cond!$F$10</f>
        <v>1064</v>
      </c>
      <c r="H1235" s="27">
        <v>0</v>
      </c>
      <c r="I1235" s="398">
        <f>G1235*H1235</f>
        <v>0</v>
      </c>
      <c r="J1235" s="154" t="s">
        <v>351</v>
      </c>
      <c r="K1235" s="286">
        <f t="shared" si="244"/>
        <v>2872.8</v>
      </c>
      <c r="L1235" s="290">
        <v>2.7</v>
      </c>
      <c r="M1235" s="409">
        <f t="shared" si="245"/>
        <v>2900</v>
      </c>
      <c r="N1235" s="101"/>
      <c r="O1235" s="605"/>
      <c r="P1235" s="604"/>
    </row>
    <row r="1236" spans="1:16" s="67" customFormat="1" ht="15" customHeight="1">
      <c r="A1236" s="604"/>
      <c r="B1236" s="605"/>
      <c r="C1236" s="101"/>
      <c r="D1236" s="979" t="s">
        <v>865</v>
      </c>
      <c r="E1236" s="66"/>
      <c r="F1236" s="470">
        <v>0.7</v>
      </c>
      <c r="G1236" s="466">
        <f>F1236*Cond!$F$10</f>
        <v>1064</v>
      </c>
      <c r="H1236" s="27">
        <v>0</v>
      </c>
      <c r="I1236" s="398">
        <f t="shared" ref="I1236:I1258" si="246">G1236*H1236</f>
        <v>0</v>
      </c>
      <c r="J1236" s="154" t="s">
        <v>866</v>
      </c>
      <c r="K1236" s="286">
        <f t="shared" si="244"/>
        <v>2872.8</v>
      </c>
      <c r="L1236" s="290">
        <v>2.7</v>
      </c>
      <c r="M1236" s="409">
        <f t="shared" si="245"/>
        <v>2900</v>
      </c>
      <c r="N1236" s="101"/>
      <c r="O1236" s="605"/>
      <c r="P1236" s="604"/>
    </row>
    <row r="1237" spans="1:16" s="67" customFormat="1" ht="15" customHeight="1">
      <c r="A1237" s="604"/>
      <c r="B1237" s="605"/>
      <c r="C1237" s="101"/>
      <c r="D1237" s="979" t="s">
        <v>483</v>
      </c>
      <c r="E1237" s="66"/>
      <c r="F1237" s="470">
        <v>0.7</v>
      </c>
      <c r="G1237" s="466">
        <f>F1237*Cond!$F$10</f>
        <v>1064</v>
      </c>
      <c r="H1237" s="27">
        <v>0</v>
      </c>
      <c r="I1237" s="398">
        <f t="shared" si="246"/>
        <v>0</v>
      </c>
      <c r="J1237" s="154" t="s">
        <v>484</v>
      </c>
      <c r="K1237" s="286">
        <f t="shared" si="244"/>
        <v>2872.8</v>
      </c>
      <c r="L1237" s="290">
        <v>2.7</v>
      </c>
      <c r="M1237" s="409">
        <f t="shared" si="245"/>
        <v>2900</v>
      </c>
      <c r="N1237" s="101"/>
      <c r="O1237" s="605"/>
      <c r="P1237" s="604"/>
    </row>
    <row r="1238" spans="1:16" s="67" customFormat="1" ht="15" customHeight="1">
      <c r="A1238" s="604"/>
      <c r="B1238" s="605"/>
      <c r="C1238" s="101"/>
      <c r="D1238" s="979" t="s">
        <v>1347</v>
      </c>
      <c r="E1238" s="66"/>
      <c r="F1238" s="470">
        <v>0.7</v>
      </c>
      <c r="G1238" s="466">
        <f>F1238*Cond!$F$10</f>
        <v>1064</v>
      </c>
      <c r="H1238" s="27">
        <v>0</v>
      </c>
      <c r="I1238" s="398">
        <f t="shared" si="246"/>
        <v>0</v>
      </c>
      <c r="J1238" s="154" t="s">
        <v>1348</v>
      </c>
      <c r="K1238" s="286">
        <f t="shared" si="244"/>
        <v>2872.8</v>
      </c>
      <c r="L1238" s="290">
        <v>2.7</v>
      </c>
      <c r="M1238" s="409">
        <f t="shared" si="245"/>
        <v>2900</v>
      </c>
      <c r="N1238" s="101"/>
      <c r="O1238" s="605"/>
      <c r="P1238" s="604"/>
    </row>
    <row r="1239" spans="1:16" s="67" customFormat="1" ht="15" customHeight="1">
      <c r="A1239" s="604"/>
      <c r="B1239" s="605"/>
      <c r="C1239" s="101"/>
      <c r="D1239" s="979" t="s">
        <v>834</v>
      </c>
      <c r="E1239" s="66"/>
      <c r="F1239" s="470">
        <v>0.7</v>
      </c>
      <c r="G1239" s="466">
        <f>F1239*Cond!$F$10</f>
        <v>1064</v>
      </c>
      <c r="H1239" s="27">
        <v>0</v>
      </c>
      <c r="I1239" s="398">
        <f t="shared" si="246"/>
        <v>0</v>
      </c>
      <c r="J1239" s="154" t="s">
        <v>861</v>
      </c>
      <c r="K1239" s="286">
        <f t="shared" si="244"/>
        <v>2872.8</v>
      </c>
      <c r="L1239" s="290">
        <v>2.7</v>
      </c>
      <c r="M1239" s="409">
        <f t="shared" si="245"/>
        <v>2900</v>
      </c>
      <c r="N1239" s="101"/>
      <c r="O1239" s="605"/>
      <c r="P1239" s="604"/>
    </row>
    <row r="1240" spans="1:16" s="67" customFormat="1" ht="15" customHeight="1">
      <c r="A1240" s="604"/>
      <c r="B1240" s="605"/>
      <c r="C1240" s="101"/>
      <c r="D1240" s="979" t="s">
        <v>1231</v>
      </c>
      <c r="E1240" s="66"/>
      <c r="F1240" s="470">
        <v>0.7</v>
      </c>
      <c r="G1240" s="466">
        <f>F1240*Cond!$F$10</f>
        <v>1064</v>
      </c>
      <c r="H1240" s="27">
        <v>0</v>
      </c>
      <c r="I1240" s="398">
        <f t="shared" si="246"/>
        <v>0</v>
      </c>
      <c r="J1240" s="154" t="s">
        <v>1232</v>
      </c>
      <c r="K1240" s="286">
        <f t="shared" si="244"/>
        <v>2872.8</v>
      </c>
      <c r="L1240" s="290">
        <v>2.7</v>
      </c>
      <c r="M1240" s="409">
        <f t="shared" si="245"/>
        <v>2900</v>
      </c>
      <c r="N1240" s="101"/>
      <c r="O1240" s="605"/>
      <c r="P1240" s="604"/>
    </row>
    <row r="1241" spans="1:16" s="67" customFormat="1" ht="15" customHeight="1">
      <c r="A1241" s="604"/>
      <c r="B1241" s="605"/>
      <c r="C1241" s="101"/>
      <c r="D1241" s="979" t="s">
        <v>2598</v>
      </c>
      <c r="E1241" s="66"/>
      <c r="F1241" s="470">
        <v>0.7</v>
      </c>
      <c r="G1241" s="466">
        <f>F1241*Cond!$F$10</f>
        <v>1064</v>
      </c>
      <c r="H1241" s="27">
        <v>0</v>
      </c>
      <c r="I1241" s="398">
        <f t="shared" si="246"/>
        <v>0</v>
      </c>
      <c r="J1241" s="154" t="s">
        <v>2599</v>
      </c>
      <c r="K1241" s="286">
        <f t="shared" si="244"/>
        <v>2872.8</v>
      </c>
      <c r="L1241" s="290">
        <v>2.7</v>
      </c>
      <c r="M1241" s="409">
        <f t="shared" si="245"/>
        <v>2900</v>
      </c>
      <c r="N1241" s="101"/>
      <c r="O1241" s="605"/>
      <c r="P1241" s="604"/>
    </row>
    <row r="1242" spans="1:16" s="67" customFormat="1" ht="15" customHeight="1">
      <c r="A1242" s="604"/>
      <c r="B1242" s="605"/>
      <c r="C1242" s="101"/>
      <c r="D1242" s="979" t="s">
        <v>2600</v>
      </c>
      <c r="E1242" s="66"/>
      <c r="F1242" s="470">
        <v>0.7</v>
      </c>
      <c r="G1242" s="466">
        <f>F1242*Cond!$F$10</f>
        <v>1064</v>
      </c>
      <c r="H1242" s="27">
        <v>0</v>
      </c>
      <c r="I1242" s="398">
        <f t="shared" si="246"/>
        <v>0</v>
      </c>
      <c r="J1242" s="154" t="s">
        <v>2601</v>
      </c>
      <c r="K1242" s="286">
        <f t="shared" si="244"/>
        <v>2872.8</v>
      </c>
      <c r="L1242" s="290">
        <v>2.7</v>
      </c>
      <c r="M1242" s="409">
        <f t="shared" si="245"/>
        <v>2900</v>
      </c>
      <c r="N1242" s="101"/>
      <c r="O1242" s="605"/>
      <c r="P1242" s="604"/>
    </row>
    <row r="1243" spans="1:16" s="67" customFormat="1" ht="15" customHeight="1">
      <c r="A1243" s="604"/>
      <c r="B1243" s="605"/>
      <c r="C1243" s="101"/>
      <c r="D1243" s="979" t="s">
        <v>1703</v>
      </c>
      <c r="E1243" s="66"/>
      <c r="F1243" s="470">
        <v>0.7</v>
      </c>
      <c r="G1243" s="466">
        <f>F1243*Cond!$F$10</f>
        <v>1064</v>
      </c>
      <c r="H1243" s="27">
        <v>0</v>
      </c>
      <c r="I1243" s="398">
        <f t="shared" si="246"/>
        <v>0</v>
      </c>
      <c r="J1243" s="154" t="s">
        <v>1704</v>
      </c>
      <c r="K1243" s="286">
        <f t="shared" si="244"/>
        <v>2872.8</v>
      </c>
      <c r="L1243" s="290">
        <v>2.7</v>
      </c>
      <c r="M1243" s="409">
        <f t="shared" si="245"/>
        <v>2900</v>
      </c>
      <c r="N1243" s="101"/>
      <c r="O1243" s="605"/>
      <c r="P1243" s="604"/>
    </row>
    <row r="1244" spans="1:16" s="67" customFormat="1" ht="15" customHeight="1">
      <c r="A1244" s="604"/>
      <c r="B1244" s="605"/>
      <c r="C1244" s="101"/>
      <c r="D1244" s="979" t="s">
        <v>2602</v>
      </c>
      <c r="E1244" s="66"/>
      <c r="F1244" s="470">
        <v>0.7</v>
      </c>
      <c r="G1244" s="466">
        <f>F1244*Cond!$F$10</f>
        <v>1064</v>
      </c>
      <c r="H1244" s="27">
        <v>0</v>
      </c>
      <c r="I1244" s="398">
        <f t="shared" si="246"/>
        <v>0</v>
      </c>
      <c r="J1244" s="154" t="s">
        <v>2603</v>
      </c>
      <c r="K1244" s="286">
        <f t="shared" si="244"/>
        <v>2872.8</v>
      </c>
      <c r="L1244" s="290">
        <v>2.7</v>
      </c>
      <c r="M1244" s="409">
        <f t="shared" si="245"/>
        <v>2900</v>
      </c>
      <c r="N1244" s="101"/>
      <c r="O1244" s="605"/>
      <c r="P1244" s="604"/>
    </row>
    <row r="1245" spans="1:16" s="67" customFormat="1" ht="15" customHeight="1">
      <c r="A1245" s="604"/>
      <c r="B1245" s="605"/>
      <c r="C1245" s="101"/>
      <c r="D1245" s="979" t="s">
        <v>470</v>
      </c>
      <c r="E1245" s="66"/>
      <c r="F1245" s="470">
        <v>0.7</v>
      </c>
      <c r="G1245" s="466">
        <f>F1245*Cond!$F$10</f>
        <v>1064</v>
      </c>
      <c r="H1245" s="27">
        <v>0</v>
      </c>
      <c r="I1245" s="398">
        <f t="shared" si="246"/>
        <v>0</v>
      </c>
      <c r="J1245" s="154" t="s">
        <v>399</v>
      </c>
      <c r="K1245" s="286">
        <f t="shared" si="244"/>
        <v>2872.8</v>
      </c>
      <c r="L1245" s="290">
        <v>2.7</v>
      </c>
      <c r="M1245" s="409">
        <f t="shared" si="245"/>
        <v>2900</v>
      </c>
      <c r="N1245" s="101"/>
      <c r="O1245" s="605"/>
      <c r="P1245" s="604"/>
    </row>
    <row r="1246" spans="1:16" s="67" customFormat="1" ht="15" customHeight="1">
      <c r="A1246" s="604"/>
      <c r="B1246" s="605"/>
      <c r="C1246" s="101"/>
      <c r="D1246" s="979" t="s">
        <v>634</v>
      </c>
      <c r="E1246" s="66"/>
      <c r="F1246" s="470">
        <v>0.7</v>
      </c>
      <c r="G1246" s="466">
        <f>F1246*Cond!$F$10</f>
        <v>1064</v>
      </c>
      <c r="H1246" s="27">
        <v>0</v>
      </c>
      <c r="I1246" s="398">
        <f t="shared" si="246"/>
        <v>0</v>
      </c>
      <c r="J1246" s="154" t="s">
        <v>482</v>
      </c>
      <c r="K1246" s="286">
        <f t="shared" si="244"/>
        <v>2872.8</v>
      </c>
      <c r="L1246" s="290">
        <v>2.7</v>
      </c>
      <c r="M1246" s="409">
        <f t="shared" si="245"/>
        <v>2900</v>
      </c>
      <c r="N1246" s="101"/>
      <c r="O1246" s="605"/>
      <c r="P1246" s="604"/>
    </row>
    <row r="1247" spans="1:16" s="67" customFormat="1" ht="15" customHeight="1">
      <c r="A1247" s="604"/>
      <c r="B1247" s="605"/>
      <c r="C1247" s="101"/>
      <c r="D1247" s="979" t="s">
        <v>1957</v>
      </c>
      <c r="E1247" s="66"/>
      <c r="F1247" s="470">
        <v>0.7</v>
      </c>
      <c r="G1247" s="466">
        <f>F1247*Cond!$F$10</f>
        <v>1064</v>
      </c>
      <c r="H1247" s="27">
        <v>0</v>
      </c>
      <c r="I1247" s="398">
        <f t="shared" si="246"/>
        <v>0</v>
      </c>
      <c r="J1247" s="154" t="s">
        <v>1958</v>
      </c>
      <c r="K1247" s="286">
        <f t="shared" si="244"/>
        <v>2872.8</v>
      </c>
      <c r="L1247" s="290">
        <v>2.7</v>
      </c>
      <c r="M1247" s="409">
        <f t="shared" si="245"/>
        <v>2900</v>
      </c>
      <c r="N1247" s="101"/>
      <c r="O1247" s="605"/>
      <c r="P1247" s="604"/>
    </row>
    <row r="1248" spans="1:16" s="67" customFormat="1" ht="15" customHeight="1">
      <c r="A1248" s="604"/>
      <c r="B1248" s="605"/>
      <c r="C1248" s="101"/>
      <c r="D1248" s="979" t="s">
        <v>471</v>
      </c>
      <c r="E1248" s="66"/>
      <c r="F1248" s="470">
        <v>0.7</v>
      </c>
      <c r="G1248" s="466">
        <f>F1248*Cond!$F$10</f>
        <v>1064</v>
      </c>
      <c r="H1248" s="27">
        <v>0</v>
      </c>
      <c r="I1248" s="398">
        <f t="shared" si="246"/>
        <v>0</v>
      </c>
      <c r="J1248" s="154" t="s">
        <v>287</v>
      </c>
      <c r="K1248" s="286">
        <f t="shared" si="244"/>
        <v>2872.8</v>
      </c>
      <c r="L1248" s="290">
        <v>2.7</v>
      </c>
      <c r="M1248" s="409">
        <f t="shared" si="245"/>
        <v>2900</v>
      </c>
      <c r="N1248" s="101"/>
      <c r="O1248" s="605"/>
      <c r="P1248" s="604"/>
    </row>
    <row r="1249" spans="1:16" s="67" customFormat="1" ht="15" customHeight="1">
      <c r="A1249" s="604"/>
      <c r="B1249" s="605"/>
      <c r="C1249" s="101"/>
      <c r="D1249" s="979" t="s">
        <v>702</v>
      </c>
      <c r="E1249" s="66"/>
      <c r="F1249" s="470">
        <v>0.7</v>
      </c>
      <c r="G1249" s="466">
        <f>F1249*Cond!$F$10</f>
        <v>1064</v>
      </c>
      <c r="H1249" s="27">
        <v>0</v>
      </c>
      <c r="I1249" s="398">
        <f t="shared" si="246"/>
        <v>0</v>
      </c>
      <c r="J1249" s="154" t="s">
        <v>703</v>
      </c>
      <c r="K1249" s="286">
        <f t="shared" si="244"/>
        <v>2872.8</v>
      </c>
      <c r="L1249" s="290">
        <v>2.7</v>
      </c>
      <c r="M1249" s="409">
        <f t="shared" si="245"/>
        <v>2900</v>
      </c>
      <c r="N1249" s="101"/>
      <c r="O1249" s="605"/>
      <c r="P1249" s="604"/>
    </row>
    <row r="1250" spans="1:16" s="67" customFormat="1" ht="15" customHeight="1">
      <c r="A1250" s="604"/>
      <c r="B1250" s="605"/>
      <c r="C1250" s="101"/>
      <c r="D1250" s="979" t="s">
        <v>1374</v>
      </c>
      <c r="E1250" s="66"/>
      <c r="F1250" s="470">
        <v>0.7</v>
      </c>
      <c r="G1250" s="466">
        <f>F1250*Cond!$F$10</f>
        <v>1064</v>
      </c>
      <c r="H1250" s="27">
        <v>0</v>
      </c>
      <c r="I1250" s="398">
        <f t="shared" si="246"/>
        <v>0</v>
      </c>
      <c r="J1250" s="154" t="s">
        <v>1375</v>
      </c>
      <c r="K1250" s="286">
        <f t="shared" si="244"/>
        <v>2872.8</v>
      </c>
      <c r="L1250" s="290">
        <v>2.7</v>
      </c>
      <c r="M1250" s="409">
        <f t="shared" si="245"/>
        <v>2900</v>
      </c>
      <c r="N1250" s="101"/>
      <c r="O1250" s="605"/>
      <c r="P1250" s="604"/>
    </row>
    <row r="1251" spans="1:16" s="67" customFormat="1" ht="15" customHeight="1">
      <c r="A1251" s="604"/>
      <c r="B1251" s="605"/>
      <c r="C1251" s="101"/>
      <c r="D1251" s="979" t="s">
        <v>1499</v>
      </c>
      <c r="E1251" s="66"/>
      <c r="F1251" s="470">
        <v>0.7</v>
      </c>
      <c r="G1251" s="466">
        <f>F1251*Cond!$F$10</f>
        <v>1064</v>
      </c>
      <c r="H1251" s="27">
        <v>0</v>
      </c>
      <c r="I1251" s="398">
        <f t="shared" si="246"/>
        <v>0</v>
      </c>
      <c r="J1251" s="154" t="s">
        <v>1500</v>
      </c>
      <c r="K1251" s="286">
        <f t="shared" si="244"/>
        <v>2872.8</v>
      </c>
      <c r="L1251" s="290">
        <v>2.7</v>
      </c>
      <c r="M1251" s="409">
        <f t="shared" si="245"/>
        <v>2900</v>
      </c>
      <c r="N1251" s="101"/>
      <c r="O1251" s="605"/>
      <c r="P1251" s="604"/>
    </row>
    <row r="1252" spans="1:16" s="67" customFormat="1" ht="15" customHeight="1">
      <c r="A1252" s="604"/>
      <c r="B1252" s="605"/>
      <c r="C1252" s="101"/>
      <c r="D1252" s="979" t="s">
        <v>2088</v>
      </c>
      <c r="E1252" s="66"/>
      <c r="F1252" s="470">
        <v>0.7</v>
      </c>
      <c r="G1252" s="466">
        <f>F1252*Cond!$F$10</f>
        <v>1064</v>
      </c>
      <c r="H1252" s="27">
        <v>0</v>
      </c>
      <c r="I1252" s="398">
        <f t="shared" si="246"/>
        <v>0</v>
      </c>
      <c r="J1252" s="154" t="s">
        <v>2089</v>
      </c>
      <c r="K1252" s="286">
        <f t="shared" si="244"/>
        <v>2872.8</v>
      </c>
      <c r="L1252" s="290">
        <v>2.7</v>
      </c>
      <c r="M1252" s="409">
        <f t="shared" si="245"/>
        <v>2900</v>
      </c>
      <c r="N1252" s="101"/>
      <c r="O1252" s="605"/>
      <c r="P1252" s="604"/>
    </row>
    <row r="1253" spans="1:16" s="67" customFormat="1" ht="15" customHeight="1">
      <c r="A1253" s="604"/>
      <c r="B1253" s="605"/>
      <c r="C1253" s="101"/>
      <c r="D1253" s="979" t="s">
        <v>1501</v>
      </c>
      <c r="E1253" s="66"/>
      <c r="F1253" s="470">
        <v>0.7</v>
      </c>
      <c r="G1253" s="466">
        <f>F1253*Cond!$F$10</f>
        <v>1064</v>
      </c>
      <c r="H1253" s="27">
        <v>0</v>
      </c>
      <c r="I1253" s="398">
        <f t="shared" si="246"/>
        <v>0</v>
      </c>
      <c r="J1253" s="154" t="s">
        <v>1502</v>
      </c>
      <c r="K1253" s="286">
        <f t="shared" si="244"/>
        <v>2872.8</v>
      </c>
      <c r="L1253" s="290">
        <v>2.7</v>
      </c>
      <c r="M1253" s="409">
        <f t="shared" si="245"/>
        <v>2900</v>
      </c>
      <c r="N1253" s="101"/>
      <c r="O1253" s="605"/>
      <c r="P1253" s="604"/>
    </row>
    <row r="1254" spans="1:16" s="67" customFormat="1" ht="15" customHeight="1">
      <c r="A1254" s="604"/>
      <c r="B1254" s="605"/>
      <c r="C1254" s="101"/>
      <c r="D1254" s="979" t="s">
        <v>1959</v>
      </c>
      <c r="E1254" s="66"/>
      <c r="F1254" s="470">
        <v>0.7</v>
      </c>
      <c r="G1254" s="466">
        <f>F1254*Cond!$F$10</f>
        <v>1064</v>
      </c>
      <c r="H1254" s="27">
        <v>0</v>
      </c>
      <c r="I1254" s="398">
        <f t="shared" si="246"/>
        <v>0</v>
      </c>
      <c r="J1254" s="154" t="s">
        <v>1960</v>
      </c>
      <c r="K1254" s="286">
        <f t="shared" si="244"/>
        <v>2872.8</v>
      </c>
      <c r="L1254" s="290">
        <v>2.7</v>
      </c>
      <c r="M1254" s="409">
        <f t="shared" si="245"/>
        <v>2900</v>
      </c>
      <c r="N1254" s="101"/>
      <c r="O1254" s="605"/>
      <c r="P1254" s="604"/>
    </row>
    <row r="1255" spans="1:16" s="67" customFormat="1" ht="15" customHeight="1">
      <c r="A1255" s="604"/>
      <c r="B1255" s="605"/>
      <c r="C1255" s="101"/>
      <c r="D1255" s="979" t="s">
        <v>812</v>
      </c>
      <c r="E1255" s="66"/>
      <c r="F1255" s="470">
        <v>0.7</v>
      </c>
      <c r="G1255" s="466">
        <f>F1255*Cond!$F$10</f>
        <v>1064</v>
      </c>
      <c r="H1255" s="27">
        <v>0</v>
      </c>
      <c r="I1255" s="398">
        <f t="shared" si="246"/>
        <v>0</v>
      </c>
      <c r="J1255" s="154" t="s">
        <v>589</v>
      </c>
      <c r="K1255" s="286">
        <f t="shared" si="244"/>
        <v>2872.8</v>
      </c>
      <c r="L1255" s="290">
        <v>2.7</v>
      </c>
      <c r="M1255" s="409">
        <f t="shared" si="245"/>
        <v>2900</v>
      </c>
      <c r="N1255" s="101"/>
      <c r="O1255" s="605"/>
      <c r="P1255" s="604"/>
    </row>
    <row r="1256" spans="1:16" s="67" customFormat="1" ht="15" customHeight="1">
      <c r="A1256" s="604"/>
      <c r="B1256" s="605"/>
      <c r="C1256" s="101"/>
      <c r="D1256" s="979" t="s">
        <v>1372</v>
      </c>
      <c r="E1256" s="66"/>
      <c r="F1256" s="470">
        <v>0.7</v>
      </c>
      <c r="G1256" s="466">
        <f>F1256*Cond!$F$10</f>
        <v>1064</v>
      </c>
      <c r="H1256" s="27">
        <v>0</v>
      </c>
      <c r="I1256" s="398">
        <f t="shared" si="246"/>
        <v>0</v>
      </c>
      <c r="J1256" s="154" t="s">
        <v>1373</v>
      </c>
      <c r="K1256" s="286">
        <f t="shared" si="244"/>
        <v>2872.8</v>
      </c>
      <c r="L1256" s="290">
        <v>2.7</v>
      </c>
      <c r="M1256" s="409">
        <f t="shared" si="245"/>
        <v>2900</v>
      </c>
      <c r="N1256" s="101"/>
      <c r="O1256" s="605"/>
      <c r="P1256" s="604"/>
    </row>
    <row r="1257" spans="1:16" s="67" customFormat="1" ht="15" customHeight="1">
      <c r="A1257" s="604"/>
      <c r="B1257" s="605"/>
      <c r="C1257" s="101"/>
      <c r="D1257" s="979" t="s">
        <v>1964</v>
      </c>
      <c r="E1257" s="66"/>
      <c r="F1257" s="470">
        <v>0.7</v>
      </c>
      <c r="G1257" s="466">
        <f>F1257*Cond!$F$10</f>
        <v>1064</v>
      </c>
      <c r="H1257" s="27">
        <v>0</v>
      </c>
      <c r="I1257" s="398">
        <f t="shared" si="246"/>
        <v>0</v>
      </c>
      <c r="J1257" s="154" t="s">
        <v>1965</v>
      </c>
      <c r="K1257" s="286">
        <f t="shared" si="244"/>
        <v>2872.8</v>
      </c>
      <c r="L1257" s="290">
        <v>2.7</v>
      </c>
      <c r="M1257" s="409">
        <f t="shared" si="245"/>
        <v>2900</v>
      </c>
      <c r="N1257" s="101"/>
      <c r="O1257" s="605"/>
      <c r="P1257" s="604"/>
    </row>
    <row r="1258" spans="1:16" s="67" customFormat="1" ht="15" customHeight="1">
      <c r="A1258" s="604"/>
      <c r="B1258" s="605"/>
      <c r="C1258" s="101"/>
      <c r="D1258" s="980" t="s">
        <v>2915</v>
      </c>
      <c r="E1258" s="66"/>
      <c r="F1258" s="470">
        <v>0.7</v>
      </c>
      <c r="G1258" s="466">
        <f>F1258*Cond!$F$10</f>
        <v>1064</v>
      </c>
      <c r="H1258" s="561">
        <v>0</v>
      </c>
      <c r="I1258" s="560">
        <f t="shared" si="246"/>
        <v>0</v>
      </c>
      <c r="J1258" s="981" t="s">
        <v>2916</v>
      </c>
      <c r="K1258" s="380">
        <f t="shared" si="244"/>
        <v>2872.8</v>
      </c>
      <c r="L1258" s="381">
        <v>2.7</v>
      </c>
      <c r="M1258" s="762">
        <f t="shared" si="245"/>
        <v>2900</v>
      </c>
      <c r="N1258" s="101"/>
      <c r="O1258" s="605"/>
      <c r="P1258" s="604"/>
    </row>
    <row r="1259" spans="1:16" s="2" customFormat="1" ht="30" customHeight="1">
      <c r="A1259" s="604"/>
      <c r="B1259" s="605"/>
      <c r="C1259" s="101"/>
      <c r="D1259" s="1876" t="s">
        <v>1826</v>
      </c>
      <c r="E1259" s="1876"/>
      <c r="F1259" s="1876"/>
      <c r="G1259" s="1876"/>
      <c r="H1259" s="1876"/>
      <c r="I1259" s="1876"/>
      <c r="J1259" s="1876"/>
      <c r="K1259" s="1876"/>
      <c r="L1259" s="1876"/>
      <c r="M1259" s="1876"/>
      <c r="N1259" s="101"/>
      <c r="O1259" s="605"/>
      <c r="P1259" s="604"/>
    </row>
    <row r="1260" spans="1:16">
      <c r="A1260" s="604"/>
      <c r="B1260" s="605"/>
      <c r="C1260" s="101"/>
      <c r="D1260" s="1883" t="s">
        <v>14</v>
      </c>
      <c r="E1260" s="1884"/>
      <c r="F1260" s="1885" t="s">
        <v>1859</v>
      </c>
      <c r="G1260" s="1886" t="s">
        <v>2171</v>
      </c>
      <c r="H1260" s="1887" t="s">
        <v>67</v>
      </c>
      <c r="I1260" s="1886" t="s">
        <v>68</v>
      </c>
      <c r="J1260" s="1868" t="s">
        <v>6</v>
      </c>
      <c r="K1260" s="1889" t="s">
        <v>2172</v>
      </c>
      <c r="L1260" s="1889" t="s">
        <v>2173</v>
      </c>
      <c r="M1260" s="1890" t="s">
        <v>2170</v>
      </c>
      <c r="N1260" s="101"/>
      <c r="O1260" s="605"/>
      <c r="P1260" s="604"/>
    </row>
    <row r="1261" spans="1:16">
      <c r="A1261" s="604"/>
      <c r="B1261" s="605"/>
      <c r="C1261" s="101"/>
      <c r="D1261" s="1883"/>
      <c r="E1261" s="1884"/>
      <c r="F1261" s="1885"/>
      <c r="G1261" s="1886"/>
      <c r="H1261" s="1887"/>
      <c r="I1261" s="1886"/>
      <c r="J1261" s="1868"/>
      <c r="K1261" s="1889"/>
      <c r="L1261" s="1889"/>
      <c r="M1261" s="1890"/>
      <c r="N1261" s="101"/>
      <c r="O1261" s="605"/>
      <c r="P1261" s="604"/>
    </row>
    <row r="1262" spans="1:16">
      <c r="A1262" s="604"/>
      <c r="B1262" s="605"/>
      <c r="C1262" s="101"/>
      <c r="D1262" s="1883"/>
      <c r="E1262" s="1884"/>
      <c r="F1262" s="1885"/>
      <c r="G1262" s="1886"/>
      <c r="H1262" s="1887"/>
      <c r="I1262" s="1886"/>
      <c r="J1262" s="1868"/>
      <c r="K1262" s="1889"/>
      <c r="L1262" s="1889"/>
      <c r="M1262" s="1890"/>
      <c r="N1262" s="101"/>
      <c r="O1262" s="605"/>
      <c r="P1262" s="604"/>
    </row>
    <row r="1263" spans="1:16" ht="13.5" thickBot="1">
      <c r="A1263" s="604"/>
      <c r="B1263" s="605"/>
      <c r="C1263" s="101"/>
      <c r="D1263" s="1908"/>
      <c r="E1263" s="1884"/>
      <c r="F1263" s="1904"/>
      <c r="G1263" s="1905"/>
      <c r="H1263" s="1909"/>
      <c r="I1263" s="1905"/>
      <c r="J1263" s="1910"/>
      <c r="K1263" s="1901"/>
      <c r="L1263" s="1901"/>
      <c r="M1263" s="1902"/>
      <c r="N1263" s="101"/>
      <c r="O1263" s="605"/>
      <c r="P1263" s="604"/>
    </row>
    <row r="1264" spans="1:16" s="1" customFormat="1" ht="15" customHeight="1" thickTop="1">
      <c r="A1264" s="604"/>
      <c r="B1264" s="605"/>
      <c r="C1264" s="101"/>
      <c r="D1264" s="982" t="s">
        <v>1822</v>
      </c>
      <c r="E1264" s="251"/>
      <c r="F1264" s="470">
        <v>1</v>
      </c>
      <c r="G1264" s="466">
        <f>F1264*Cond!$F$10</f>
        <v>1520</v>
      </c>
      <c r="H1264" s="27">
        <v>0</v>
      </c>
      <c r="I1264" s="398">
        <f t="shared" ref="I1264:I1266" si="247">G1264*H1264</f>
        <v>0</v>
      </c>
      <c r="J1264" s="252" t="s">
        <v>1825</v>
      </c>
      <c r="K1264" s="286">
        <f t="shared" ref="K1264:K1266" si="248">G1264*L1264</f>
        <v>4104</v>
      </c>
      <c r="L1264" s="290">
        <v>2.7</v>
      </c>
      <c r="M1264" s="409">
        <f t="shared" ref="M1264:M1266" si="249">ROUND(K1264,-2)</f>
        <v>4100</v>
      </c>
      <c r="N1264" s="101"/>
      <c r="O1264" s="605"/>
      <c r="P1264" s="604"/>
    </row>
    <row r="1265" spans="1:16" s="1" customFormat="1" ht="15" customHeight="1">
      <c r="A1265" s="604"/>
      <c r="B1265" s="605"/>
      <c r="C1265" s="101"/>
      <c r="D1265" s="982" t="s">
        <v>1820</v>
      </c>
      <c r="E1265" s="251"/>
      <c r="F1265" s="470">
        <v>1</v>
      </c>
      <c r="G1265" s="466">
        <f>F1265*Cond!$F$10</f>
        <v>1520</v>
      </c>
      <c r="H1265" s="27">
        <v>0</v>
      </c>
      <c r="I1265" s="398">
        <f t="shared" si="247"/>
        <v>0</v>
      </c>
      <c r="J1265" s="252" t="s">
        <v>1823</v>
      </c>
      <c r="K1265" s="286">
        <f t="shared" si="248"/>
        <v>4104</v>
      </c>
      <c r="L1265" s="290">
        <v>2.7</v>
      </c>
      <c r="M1265" s="409">
        <f t="shared" si="249"/>
        <v>4100</v>
      </c>
      <c r="N1265" s="101"/>
      <c r="O1265" s="605"/>
      <c r="P1265" s="604"/>
    </row>
    <row r="1266" spans="1:16" s="1" customFormat="1" ht="15" customHeight="1">
      <c r="A1266" s="604"/>
      <c r="B1266" s="605"/>
      <c r="C1266" s="101"/>
      <c r="D1266" s="982" t="s">
        <v>1821</v>
      </c>
      <c r="E1266" s="251"/>
      <c r="F1266" s="470">
        <v>1</v>
      </c>
      <c r="G1266" s="466">
        <f>F1266*Cond!$F$10</f>
        <v>1520</v>
      </c>
      <c r="H1266" s="27">
        <v>0</v>
      </c>
      <c r="I1266" s="398">
        <f t="shared" si="247"/>
        <v>0</v>
      </c>
      <c r="J1266" s="252" t="s">
        <v>1824</v>
      </c>
      <c r="K1266" s="286">
        <f t="shared" si="248"/>
        <v>4104</v>
      </c>
      <c r="L1266" s="290">
        <v>2.7</v>
      </c>
      <c r="M1266" s="409">
        <f t="shared" si="249"/>
        <v>4100</v>
      </c>
      <c r="N1266" s="101"/>
      <c r="O1266" s="605"/>
      <c r="P1266" s="604"/>
    </row>
    <row r="1267" spans="1:16" s="2" customFormat="1" ht="30" customHeight="1">
      <c r="A1267" s="604"/>
      <c r="B1267" s="605"/>
      <c r="C1267" s="101"/>
      <c r="D1267" s="1875" t="s">
        <v>1487</v>
      </c>
      <c r="E1267" s="1875"/>
      <c r="F1267" s="1875"/>
      <c r="G1267" s="1875"/>
      <c r="H1267" s="1875"/>
      <c r="I1267" s="1875"/>
      <c r="J1267" s="1875"/>
      <c r="K1267" s="1875"/>
      <c r="L1267" s="1875"/>
      <c r="M1267" s="1875"/>
      <c r="N1267" s="101"/>
      <c r="O1267" s="605"/>
      <c r="P1267" s="604"/>
    </row>
    <row r="1268" spans="1:16" s="2" customFormat="1" ht="30" customHeight="1">
      <c r="A1268" s="604"/>
      <c r="B1268" s="605"/>
      <c r="C1268" s="101"/>
      <c r="D1268" s="1997" t="s">
        <v>1488</v>
      </c>
      <c r="E1268" s="1997"/>
      <c r="F1268" s="1997"/>
      <c r="G1268" s="1997"/>
      <c r="H1268" s="1997"/>
      <c r="I1268" s="1997"/>
      <c r="J1268" s="1997"/>
      <c r="K1268" s="1997"/>
      <c r="L1268" s="1997"/>
      <c r="M1268" s="1997"/>
      <c r="N1268" s="101"/>
      <c r="O1268" s="605"/>
      <c r="P1268" s="604"/>
    </row>
    <row r="1269" spans="1:16">
      <c r="A1269" s="604"/>
      <c r="B1269" s="605"/>
      <c r="C1269" s="101"/>
      <c r="D1269" s="1883" t="s">
        <v>14</v>
      </c>
      <c r="E1269" s="1884" t="s">
        <v>15</v>
      </c>
      <c r="F1269" s="1885" t="s">
        <v>1859</v>
      </c>
      <c r="G1269" s="1886" t="s">
        <v>2171</v>
      </c>
      <c r="H1269" s="1887" t="s">
        <v>67</v>
      </c>
      <c r="I1269" s="1886" t="s">
        <v>68</v>
      </c>
      <c r="J1269" s="1868" t="s">
        <v>6</v>
      </c>
      <c r="K1269" s="1889" t="s">
        <v>2172</v>
      </c>
      <c r="L1269" s="1889" t="s">
        <v>2173</v>
      </c>
      <c r="M1269" s="1890" t="s">
        <v>2170</v>
      </c>
      <c r="N1269" s="101"/>
      <c r="O1269" s="605"/>
      <c r="P1269" s="604"/>
    </row>
    <row r="1270" spans="1:16">
      <c r="A1270" s="604"/>
      <c r="B1270" s="605"/>
      <c r="C1270" s="101"/>
      <c r="D1270" s="1883"/>
      <c r="E1270" s="1884"/>
      <c r="F1270" s="1885"/>
      <c r="G1270" s="1886"/>
      <c r="H1270" s="1887"/>
      <c r="I1270" s="1886"/>
      <c r="J1270" s="1868"/>
      <c r="K1270" s="1889"/>
      <c r="L1270" s="1889"/>
      <c r="M1270" s="1890"/>
      <c r="N1270" s="101"/>
      <c r="O1270" s="605"/>
      <c r="P1270" s="604"/>
    </row>
    <row r="1271" spans="1:16">
      <c r="A1271" s="604"/>
      <c r="B1271" s="605"/>
      <c r="C1271" s="101"/>
      <c r="D1271" s="1883"/>
      <c r="E1271" s="1884"/>
      <c r="F1271" s="1885"/>
      <c r="G1271" s="1886"/>
      <c r="H1271" s="1887"/>
      <c r="I1271" s="1886"/>
      <c r="J1271" s="1868"/>
      <c r="K1271" s="1889"/>
      <c r="L1271" s="1889"/>
      <c r="M1271" s="1890"/>
      <c r="N1271" s="101"/>
      <c r="O1271" s="605"/>
      <c r="P1271" s="604"/>
    </row>
    <row r="1272" spans="1:16" ht="13.5" thickBot="1">
      <c r="A1272" s="604"/>
      <c r="B1272" s="605"/>
      <c r="C1272" s="101"/>
      <c r="D1272" s="1908"/>
      <c r="E1272" s="1903"/>
      <c r="F1272" s="1904"/>
      <c r="G1272" s="1905"/>
      <c r="H1272" s="1909"/>
      <c r="I1272" s="1905"/>
      <c r="J1272" s="1910"/>
      <c r="K1272" s="1901"/>
      <c r="L1272" s="1901"/>
      <c r="M1272" s="1902"/>
      <c r="N1272" s="101"/>
      <c r="O1272" s="605"/>
      <c r="P1272" s="604"/>
    </row>
    <row r="1273" spans="1:16" s="67" customFormat="1" ht="15" customHeight="1" thickTop="1">
      <c r="A1273" s="604"/>
      <c r="B1273" s="605"/>
      <c r="C1273" s="101"/>
      <c r="D1273" s="983" t="s">
        <v>1489</v>
      </c>
      <c r="E1273" s="66"/>
      <c r="F1273" s="470">
        <v>1</v>
      </c>
      <c r="G1273" s="466">
        <f>F1273*Cond!$F$10</f>
        <v>1520</v>
      </c>
      <c r="H1273" s="27">
        <v>0</v>
      </c>
      <c r="I1273" s="398">
        <f t="shared" ref="I1273:I1287" si="250">G1273*H1273</f>
        <v>0</v>
      </c>
      <c r="J1273" s="342" t="s">
        <v>1472</v>
      </c>
      <c r="K1273" s="286">
        <f t="shared" ref="K1273:K1287" si="251">G1273*L1273</f>
        <v>4104</v>
      </c>
      <c r="L1273" s="290">
        <v>2.7</v>
      </c>
      <c r="M1273" s="409">
        <f t="shared" ref="M1273:M1287" si="252">ROUND(K1273,-2)</f>
        <v>4100</v>
      </c>
      <c r="N1273" s="101"/>
      <c r="O1273" s="605"/>
      <c r="P1273" s="604"/>
    </row>
    <row r="1274" spans="1:16" s="67" customFormat="1" ht="15" customHeight="1">
      <c r="A1274" s="604"/>
      <c r="B1274" s="605"/>
      <c r="C1274" s="101"/>
      <c r="D1274" s="983" t="s">
        <v>1490</v>
      </c>
      <c r="E1274" s="66"/>
      <c r="F1274" s="470">
        <v>1</v>
      </c>
      <c r="G1274" s="466">
        <f>F1274*Cond!$F$10</f>
        <v>1520</v>
      </c>
      <c r="H1274" s="27">
        <v>0</v>
      </c>
      <c r="I1274" s="398">
        <f t="shared" si="250"/>
        <v>0</v>
      </c>
      <c r="J1274" s="342" t="s">
        <v>1473</v>
      </c>
      <c r="K1274" s="286">
        <f t="shared" si="251"/>
        <v>4104</v>
      </c>
      <c r="L1274" s="290">
        <v>2.7</v>
      </c>
      <c r="M1274" s="409">
        <f t="shared" si="252"/>
        <v>4100</v>
      </c>
      <c r="N1274" s="101"/>
      <c r="O1274" s="605"/>
      <c r="P1274" s="604"/>
    </row>
    <row r="1275" spans="1:16" s="67" customFormat="1" ht="15" customHeight="1">
      <c r="A1275" s="604"/>
      <c r="B1275" s="605"/>
      <c r="C1275" s="101"/>
      <c r="D1275" s="983" t="s">
        <v>1491</v>
      </c>
      <c r="E1275" s="66"/>
      <c r="F1275" s="470">
        <v>1</v>
      </c>
      <c r="G1275" s="466">
        <f>F1275*Cond!$F$10</f>
        <v>1520</v>
      </c>
      <c r="H1275" s="27">
        <v>0</v>
      </c>
      <c r="I1275" s="398">
        <f t="shared" si="250"/>
        <v>0</v>
      </c>
      <c r="J1275" s="342" t="s">
        <v>1475</v>
      </c>
      <c r="K1275" s="286">
        <f t="shared" si="251"/>
        <v>4104</v>
      </c>
      <c r="L1275" s="290">
        <v>2.7</v>
      </c>
      <c r="M1275" s="409">
        <f t="shared" si="252"/>
        <v>4100</v>
      </c>
      <c r="N1275" s="101"/>
      <c r="O1275" s="605"/>
      <c r="P1275" s="604"/>
    </row>
    <row r="1276" spans="1:16" s="67" customFormat="1" ht="15" customHeight="1">
      <c r="A1276" s="604"/>
      <c r="B1276" s="605"/>
      <c r="C1276" s="101"/>
      <c r="D1276" s="983" t="s">
        <v>1492</v>
      </c>
      <c r="E1276" s="66"/>
      <c r="F1276" s="470">
        <v>1</v>
      </c>
      <c r="G1276" s="466">
        <f>F1276*Cond!$F$10</f>
        <v>1520</v>
      </c>
      <c r="H1276" s="27">
        <v>0</v>
      </c>
      <c r="I1276" s="398">
        <f t="shared" si="250"/>
        <v>0</v>
      </c>
      <c r="J1276" s="342" t="s">
        <v>1476</v>
      </c>
      <c r="K1276" s="286">
        <f t="shared" si="251"/>
        <v>4104</v>
      </c>
      <c r="L1276" s="290">
        <v>2.7</v>
      </c>
      <c r="M1276" s="409">
        <f t="shared" si="252"/>
        <v>4100</v>
      </c>
      <c r="N1276" s="101"/>
      <c r="O1276" s="605"/>
      <c r="P1276" s="604"/>
    </row>
    <row r="1277" spans="1:16" s="67" customFormat="1" ht="15" customHeight="1">
      <c r="A1277" s="604"/>
      <c r="B1277" s="605"/>
      <c r="C1277" s="101"/>
      <c r="D1277" s="983" t="s">
        <v>1493</v>
      </c>
      <c r="E1277" s="66"/>
      <c r="F1277" s="470">
        <v>1</v>
      </c>
      <c r="G1277" s="466">
        <f>F1277*Cond!$F$10</f>
        <v>1520</v>
      </c>
      <c r="H1277" s="27">
        <v>0</v>
      </c>
      <c r="I1277" s="398">
        <f t="shared" si="250"/>
        <v>0</v>
      </c>
      <c r="J1277" s="342" t="s">
        <v>1474</v>
      </c>
      <c r="K1277" s="286">
        <f t="shared" si="251"/>
        <v>4104</v>
      </c>
      <c r="L1277" s="290">
        <v>2.7</v>
      </c>
      <c r="M1277" s="409">
        <f t="shared" si="252"/>
        <v>4100</v>
      </c>
      <c r="N1277" s="101"/>
      <c r="O1277" s="605"/>
      <c r="P1277" s="604"/>
    </row>
    <row r="1278" spans="1:16" s="67" customFormat="1" ht="15" customHeight="1">
      <c r="A1278" s="604"/>
      <c r="B1278" s="605"/>
      <c r="C1278" s="101"/>
      <c r="D1278" s="983" t="s">
        <v>1498</v>
      </c>
      <c r="E1278" s="66"/>
      <c r="F1278" s="470">
        <v>1</v>
      </c>
      <c r="G1278" s="466">
        <f>F1278*Cond!$F$10</f>
        <v>1520</v>
      </c>
      <c r="H1278" s="27">
        <v>0</v>
      </c>
      <c r="I1278" s="398">
        <f t="shared" si="250"/>
        <v>0</v>
      </c>
      <c r="J1278" s="342" t="s">
        <v>1478</v>
      </c>
      <c r="K1278" s="286">
        <f t="shared" si="251"/>
        <v>4104</v>
      </c>
      <c r="L1278" s="290">
        <v>2.7</v>
      </c>
      <c r="M1278" s="409">
        <f t="shared" si="252"/>
        <v>4100</v>
      </c>
      <c r="N1278" s="101"/>
      <c r="O1278" s="605"/>
      <c r="P1278" s="604"/>
    </row>
    <row r="1279" spans="1:16" s="67" customFormat="1" ht="15" customHeight="1">
      <c r="A1279" s="604"/>
      <c r="B1279" s="605"/>
      <c r="C1279" s="101"/>
      <c r="D1279" s="983" t="s">
        <v>1496</v>
      </c>
      <c r="E1279" s="66"/>
      <c r="F1279" s="470">
        <v>1</v>
      </c>
      <c r="G1279" s="466">
        <f>F1279*Cond!$F$10</f>
        <v>1520</v>
      </c>
      <c r="H1279" s="27">
        <v>0</v>
      </c>
      <c r="I1279" s="398">
        <f t="shared" si="250"/>
        <v>0</v>
      </c>
      <c r="J1279" s="342" t="s">
        <v>1479</v>
      </c>
      <c r="K1279" s="286">
        <f t="shared" si="251"/>
        <v>4104</v>
      </c>
      <c r="L1279" s="290">
        <v>2.7</v>
      </c>
      <c r="M1279" s="409">
        <f t="shared" si="252"/>
        <v>4100</v>
      </c>
      <c r="N1279" s="101"/>
      <c r="O1279" s="605"/>
      <c r="P1279" s="604"/>
    </row>
    <row r="1280" spans="1:16" s="67" customFormat="1" ht="15" customHeight="1">
      <c r="A1280" s="604"/>
      <c r="B1280" s="605"/>
      <c r="C1280" s="101"/>
      <c r="D1280" s="983" t="s">
        <v>1497</v>
      </c>
      <c r="E1280" s="66"/>
      <c r="F1280" s="470">
        <v>1</v>
      </c>
      <c r="G1280" s="466">
        <f>F1280*Cond!$F$10</f>
        <v>1520</v>
      </c>
      <c r="H1280" s="27">
        <v>0</v>
      </c>
      <c r="I1280" s="398">
        <f t="shared" si="250"/>
        <v>0</v>
      </c>
      <c r="J1280" s="342" t="s">
        <v>1477</v>
      </c>
      <c r="K1280" s="286">
        <f t="shared" si="251"/>
        <v>4104</v>
      </c>
      <c r="L1280" s="290">
        <v>2.7</v>
      </c>
      <c r="M1280" s="409">
        <f t="shared" si="252"/>
        <v>4100</v>
      </c>
      <c r="N1280" s="101"/>
      <c r="O1280" s="605"/>
      <c r="P1280" s="604"/>
    </row>
    <row r="1281" spans="1:16" s="67" customFormat="1" ht="15" customHeight="1">
      <c r="A1281" s="604"/>
      <c r="B1281" s="605"/>
      <c r="C1281" s="101"/>
      <c r="D1281" s="983" t="s">
        <v>1494</v>
      </c>
      <c r="E1281" s="66"/>
      <c r="F1281" s="470">
        <v>1</v>
      </c>
      <c r="G1281" s="466">
        <f>F1281*Cond!$F$10</f>
        <v>1520</v>
      </c>
      <c r="H1281" s="27">
        <v>0</v>
      </c>
      <c r="I1281" s="398">
        <f t="shared" si="250"/>
        <v>0</v>
      </c>
      <c r="J1281" s="342" t="s">
        <v>1481</v>
      </c>
      <c r="K1281" s="286">
        <f t="shared" si="251"/>
        <v>4104</v>
      </c>
      <c r="L1281" s="290">
        <v>2.7</v>
      </c>
      <c r="M1281" s="409">
        <f t="shared" si="252"/>
        <v>4100</v>
      </c>
      <c r="N1281" s="101"/>
      <c r="O1281" s="605"/>
      <c r="P1281" s="604"/>
    </row>
    <row r="1282" spans="1:16" s="67" customFormat="1" ht="15" customHeight="1">
      <c r="A1282" s="604"/>
      <c r="B1282" s="605"/>
      <c r="C1282" s="101"/>
      <c r="D1282" s="983" t="s">
        <v>1495</v>
      </c>
      <c r="E1282" s="66"/>
      <c r="F1282" s="470">
        <v>1</v>
      </c>
      <c r="G1282" s="466">
        <f>F1282*Cond!$F$10</f>
        <v>1520</v>
      </c>
      <c r="H1282" s="27">
        <v>0</v>
      </c>
      <c r="I1282" s="398">
        <f t="shared" si="250"/>
        <v>0</v>
      </c>
      <c r="J1282" s="342" t="s">
        <v>1480</v>
      </c>
      <c r="K1282" s="286">
        <f t="shared" si="251"/>
        <v>4104</v>
      </c>
      <c r="L1282" s="290">
        <v>2.7</v>
      </c>
      <c r="M1282" s="409">
        <f t="shared" si="252"/>
        <v>4100</v>
      </c>
      <c r="N1282" s="101"/>
      <c r="O1282" s="605"/>
      <c r="P1282" s="604"/>
    </row>
    <row r="1283" spans="1:16" s="67" customFormat="1" ht="15" customHeight="1">
      <c r="A1283" s="604"/>
      <c r="B1283" s="605"/>
      <c r="C1283" s="101"/>
      <c r="D1283" s="983" t="s">
        <v>1482</v>
      </c>
      <c r="E1283" s="66"/>
      <c r="F1283" s="470">
        <v>1</v>
      </c>
      <c r="G1283" s="466">
        <f>F1283*Cond!$F$10</f>
        <v>1520</v>
      </c>
      <c r="H1283" s="27">
        <v>0</v>
      </c>
      <c r="I1283" s="398">
        <f t="shared" si="250"/>
        <v>0</v>
      </c>
      <c r="J1283" s="342" t="s">
        <v>1467</v>
      </c>
      <c r="K1283" s="286">
        <f t="shared" si="251"/>
        <v>4104</v>
      </c>
      <c r="L1283" s="290">
        <v>2.7</v>
      </c>
      <c r="M1283" s="409">
        <f t="shared" si="252"/>
        <v>4100</v>
      </c>
      <c r="N1283" s="101"/>
      <c r="O1283" s="605"/>
      <c r="P1283" s="604"/>
    </row>
    <row r="1284" spans="1:16" s="67" customFormat="1" ht="15" customHeight="1">
      <c r="A1284" s="604"/>
      <c r="B1284" s="605"/>
      <c r="C1284" s="101"/>
      <c r="D1284" s="983" t="s">
        <v>1483</v>
      </c>
      <c r="E1284" s="66"/>
      <c r="F1284" s="470">
        <v>1</v>
      </c>
      <c r="G1284" s="466">
        <f>F1284*Cond!$F$10</f>
        <v>1520</v>
      </c>
      <c r="H1284" s="27">
        <v>0</v>
      </c>
      <c r="I1284" s="398">
        <f t="shared" si="250"/>
        <v>0</v>
      </c>
      <c r="J1284" s="342" t="s">
        <v>1468</v>
      </c>
      <c r="K1284" s="286">
        <f t="shared" si="251"/>
        <v>4104</v>
      </c>
      <c r="L1284" s="290">
        <v>2.7</v>
      </c>
      <c r="M1284" s="409">
        <f t="shared" si="252"/>
        <v>4100</v>
      </c>
      <c r="N1284" s="101"/>
      <c r="O1284" s="605"/>
      <c r="P1284" s="604"/>
    </row>
    <row r="1285" spans="1:16" s="67" customFormat="1" ht="15" customHeight="1">
      <c r="A1285" s="604"/>
      <c r="B1285" s="605"/>
      <c r="C1285" s="101"/>
      <c r="D1285" s="983" t="s">
        <v>1485</v>
      </c>
      <c r="E1285" s="66"/>
      <c r="F1285" s="470">
        <v>1</v>
      </c>
      <c r="G1285" s="466">
        <f>F1285*Cond!$F$10</f>
        <v>1520</v>
      </c>
      <c r="H1285" s="27">
        <v>0</v>
      </c>
      <c r="I1285" s="398">
        <f t="shared" si="250"/>
        <v>0</v>
      </c>
      <c r="J1285" s="342" t="s">
        <v>1470</v>
      </c>
      <c r="K1285" s="286">
        <f t="shared" si="251"/>
        <v>4104</v>
      </c>
      <c r="L1285" s="290">
        <v>2.7</v>
      </c>
      <c r="M1285" s="409">
        <f t="shared" si="252"/>
        <v>4100</v>
      </c>
      <c r="N1285" s="101"/>
      <c r="O1285" s="605"/>
      <c r="P1285" s="604"/>
    </row>
    <row r="1286" spans="1:16" s="67" customFormat="1" ht="15" customHeight="1">
      <c r="A1286" s="604"/>
      <c r="B1286" s="605"/>
      <c r="C1286" s="101"/>
      <c r="D1286" s="983" t="s">
        <v>1484</v>
      </c>
      <c r="E1286" s="66"/>
      <c r="F1286" s="470">
        <v>1</v>
      </c>
      <c r="G1286" s="466">
        <f>F1286*Cond!$F$10</f>
        <v>1520</v>
      </c>
      <c r="H1286" s="27">
        <v>0</v>
      </c>
      <c r="I1286" s="398">
        <f t="shared" si="250"/>
        <v>0</v>
      </c>
      <c r="J1286" s="342" t="s">
        <v>1471</v>
      </c>
      <c r="K1286" s="286">
        <f t="shared" si="251"/>
        <v>4104</v>
      </c>
      <c r="L1286" s="290">
        <v>2.7</v>
      </c>
      <c r="M1286" s="409">
        <f t="shared" si="252"/>
        <v>4100</v>
      </c>
      <c r="N1286" s="101"/>
      <c r="O1286" s="605"/>
      <c r="P1286" s="604"/>
    </row>
    <row r="1287" spans="1:16" s="67" customFormat="1" ht="15" customHeight="1">
      <c r="A1287" s="604"/>
      <c r="B1287" s="605"/>
      <c r="C1287" s="101"/>
      <c r="D1287" s="983" t="s">
        <v>1486</v>
      </c>
      <c r="E1287" s="66"/>
      <c r="F1287" s="470">
        <v>1</v>
      </c>
      <c r="G1287" s="466">
        <f>F1287*Cond!$F$10</f>
        <v>1520</v>
      </c>
      <c r="H1287" s="27">
        <v>0</v>
      </c>
      <c r="I1287" s="398">
        <f t="shared" si="250"/>
        <v>0</v>
      </c>
      <c r="J1287" s="342" t="s">
        <v>1469</v>
      </c>
      <c r="K1287" s="286">
        <f t="shared" si="251"/>
        <v>4104</v>
      </c>
      <c r="L1287" s="290">
        <v>2.7</v>
      </c>
      <c r="M1287" s="409">
        <f t="shared" si="252"/>
        <v>4100</v>
      </c>
      <c r="N1287" s="101"/>
      <c r="O1287" s="605"/>
      <c r="P1287" s="604"/>
    </row>
    <row r="1288" spans="1:16" s="2" customFormat="1" ht="30" customHeight="1">
      <c r="A1288" s="604"/>
      <c r="B1288" s="605"/>
      <c r="C1288" s="101"/>
      <c r="D1288" s="1869" t="s">
        <v>1269</v>
      </c>
      <c r="E1288" s="1869"/>
      <c r="F1288" s="1869"/>
      <c r="G1288" s="1869"/>
      <c r="H1288" s="1869"/>
      <c r="I1288" s="1869"/>
      <c r="J1288" s="1869"/>
      <c r="K1288" s="1869"/>
      <c r="L1288" s="1869"/>
      <c r="M1288" s="1869"/>
      <c r="N1288" s="101"/>
      <c r="O1288" s="605"/>
      <c r="P1288" s="604"/>
    </row>
    <row r="1289" spans="1:16">
      <c r="A1289" s="604"/>
      <c r="B1289" s="605"/>
      <c r="C1289" s="101"/>
      <c r="D1289" s="1883" t="s">
        <v>14</v>
      </c>
      <c r="E1289" s="1884" t="s">
        <v>15</v>
      </c>
      <c r="F1289" s="1885" t="s">
        <v>1859</v>
      </c>
      <c r="G1289" s="1886" t="s">
        <v>2171</v>
      </c>
      <c r="H1289" s="1887" t="s">
        <v>67</v>
      </c>
      <c r="I1289" s="1886" t="s">
        <v>68</v>
      </c>
      <c r="J1289" s="1868" t="s">
        <v>6</v>
      </c>
      <c r="K1289" s="1889" t="s">
        <v>2172</v>
      </c>
      <c r="L1289" s="1889" t="s">
        <v>2173</v>
      </c>
      <c r="M1289" s="1890" t="s">
        <v>2170</v>
      </c>
      <c r="N1289" s="101"/>
      <c r="O1289" s="605"/>
      <c r="P1289" s="604"/>
    </row>
    <row r="1290" spans="1:16">
      <c r="A1290" s="604"/>
      <c r="B1290" s="605"/>
      <c r="C1290" s="101"/>
      <c r="D1290" s="1883"/>
      <c r="E1290" s="1884"/>
      <c r="F1290" s="1885"/>
      <c r="G1290" s="1886"/>
      <c r="H1290" s="1887"/>
      <c r="I1290" s="1886"/>
      <c r="J1290" s="1868"/>
      <c r="K1290" s="1889"/>
      <c r="L1290" s="1889"/>
      <c r="M1290" s="1890"/>
      <c r="N1290" s="101"/>
      <c r="O1290" s="605"/>
      <c r="P1290" s="604"/>
    </row>
    <row r="1291" spans="1:16">
      <c r="A1291" s="604"/>
      <c r="B1291" s="605"/>
      <c r="C1291" s="101"/>
      <c r="D1291" s="1883"/>
      <c r="E1291" s="1884"/>
      <c r="F1291" s="1885"/>
      <c r="G1291" s="1886"/>
      <c r="H1291" s="1887"/>
      <c r="I1291" s="1886"/>
      <c r="J1291" s="1868"/>
      <c r="K1291" s="1889"/>
      <c r="L1291" s="1889"/>
      <c r="M1291" s="1890"/>
      <c r="N1291" s="101"/>
      <c r="O1291" s="605"/>
      <c r="P1291" s="604"/>
    </row>
    <row r="1292" spans="1:16" ht="13.5" thickBot="1">
      <c r="A1292" s="604"/>
      <c r="B1292" s="605"/>
      <c r="C1292" s="101"/>
      <c r="D1292" s="1908"/>
      <c r="E1292" s="1903"/>
      <c r="F1292" s="1904"/>
      <c r="G1292" s="1905"/>
      <c r="H1292" s="1909"/>
      <c r="I1292" s="1905"/>
      <c r="J1292" s="1910"/>
      <c r="K1292" s="1901"/>
      <c r="L1292" s="1901"/>
      <c r="M1292" s="1902"/>
      <c r="N1292" s="101"/>
      <c r="O1292" s="605"/>
      <c r="P1292" s="604"/>
    </row>
    <row r="1293" spans="1:16" s="67" customFormat="1" ht="15" customHeight="1" thickTop="1">
      <c r="A1293" s="604"/>
      <c r="B1293" s="605"/>
      <c r="C1293" s="101"/>
      <c r="D1293" s="984" t="s">
        <v>1275</v>
      </c>
      <c r="E1293" s="66"/>
      <c r="F1293" s="470">
        <v>1</v>
      </c>
      <c r="G1293" s="466">
        <f>F1293*Cond!$F$10</f>
        <v>1520</v>
      </c>
      <c r="H1293" s="26">
        <v>0</v>
      </c>
      <c r="I1293" s="403">
        <f t="shared" ref="I1293:I1301" si="253">G1293*H1293</f>
        <v>0</v>
      </c>
      <c r="J1293" s="223" t="s">
        <v>1265</v>
      </c>
      <c r="K1293" s="287">
        <f t="shared" ref="K1293:K1301" si="254">G1293*L1293</f>
        <v>4104</v>
      </c>
      <c r="L1293" s="293">
        <v>2.7</v>
      </c>
      <c r="M1293" s="426">
        <f t="shared" ref="M1293:M1301" si="255">ROUND(K1293,-2)</f>
        <v>4100</v>
      </c>
      <c r="N1293" s="101"/>
      <c r="O1293" s="605"/>
      <c r="P1293" s="604"/>
    </row>
    <row r="1294" spans="1:16" s="67" customFormat="1" ht="15" customHeight="1">
      <c r="A1294" s="604"/>
      <c r="B1294" s="605"/>
      <c r="C1294" s="101"/>
      <c r="D1294" s="985" t="s">
        <v>1273</v>
      </c>
      <c r="E1294" s="66"/>
      <c r="F1294" s="470">
        <v>1</v>
      </c>
      <c r="G1294" s="466">
        <f>F1294*Cond!$F$10</f>
        <v>1520</v>
      </c>
      <c r="H1294" s="27">
        <v>0</v>
      </c>
      <c r="I1294" s="398">
        <f t="shared" si="253"/>
        <v>0</v>
      </c>
      <c r="J1294" s="224" t="s">
        <v>1263</v>
      </c>
      <c r="K1294" s="286">
        <f t="shared" si="254"/>
        <v>4104</v>
      </c>
      <c r="L1294" s="290">
        <v>2.7</v>
      </c>
      <c r="M1294" s="409">
        <f t="shared" si="255"/>
        <v>4100</v>
      </c>
      <c r="N1294" s="101"/>
      <c r="O1294" s="605"/>
      <c r="P1294" s="604"/>
    </row>
    <row r="1295" spans="1:16" s="67" customFormat="1" ht="15" customHeight="1">
      <c r="A1295" s="604"/>
      <c r="B1295" s="605"/>
      <c r="C1295" s="101"/>
      <c r="D1295" s="985" t="s">
        <v>1274</v>
      </c>
      <c r="E1295" s="66"/>
      <c r="F1295" s="470">
        <v>1</v>
      </c>
      <c r="G1295" s="466">
        <f>F1295*Cond!$F$10</f>
        <v>1520</v>
      </c>
      <c r="H1295" s="27">
        <v>0</v>
      </c>
      <c r="I1295" s="398">
        <f t="shared" si="253"/>
        <v>0</v>
      </c>
      <c r="J1295" s="224" t="s">
        <v>1264</v>
      </c>
      <c r="K1295" s="286">
        <f t="shared" si="254"/>
        <v>4104</v>
      </c>
      <c r="L1295" s="290">
        <v>2.7</v>
      </c>
      <c r="M1295" s="409">
        <f t="shared" si="255"/>
        <v>4100</v>
      </c>
      <c r="N1295" s="101"/>
      <c r="O1295" s="605"/>
      <c r="P1295" s="604"/>
    </row>
    <row r="1296" spans="1:16" s="67" customFormat="1" ht="15" customHeight="1">
      <c r="A1296" s="604"/>
      <c r="B1296" s="605"/>
      <c r="C1296" s="101"/>
      <c r="D1296" s="985" t="s">
        <v>1272</v>
      </c>
      <c r="E1296" s="66"/>
      <c r="F1296" s="470">
        <v>1</v>
      </c>
      <c r="G1296" s="466">
        <f>F1296*Cond!$F$10</f>
        <v>1520</v>
      </c>
      <c r="H1296" s="27">
        <v>0</v>
      </c>
      <c r="I1296" s="398">
        <f t="shared" si="253"/>
        <v>0</v>
      </c>
      <c r="J1296" s="224" t="s">
        <v>1262</v>
      </c>
      <c r="K1296" s="286">
        <f t="shared" si="254"/>
        <v>4104</v>
      </c>
      <c r="L1296" s="290">
        <v>2.7</v>
      </c>
      <c r="M1296" s="409">
        <f t="shared" si="255"/>
        <v>4100</v>
      </c>
      <c r="N1296" s="101"/>
      <c r="O1296" s="605"/>
      <c r="P1296" s="604"/>
    </row>
    <row r="1297" spans="1:16" s="67" customFormat="1" ht="15" customHeight="1">
      <c r="A1297" s="604"/>
      <c r="B1297" s="605"/>
      <c r="C1297" s="101"/>
      <c r="D1297" s="985" t="s">
        <v>1270</v>
      </c>
      <c r="E1297" s="66"/>
      <c r="F1297" s="470">
        <v>1</v>
      </c>
      <c r="G1297" s="466">
        <f>F1297*Cond!$F$10</f>
        <v>1520</v>
      </c>
      <c r="H1297" s="27">
        <v>0</v>
      </c>
      <c r="I1297" s="398">
        <f t="shared" si="253"/>
        <v>0</v>
      </c>
      <c r="J1297" s="224" t="s">
        <v>1260</v>
      </c>
      <c r="K1297" s="286">
        <f t="shared" si="254"/>
        <v>4104</v>
      </c>
      <c r="L1297" s="290">
        <v>2.7</v>
      </c>
      <c r="M1297" s="409">
        <f t="shared" si="255"/>
        <v>4100</v>
      </c>
      <c r="N1297" s="101"/>
      <c r="O1297" s="605"/>
      <c r="P1297" s="604"/>
    </row>
    <row r="1298" spans="1:16" s="67" customFormat="1" ht="15" customHeight="1">
      <c r="A1298" s="604"/>
      <c r="B1298" s="605"/>
      <c r="C1298" s="101"/>
      <c r="D1298" s="985" t="s">
        <v>1271</v>
      </c>
      <c r="E1298" s="66"/>
      <c r="F1298" s="470">
        <v>1</v>
      </c>
      <c r="G1298" s="466">
        <f>F1298*Cond!$F$10</f>
        <v>1520</v>
      </c>
      <c r="H1298" s="27">
        <v>0</v>
      </c>
      <c r="I1298" s="398">
        <f t="shared" si="253"/>
        <v>0</v>
      </c>
      <c r="J1298" s="224" t="s">
        <v>1261</v>
      </c>
      <c r="K1298" s="286">
        <f t="shared" si="254"/>
        <v>4104</v>
      </c>
      <c r="L1298" s="290">
        <v>2.7</v>
      </c>
      <c r="M1298" s="409">
        <f t="shared" si="255"/>
        <v>4100</v>
      </c>
      <c r="N1298" s="101"/>
      <c r="O1298" s="605"/>
      <c r="P1298" s="604"/>
    </row>
    <row r="1299" spans="1:16" s="67" customFormat="1" ht="15" customHeight="1">
      <c r="A1299" s="604"/>
      <c r="B1299" s="605"/>
      <c r="C1299" s="101"/>
      <c r="D1299" s="985" t="s">
        <v>1278</v>
      </c>
      <c r="E1299" s="66"/>
      <c r="F1299" s="470">
        <v>1</v>
      </c>
      <c r="G1299" s="466">
        <f>F1299*Cond!$F$10</f>
        <v>1520</v>
      </c>
      <c r="H1299" s="27">
        <v>0</v>
      </c>
      <c r="I1299" s="398">
        <f t="shared" si="253"/>
        <v>0</v>
      </c>
      <c r="J1299" s="224" t="s">
        <v>1268</v>
      </c>
      <c r="K1299" s="286">
        <f t="shared" si="254"/>
        <v>4104</v>
      </c>
      <c r="L1299" s="290">
        <v>2.7</v>
      </c>
      <c r="M1299" s="409">
        <f t="shared" si="255"/>
        <v>4100</v>
      </c>
      <c r="N1299" s="101"/>
      <c r="O1299" s="605"/>
      <c r="P1299" s="604"/>
    </row>
    <row r="1300" spans="1:16" s="67" customFormat="1" ht="15" customHeight="1">
      <c r="A1300" s="604"/>
      <c r="B1300" s="605"/>
      <c r="C1300" s="101"/>
      <c r="D1300" s="985" t="s">
        <v>1276</v>
      </c>
      <c r="E1300" s="66"/>
      <c r="F1300" s="470">
        <v>1</v>
      </c>
      <c r="G1300" s="466">
        <f>F1300*Cond!$F$10</f>
        <v>1520</v>
      </c>
      <c r="H1300" s="27">
        <v>0</v>
      </c>
      <c r="I1300" s="398">
        <f t="shared" si="253"/>
        <v>0</v>
      </c>
      <c r="J1300" s="224" t="s">
        <v>1266</v>
      </c>
      <c r="K1300" s="286">
        <f t="shared" si="254"/>
        <v>4104</v>
      </c>
      <c r="L1300" s="290">
        <v>2.7</v>
      </c>
      <c r="M1300" s="409">
        <f t="shared" si="255"/>
        <v>4100</v>
      </c>
      <c r="N1300" s="101"/>
      <c r="O1300" s="605"/>
      <c r="P1300" s="604"/>
    </row>
    <row r="1301" spans="1:16" s="67" customFormat="1" ht="15" customHeight="1">
      <c r="A1301" s="604"/>
      <c r="B1301" s="605"/>
      <c r="C1301" s="101"/>
      <c r="D1301" s="985" t="s">
        <v>1277</v>
      </c>
      <c r="E1301" s="66"/>
      <c r="F1301" s="470">
        <v>1</v>
      </c>
      <c r="G1301" s="466">
        <f>F1301*Cond!$F$10</f>
        <v>1520</v>
      </c>
      <c r="H1301" s="27">
        <v>0</v>
      </c>
      <c r="I1301" s="398">
        <f t="shared" si="253"/>
        <v>0</v>
      </c>
      <c r="J1301" s="224" t="s">
        <v>1267</v>
      </c>
      <c r="K1301" s="286">
        <f t="shared" si="254"/>
        <v>4104</v>
      </c>
      <c r="L1301" s="290">
        <v>2.7</v>
      </c>
      <c r="M1301" s="409">
        <f t="shared" si="255"/>
        <v>4100</v>
      </c>
      <c r="N1301" s="101"/>
      <c r="O1301" s="605"/>
      <c r="P1301" s="604"/>
    </row>
    <row r="1302" spans="1:16" s="2" customFormat="1" ht="30" customHeight="1">
      <c r="A1302" s="604"/>
      <c r="B1302" s="605"/>
      <c r="C1302" s="101"/>
      <c r="D1302" s="1876" t="s">
        <v>1246</v>
      </c>
      <c r="E1302" s="1876"/>
      <c r="F1302" s="1876"/>
      <c r="G1302" s="1876"/>
      <c r="H1302" s="1876"/>
      <c r="I1302" s="1876"/>
      <c r="J1302" s="1876"/>
      <c r="K1302" s="1876"/>
      <c r="L1302" s="1876"/>
      <c r="M1302" s="1876"/>
      <c r="N1302" s="101"/>
      <c r="O1302" s="605"/>
      <c r="P1302" s="604"/>
    </row>
    <row r="1303" spans="1:16">
      <c r="A1303" s="604"/>
      <c r="B1303" s="605"/>
      <c r="C1303" s="101"/>
      <c r="D1303" s="1883" t="s">
        <v>14</v>
      </c>
      <c r="E1303" s="1884" t="s">
        <v>15</v>
      </c>
      <c r="F1303" s="1885" t="s">
        <v>1859</v>
      </c>
      <c r="G1303" s="1886" t="s">
        <v>2171</v>
      </c>
      <c r="H1303" s="1887" t="s">
        <v>67</v>
      </c>
      <c r="I1303" s="1886" t="s">
        <v>68</v>
      </c>
      <c r="J1303" s="1868" t="s">
        <v>6</v>
      </c>
      <c r="K1303" s="1889" t="s">
        <v>2172</v>
      </c>
      <c r="L1303" s="1889" t="s">
        <v>2173</v>
      </c>
      <c r="M1303" s="1890" t="s">
        <v>2170</v>
      </c>
      <c r="N1303" s="101"/>
      <c r="O1303" s="605"/>
      <c r="P1303" s="604"/>
    </row>
    <row r="1304" spans="1:16">
      <c r="A1304" s="604"/>
      <c r="B1304" s="605"/>
      <c r="C1304" s="101"/>
      <c r="D1304" s="1883"/>
      <c r="E1304" s="1884"/>
      <c r="F1304" s="1885"/>
      <c r="G1304" s="1886"/>
      <c r="H1304" s="1887"/>
      <c r="I1304" s="1886"/>
      <c r="J1304" s="1868"/>
      <c r="K1304" s="1889"/>
      <c r="L1304" s="1889"/>
      <c r="M1304" s="1890"/>
      <c r="N1304" s="101"/>
      <c r="O1304" s="605"/>
      <c r="P1304" s="604"/>
    </row>
    <row r="1305" spans="1:16">
      <c r="A1305" s="604"/>
      <c r="B1305" s="605"/>
      <c r="C1305" s="101"/>
      <c r="D1305" s="1883"/>
      <c r="E1305" s="1884"/>
      <c r="F1305" s="1885"/>
      <c r="G1305" s="1886"/>
      <c r="H1305" s="1887"/>
      <c r="I1305" s="1886"/>
      <c r="J1305" s="1868"/>
      <c r="K1305" s="1889"/>
      <c r="L1305" s="1889"/>
      <c r="M1305" s="1890"/>
      <c r="N1305" s="101"/>
      <c r="O1305" s="605"/>
      <c r="P1305" s="604"/>
    </row>
    <row r="1306" spans="1:16" ht="13.5" thickBot="1">
      <c r="A1306" s="604"/>
      <c r="B1306" s="605"/>
      <c r="C1306" s="101"/>
      <c r="D1306" s="1908"/>
      <c r="E1306" s="1903"/>
      <c r="F1306" s="1904"/>
      <c r="G1306" s="1905"/>
      <c r="H1306" s="1909"/>
      <c r="I1306" s="1905"/>
      <c r="J1306" s="1910"/>
      <c r="K1306" s="1901"/>
      <c r="L1306" s="1901"/>
      <c r="M1306" s="1902"/>
      <c r="N1306" s="101"/>
      <c r="O1306" s="605"/>
      <c r="P1306" s="604"/>
    </row>
    <row r="1307" spans="1:16" s="67" customFormat="1" ht="15" customHeight="1" thickTop="1">
      <c r="A1307" s="604"/>
      <c r="B1307" s="605"/>
      <c r="C1307" s="101"/>
      <c r="D1307" s="986" t="s">
        <v>1255</v>
      </c>
      <c r="E1307" s="66"/>
      <c r="F1307" s="470">
        <v>1</v>
      </c>
      <c r="G1307" s="466">
        <f>F1307*Cond!$F$10</f>
        <v>1520</v>
      </c>
      <c r="H1307" s="26">
        <v>0</v>
      </c>
      <c r="I1307" s="403">
        <f t="shared" ref="I1307:I1317" si="256">G1307*H1307</f>
        <v>0</v>
      </c>
      <c r="J1307" s="221" t="s">
        <v>1243</v>
      </c>
      <c r="K1307" s="287">
        <f t="shared" ref="K1307:K1317" si="257">G1307*L1307</f>
        <v>4104</v>
      </c>
      <c r="L1307" s="293">
        <v>2.7</v>
      </c>
      <c r="M1307" s="426">
        <f t="shared" ref="M1307:M1317" si="258">ROUND(K1307,-2)</f>
        <v>4100</v>
      </c>
      <c r="N1307" s="101"/>
      <c r="O1307" s="605"/>
      <c r="P1307" s="604"/>
    </row>
    <row r="1308" spans="1:16" s="67" customFormat="1" ht="15" customHeight="1">
      <c r="A1308" s="604"/>
      <c r="B1308" s="605"/>
      <c r="C1308" s="101"/>
      <c r="D1308" s="987" t="s">
        <v>1253</v>
      </c>
      <c r="E1308" s="66"/>
      <c r="F1308" s="470">
        <v>1</v>
      </c>
      <c r="G1308" s="466">
        <f>F1308*Cond!$F$10</f>
        <v>1520</v>
      </c>
      <c r="H1308" s="27">
        <v>0</v>
      </c>
      <c r="I1308" s="398">
        <f t="shared" si="256"/>
        <v>0</v>
      </c>
      <c r="J1308" s="222" t="s">
        <v>1241</v>
      </c>
      <c r="K1308" s="286">
        <f t="shared" si="257"/>
        <v>4104</v>
      </c>
      <c r="L1308" s="290">
        <v>2.7</v>
      </c>
      <c r="M1308" s="409">
        <f t="shared" si="258"/>
        <v>4100</v>
      </c>
      <c r="N1308" s="101"/>
      <c r="O1308" s="605"/>
      <c r="P1308" s="604"/>
    </row>
    <row r="1309" spans="1:16" s="67" customFormat="1" ht="15" customHeight="1">
      <c r="A1309" s="604"/>
      <c r="B1309" s="605"/>
      <c r="C1309" s="101"/>
      <c r="D1309" s="987" t="s">
        <v>1254</v>
      </c>
      <c r="E1309" s="66"/>
      <c r="F1309" s="470">
        <v>1</v>
      </c>
      <c r="G1309" s="466">
        <f>F1309*Cond!$F$10</f>
        <v>1520</v>
      </c>
      <c r="H1309" s="27">
        <v>0</v>
      </c>
      <c r="I1309" s="398">
        <f t="shared" si="256"/>
        <v>0</v>
      </c>
      <c r="J1309" s="222" t="s">
        <v>1242</v>
      </c>
      <c r="K1309" s="286">
        <f t="shared" si="257"/>
        <v>4104</v>
      </c>
      <c r="L1309" s="290">
        <v>2.7</v>
      </c>
      <c r="M1309" s="409">
        <f t="shared" si="258"/>
        <v>4100</v>
      </c>
      <c r="N1309" s="101"/>
      <c r="O1309" s="605"/>
      <c r="P1309" s="604"/>
    </row>
    <row r="1310" spans="1:16" s="67" customFormat="1" ht="15" customHeight="1">
      <c r="A1310" s="604"/>
      <c r="B1310" s="605"/>
      <c r="C1310" s="101"/>
      <c r="D1310" s="987" t="s">
        <v>1250</v>
      </c>
      <c r="E1310" s="66"/>
      <c r="F1310" s="470">
        <v>1</v>
      </c>
      <c r="G1310" s="466">
        <f>F1310*Cond!$F$10</f>
        <v>1520</v>
      </c>
      <c r="H1310" s="27">
        <v>0</v>
      </c>
      <c r="I1310" s="398">
        <f t="shared" si="256"/>
        <v>0</v>
      </c>
      <c r="J1310" s="222" t="s">
        <v>1238</v>
      </c>
      <c r="K1310" s="286">
        <f t="shared" si="257"/>
        <v>4104</v>
      </c>
      <c r="L1310" s="290">
        <v>2.7</v>
      </c>
      <c r="M1310" s="409">
        <f t="shared" si="258"/>
        <v>4100</v>
      </c>
      <c r="N1310" s="101"/>
      <c r="O1310" s="605"/>
      <c r="P1310" s="604"/>
    </row>
    <row r="1311" spans="1:16" s="67" customFormat="1" ht="15" customHeight="1">
      <c r="A1311" s="604"/>
      <c r="B1311" s="605"/>
      <c r="C1311" s="101"/>
      <c r="D1311" s="987" t="s">
        <v>1251</v>
      </c>
      <c r="E1311" s="66"/>
      <c r="F1311" s="470">
        <v>1</v>
      </c>
      <c r="G1311" s="466">
        <f>F1311*Cond!$F$10</f>
        <v>1520</v>
      </c>
      <c r="H1311" s="27">
        <v>0</v>
      </c>
      <c r="I1311" s="398">
        <f t="shared" si="256"/>
        <v>0</v>
      </c>
      <c r="J1311" s="222" t="s">
        <v>1239</v>
      </c>
      <c r="K1311" s="286">
        <f t="shared" si="257"/>
        <v>4104</v>
      </c>
      <c r="L1311" s="290">
        <v>2.7</v>
      </c>
      <c r="M1311" s="409">
        <f t="shared" si="258"/>
        <v>4100</v>
      </c>
      <c r="N1311" s="101"/>
      <c r="O1311" s="605"/>
      <c r="P1311" s="604"/>
    </row>
    <row r="1312" spans="1:16" s="67" customFormat="1" ht="15" customHeight="1">
      <c r="A1312" s="604"/>
      <c r="B1312" s="605"/>
      <c r="C1312" s="101"/>
      <c r="D1312" s="987" t="s">
        <v>1256</v>
      </c>
      <c r="E1312" s="66"/>
      <c r="F1312" s="470">
        <v>1</v>
      </c>
      <c r="G1312" s="466">
        <f>F1312*Cond!$F$10</f>
        <v>1520</v>
      </c>
      <c r="H1312" s="27">
        <v>0</v>
      </c>
      <c r="I1312" s="398">
        <f t="shared" si="256"/>
        <v>0</v>
      </c>
      <c r="J1312" s="222" t="s">
        <v>1244</v>
      </c>
      <c r="K1312" s="286">
        <f t="shared" si="257"/>
        <v>4104</v>
      </c>
      <c r="L1312" s="290">
        <v>2.7</v>
      </c>
      <c r="M1312" s="409">
        <f t="shared" si="258"/>
        <v>4100</v>
      </c>
      <c r="N1312" s="101"/>
      <c r="O1312" s="605"/>
      <c r="P1312" s="604"/>
    </row>
    <row r="1313" spans="1:16" s="67" customFormat="1" ht="15" customHeight="1">
      <c r="A1313" s="604"/>
      <c r="B1313" s="605"/>
      <c r="C1313" s="101"/>
      <c r="D1313" s="987" t="s">
        <v>1257</v>
      </c>
      <c r="E1313" s="66"/>
      <c r="F1313" s="470">
        <v>1</v>
      </c>
      <c r="G1313" s="466">
        <f>F1313*Cond!$F$10</f>
        <v>1520</v>
      </c>
      <c r="H1313" s="27">
        <v>0</v>
      </c>
      <c r="I1313" s="398">
        <f t="shared" si="256"/>
        <v>0</v>
      </c>
      <c r="J1313" s="222" t="s">
        <v>1245</v>
      </c>
      <c r="K1313" s="286">
        <f t="shared" si="257"/>
        <v>4104</v>
      </c>
      <c r="L1313" s="290">
        <v>2.7</v>
      </c>
      <c r="M1313" s="409">
        <f t="shared" si="258"/>
        <v>4100</v>
      </c>
      <c r="N1313" s="101"/>
      <c r="O1313" s="605"/>
      <c r="P1313" s="604"/>
    </row>
    <row r="1314" spans="1:16" s="67" customFormat="1" ht="15" customHeight="1">
      <c r="A1314" s="604"/>
      <c r="B1314" s="605"/>
      <c r="C1314" s="101"/>
      <c r="D1314" s="987" t="s">
        <v>1249</v>
      </c>
      <c r="E1314" s="66"/>
      <c r="F1314" s="470">
        <v>1</v>
      </c>
      <c r="G1314" s="466">
        <f>F1314*Cond!$F$10</f>
        <v>1520</v>
      </c>
      <c r="H1314" s="27">
        <v>0</v>
      </c>
      <c r="I1314" s="398">
        <f t="shared" si="256"/>
        <v>0</v>
      </c>
      <c r="J1314" s="222" t="s">
        <v>1237</v>
      </c>
      <c r="K1314" s="286">
        <f t="shared" si="257"/>
        <v>4104</v>
      </c>
      <c r="L1314" s="290">
        <v>2.7</v>
      </c>
      <c r="M1314" s="409">
        <f t="shared" si="258"/>
        <v>4100</v>
      </c>
      <c r="N1314" s="101"/>
      <c r="O1314" s="605"/>
      <c r="P1314" s="604"/>
    </row>
    <row r="1315" spans="1:16" s="67" customFormat="1" ht="15" customHeight="1">
      <c r="A1315" s="604"/>
      <c r="B1315" s="605"/>
      <c r="C1315" s="101"/>
      <c r="D1315" s="987" t="s">
        <v>1247</v>
      </c>
      <c r="E1315" s="66"/>
      <c r="F1315" s="470">
        <v>1</v>
      </c>
      <c r="G1315" s="466">
        <f>F1315*Cond!$F$10</f>
        <v>1520</v>
      </c>
      <c r="H1315" s="27">
        <v>0</v>
      </c>
      <c r="I1315" s="398">
        <f t="shared" si="256"/>
        <v>0</v>
      </c>
      <c r="J1315" s="222" t="s">
        <v>1235</v>
      </c>
      <c r="K1315" s="286">
        <f t="shared" si="257"/>
        <v>4104</v>
      </c>
      <c r="L1315" s="290">
        <v>2.7</v>
      </c>
      <c r="M1315" s="409">
        <f t="shared" si="258"/>
        <v>4100</v>
      </c>
      <c r="N1315" s="101"/>
      <c r="O1315" s="605"/>
      <c r="P1315" s="604"/>
    </row>
    <row r="1316" spans="1:16" s="67" customFormat="1" ht="15" customHeight="1">
      <c r="A1316" s="604"/>
      <c r="B1316" s="605"/>
      <c r="C1316" s="101"/>
      <c r="D1316" s="987" t="s">
        <v>1248</v>
      </c>
      <c r="E1316" s="66"/>
      <c r="F1316" s="470">
        <v>1</v>
      </c>
      <c r="G1316" s="466">
        <f>F1316*Cond!$F$10</f>
        <v>1520</v>
      </c>
      <c r="H1316" s="27">
        <v>0</v>
      </c>
      <c r="I1316" s="398">
        <f t="shared" si="256"/>
        <v>0</v>
      </c>
      <c r="J1316" s="222" t="s">
        <v>1236</v>
      </c>
      <c r="K1316" s="286">
        <f t="shared" si="257"/>
        <v>4104</v>
      </c>
      <c r="L1316" s="290">
        <v>2.7</v>
      </c>
      <c r="M1316" s="409">
        <f t="shared" si="258"/>
        <v>4100</v>
      </c>
      <c r="N1316" s="101"/>
      <c r="O1316" s="605"/>
      <c r="P1316" s="604"/>
    </row>
    <row r="1317" spans="1:16" s="67" customFormat="1" ht="15" customHeight="1">
      <c r="A1317" s="604"/>
      <c r="B1317" s="605"/>
      <c r="C1317" s="101"/>
      <c r="D1317" s="988" t="s">
        <v>1252</v>
      </c>
      <c r="E1317" s="66"/>
      <c r="F1317" s="937">
        <v>1</v>
      </c>
      <c r="G1317" s="466">
        <f>F1317*Cond!$F$10</f>
        <v>1520</v>
      </c>
      <c r="H1317" s="561">
        <v>0</v>
      </c>
      <c r="I1317" s="560">
        <f t="shared" si="256"/>
        <v>0</v>
      </c>
      <c r="J1317" s="989" t="s">
        <v>1240</v>
      </c>
      <c r="K1317" s="380">
        <f t="shared" si="257"/>
        <v>4104</v>
      </c>
      <c r="L1317" s="381">
        <v>2.7</v>
      </c>
      <c r="M1317" s="762">
        <f t="shared" si="258"/>
        <v>4100</v>
      </c>
      <c r="N1317" s="101"/>
      <c r="O1317" s="605"/>
      <c r="P1317" s="604"/>
    </row>
    <row r="1318" spans="1:16" s="2" customFormat="1" ht="30" customHeight="1">
      <c r="A1318" s="604"/>
      <c r="B1318" s="605"/>
      <c r="C1318" s="101"/>
      <c r="D1318" s="1875" t="s">
        <v>1138</v>
      </c>
      <c r="E1318" s="1875"/>
      <c r="F1318" s="1875"/>
      <c r="G1318" s="1875"/>
      <c r="H1318" s="1875"/>
      <c r="I1318" s="1875"/>
      <c r="J1318" s="1875"/>
      <c r="K1318" s="1875"/>
      <c r="L1318" s="1875"/>
      <c r="M1318" s="1875"/>
      <c r="N1318" s="101"/>
      <c r="O1318" s="605"/>
      <c r="P1318" s="604"/>
    </row>
    <row r="1319" spans="1:16">
      <c r="A1319" s="604"/>
      <c r="B1319" s="605"/>
      <c r="C1319" s="101"/>
      <c r="D1319" s="1883" t="s">
        <v>14</v>
      </c>
      <c r="E1319" s="1884" t="s">
        <v>15</v>
      </c>
      <c r="F1319" s="1885" t="s">
        <v>1859</v>
      </c>
      <c r="G1319" s="1886" t="s">
        <v>2171</v>
      </c>
      <c r="H1319" s="1887" t="s">
        <v>67</v>
      </c>
      <c r="I1319" s="1886" t="s">
        <v>68</v>
      </c>
      <c r="J1319" s="1868" t="s">
        <v>6</v>
      </c>
      <c r="K1319" s="1889" t="s">
        <v>2172</v>
      </c>
      <c r="L1319" s="1889" t="s">
        <v>2173</v>
      </c>
      <c r="M1319" s="1890" t="s">
        <v>2170</v>
      </c>
      <c r="N1319" s="101"/>
      <c r="O1319" s="605"/>
      <c r="P1319" s="604"/>
    </row>
    <row r="1320" spans="1:16">
      <c r="A1320" s="604"/>
      <c r="B1320" s="605"/>
      <c r="C1320" s="101"/>
      <c r="D1320" s="1883"/>
      <c r="E1320" s="1884"/>
      <c r="F1320" s="1885"/>
      <c r="G1320" s="1886"/>
      <c r="H1320" s="1887"/>
      <c r="I1320" s="1886"/>
      <c r="J1320" s="1868"/>
      <c r="K1320" s="1889"/>
      <c r="L1320" s="1889"/>
      <c r="M1320" s="1890"/>
      <c r="N1320" s="101"/>
      <c r="O1320" s="605"/>
      <c r="P1320" s="604"/>
    </row>
    <row r="1321" spans="1:16">
      <c r="A1321" s="604"/>
      <c r="B1321" s="605"/>
      <c r="C1321" s="101"/>
      <c r="D1321" s="1883"/>
      <c r="E1321" s="1884"/>
      <c r="F1321" s="1885"/>
      <c r="G1321" s="1886"/>
      <c r="H1321" s="1887"/>
      <c r="I1321" s="1886"/>
      <c r="J1321" s="1868"/>
      <c r="K1321" s="1889"/>
      <c r="L1321" s="1889"/>
      <c r="M1321" s="1890"/>
      <c r="N1321" s="101"/>
      <c r="O1321" s="605"/>
      <c r="P1321" s="604"/>
    </row>
    <row r="1322" spans="1:16" ht="13.5" thickBot="1">
      <c r="A1322" s="604"/>
      <c r="B1322" s="605"/>
      <c r="C1322" s="101"/>
      <c r="D1322" s="1908"/>
      <c r="E1322" s="1903"/>
      <c r="F1322" s="1904"/>
      <c r="G1322" s="1905"/>
      <c r="H1322" s="1909"/>
      <c r="I1322" s="1905"/>
      <c r="J1322" s="1910"/>
      <c r="K1322" s="1901"/>
      <c r="L1322" s="1901"/>
      <c r="M1322" s="1902"/>
      <c r="N1322" s="101"/>
      <c r="O1322" s="605"/>
      <c r="P1322" s="604"/>
    </row>
    <row r="1323" spans="1:16" s="67" customFormat="1" ht="15" customHeight="1" thickTop="1">
      <c r="A1323" s="604"/>
      <c r="B1323" s="605"/>
      <c r="C1323" s="101"/>
      <c r="D1323" s="990" t="s">
        <v>1229</v>
      </c>
      <c r="E1323" s="66"/>
      <c r="F1323" s="470">
        <v>1</v>
      </c>
      <c r="G1323" s="466">
        <f>F1323*Cond!$F$10</f>
        <v>1520</v>
      </c>
      <c r="H1323" s="26">
        <v>0</v>
      </c>
      <c r="I1323" s="403">
        <f t="shared" ref="I1323:I1338" si="259">G1323*H1323</f>
        <v>0</v>
      </c>
      <c r="J1323" s="341" t="s">
        <v>1230</v>
      </c>
      <c r="K1323" s="287">
        <f t="shared" ref="K1323:K1338" si="260">G1323*L1323</f>
        <v>4104</v>
      </c>
      <c r="L1323" s="293">
        <v>2.7</v>
      </c>
      <c r="M1323" s="426">
        <f t="shared" ref="M1323:M1338" si="261">ROUND(K1323,-2)</f>
        <v>4100</v>
      </c>
      <c r="N1323" s="101"/>
      <c r="O1323" s="605"/>
      <c r="P1323" s="604"/>
    </row>
    <row r="1324" spans="1:16" s="67" customFormat="1" ht="15" customHeight="1">
      <c r="A1324" s="604"/>
      <c r="B1324" s="605"/>
      <c r="C1324" s="101"/>
      <c r="D1324" s="990" t="s">
        <v>1058</v>
      </c>
      <c r="E1324" s="66"/>
      <c r="F1324" s="470">
        <v>1</v>
      </c>
      <c r="G1324" s="466">
        <f>F1324*Cond!$F$10</f>
        <v>1520</v>
      </c>
      <c r="H1324" s="27">
        <v>0</v>
      </c>
      <c r="I1324" s="398">
        <f t="shared" si="259"/>
        <v>0</v>
      </c>
      <c r="J1324" s="217" t="s">
        <v>1040</v>
      </c>
      <c r="K1324" s="286">
        <f t="shared" si="260"/>
        <v>4104</v>
      </c>
      <c r="L1324" s="290">
        <v>2.7</v>
      </c>
      <c r="M1324" s="409">
        <f t="shared" si="261"/>
        <v>4100</v>
      </c>
      <c r="N1324" s="101"/>
      <c r="O1324" s="605"/>
      <c r="P1324" s="604"/>
    </row>
    <row r="1325" spans="1:16" s="67" customFormat="1" ht="15" customHeight="1">
      <c r="A1325" s="604"/>
      <c r="B1325" s="605"/>
      <c r="C1325" s="101"/>
      <c r="D1325" s="990" t="s">
        <v>1057</v>
      </c>
      <c r="E1325" s="66"/>
      <c r="F1325" s="470">
        <v>1</v>
      </c>
      <c r="G1325" s="466">
        <f>F1325*Cond!$F$10</f>
        <v>1520</v>
      </c>
      <c r="H1325" s="27">
        <v>0</v>
      </c>
      <c r="I1325" s="398">
        <f t="shared" si="259"/>
        <v>0</v>
      </c>
      <c r="J1325" s="217" t="s">
        <v>1038</v>
      </c>
      <c r="K1325" s="286">
        <f t="shared" si="260"/>
        <v>4104</v>
      </c>
      <c r="L1325" s="290">
        <v>2.7</v>
      </c>
      <c r="M1325" s="409">
        <f t="shared" si="261"/>
        <v>4100</v>
      </c>
      <c r="N1325" s="101"/>
      <c r="O1325" s="605"/>
      <c r="P1325" s="604"/>
    </row>
    <row r="1326" spans="1:16" s="67" customFormat="1" ht="15" customHeight="1">
      <c r="A1326" s="604"/>
      <c r="B1326" s="605"/>
      <c r="C1326" s="101"/>
      <c r="D1326" s="990" t="s">
        <v>1053</v>
      </c>
      <c r="E1326" s="66"/>
      <c r="F1326" s="470">
        <v>1</v>
      </c>
      <c r="G1326" s="466">
        <f>F1326*Cond!$F$10</f>
        <v>1520</v>
      </c>
      <c r="H1326" s="27">
        <v>0</v>
      </c>
      <c r="I1326" s="398">
        <f t="shared" si="259"/>
        <v>0</v>
      </c>
      <c r="J1326" s="217" t="s">
        <v>1039</v>
      </c>
      <c r="K1326" s="286">
        <f t="shared" si="260"/>
        <v>4104</v>
      </c>
      <c r="L1326" s="290">
        <v>2.7</v>
      </c>
      <c r="M1326" s="409">
        <f t="shared" si="261"/>
        <v>4100</v>
      </c>
      <c r="N1326" s="101"/>
      <c r="O1326" s="605"/>
      <c r="P1326" s="604"/>
    </row>
    <row r="1327" spans="1:16" s="67" customFormat="1" ht="15" customHeight="1">
      <c r="A1327" s="604"/>
      <c r="B1327" s="605"/>
      <c r="C1327" s="101"/>
      <c r="D1327" s="990" t="s">
        <v>1051</v>
      </c>
      <c r="E1327" s="66"/>
      <c r="F1327" s="470">
        <v>1</v>
      </c>
      <c r="G1327" s="466">
        <f>F1327*Cond!$F$10</f>
        <v>1520</v>
      </c>
      <c r="H1327" s="27">
        <v>0</v>
      </c>
      <c r="I1327" s="398">
        <f t="shared" si="259"/>
        <v>0</v>
      </c>
      <c r="J1327" s="217" t="s">
        <v>1036</v>
      </c>
      <c r="K1327" s="286">
        <f t="shared" si="260"/>
        <v>4104</v>
      </c>
      <c r="L1327" s="290">
        <v>2.7</v>
      </c>
      <c r="M1327" s="409">
        <f t="shared" si="261"/>
        <v>4100</v>
      </c>
      <c r="N1327" s="101"/>
      <c r="O1327" s="605"/>
      <c r="P1327" s="604"/>
    </row>
    <row r="1328" spans="1:16" s="67" customFormat="1" ht="15" customHeight="1">
      <c r="A1328" s="604"/>
      <c r="B1328" s="605"/>
      <c r="C1328" s="101"/>
      <c r="D1328" s="990" t="s">
        <v>1052</v>
      </c>
      <c r="E1328" s="66"/>
      <c r="F1328" s="470">
        <v>1</v>
      </c>
      <c r="G1328" s="466">
        <f>F1328*Cond!$F$10</f>
        <v>1520</v>
      </c>
      <c r="H1328" s="27">
        <v>0</v>
      </c>
      <c r="I1328" s="398">
        <f t="shared" si="259"/>
        <v>0</v>
      </c>
      <c r="J1328" s="217" t="s">
        <v>1037</v>
      </c>
      <c r="K1328" s="286">
        <f t="shared" si="260"/>
        <v>4104</v>
      </c>
      <c r="L1328" s="290">
        <v>2.7</v>
      </c>
      <c r="M1328" s="409">
        <f t="shared" si="261"/>
        <v>4100</v>
      </c>
      <c r="N1328" s="101"/>
      <c r="O1328" s="605"/>
      <c r="P1328" s="604"/>
    </row>
    <row r="1329" spans="1:16" s="67" customFormat="1" ht="15" customHeight="1">
      <c r="A1329" s="604"/>
      <c r="B1329" s="605"/>
      <c r="C1329" s="101"/>
      <c r="D1329" s="990" t="s">
        <v>1059</v>
      </c>
      <c r="E1329" s="66"/>
      <c r="F1329" s="470">
        <v>1</v>
      </c>
      <c r="G1329" s="466">
        <f>F1329*Cond!$F$10</f>
        <v>1520</v>
      </c>
      <c r="H1329" s="27">
        <v>0</v>
      </c>
      <c r="I1329" s="398">
        <f t="shared" si="259"/>
        <v>0</v>
      </c>
      <c r="J1329" s="217" t="s">
        <v>1050</v>
      </c>
      <c r="K1329" s="286">
        <f t="shared" si="260"/>
        <v>4104</v>
      </c>
      <c r="L1329" s="290">
        <v>2.7</v>
      </c>
      <c r="M1329" s="409">
        <f t="shared" si="261"/>
        <v>4100</v>
      </c>
      <c r="N1329" s="101"/>
      <c r="O1329" s="605"/>
      <c r="P1329" s="604"/>
    </row>
    <row r="1330" spans="1:16" s="67" customFormat="1" ht="15" customHeight="1">
      <c r="A1330" s="604"/>
      <c r="B1330" s="605"/>
      <c r="C1330" s="101"/>
      <c r="D1330" s="990" t="s">
        <v>1060</v>
      </c>
      <c r="E1330" s="66"/>
      <c r="F1330" s="470">
        <v>1</v>
      </c>
      <c r="G1330" s="466">
        <f>F1330*Cond!$F$10</f>
        <v>1520</v>
      </c>
      <c r="H1330" s="27">
        <v>0</v>
      </c>
      <c r="I1330" s="398">
        <f t="shared" si="259"/>
        <v>0</v>
      </c>
      <c r="J1330" s="217" t="s">
        <v>1048</v>
      </c>
      <c r="K1330" s="286">
        <f t="shared" si="260"/>
        <v>4104</v>
      </c>
      <c r="L1330" s="290">
        <v>2.7</v>
      </c>
      <c r="M1330" s="409">
        <f t="shared" si="261"/>
        <v>4100</v>
      </c>
      <c r="N1330" s="101"/>
      <c r="O1330" s="605"/>
      <c r="P1330" s="604"/>
    </row>
    <row r="1331" spans="1:16" s="67" customFormat="1" ht="15" customHeight="1">
      <c r="A1331" s="604"/>
      <c r="B1331" s="605"/>
      <c r="C1331" s="101"/>
      <c r="D1331" s="990" t="s">
        <v>1056</v>
      </c>
      <c r="E1331" s="66"/>
      <c r="F1331" s="470">
        <v>1</v>
      </c>
      <c r="G1331" s="466">
        <f>F1331*Cond!$F$10</f>
        <v>1520</v>
      </c>
      <c r="H1331" s="27">
        <v>0</v>
      </c>
      <c r="I1331" s="398">
        <f t="shared" si="259"/>
        <v>0</v>
      </c>
      <c r="J1331" s="217" t="s">
        <v>1049</v>
      </c>
      <c r="K1331" s="286">
        <f t="shared" si="260"/>
        <v>4104</v>
      </c>
      <c r="L1331" s="290">
        <v>2.7</v>
      </c>
      <c r="M1331" s="409">
        <f t="shared" si="261"/>
        <v>4100</v>
      </c>
      <c r="N1331" s="101"/>
      <c r="O1331" s="605"/>
      <c r="P1331" s="604"/>
    </row>
    <row r="1332" spans="1:16" s="67" customFormat="1" ht="15" customHeight="1">
      <c r="A1332" s="604"/>
      <c r="B1332" s="605"/>
      <c r="C1332" s="101"/>
      <c r="D1332" s="990" t="s">
        <v>1054</v>
      </c>
      <c r="E1332" s="66"/>
      <c r="F1332" s="470">
        <v>1</v>
      </c>
      <c r="G1332" s="466">
        <f>F1332*Cond!$F$10</f>
        <v>1520</v>
      </c>
      <c r="H1332" s="27">
        <v>0</v>
      </c>
      <c r="I1332" s="398">
        <f t="shared" si="259"/>
        <v>0</v>
      </c>
      <c r="J1332" s="217" t="s">
        <v>1046</v>
      </c>
      <c r="K1332" s="286">
        <f t="shared" si="260"/>
        <v>4104</v>
      </c>
      <c r="L1332" s="290">
        <v>2.7</v>
      </c>
      <c r="M1332" s="409">
        <f t="shared" si="261"/>
        <v>4100</v>
      </c>
      <c r="N1332" s="101"/>
      <c r="O1332" s="605"/>
      <c r="P1332" s="604"/>
    </row>
    <row r="1333" spans="1:16" s="67" customFormat="1" ht="15" customHeight="1">
      <c r="A1333" s="604"/>
      <c r="B1333" s="605"/>
      <c r="C1333" s="101"/>
      <c r="D1333" s="990" t="s">
        <v>1055</v>
      </c>
      <c r="E1333" s="66"/>
      <c r="F1333" s="470">
        <v>1</v>
      </c>
      <c r="G1333" s="466">
        <f>F1333*Cond!$F$10</f>
        <v>1520</v>
      </c>
      <c r="H1333" s="27">
        <v>0</v>
      </c>
      <c r="I1333" s="398">
        <f t="shared" si="259"/>
        <v>0</v>
      </c>
      <c r="J1333" s="217" t="s">
        <v>1047</v>
      </c>
      <c r="K1333" s="286">
        <f t="shared" si="260"/>
        <v>4104</v>
      </c>
      <c r="L1333" s="290">
        <v>2.7</v>
      </c>
      <c r="M1333" s="409">
        <f t="shared" si="261"/>
        <v>4100</v>
      </c>
      <c r="N1333" s="101"/>
      <c r="O1333" s="605"/>
      <c r="P1333" s="604"/>
    </row>
    <row r="1334" spans="1:16" s="67" customFormat="1" ht="15" customHeight="1">
      <c r="A1334" s="604"/>
      <c r="B1334" s="605"/>
      <c r="C1334" s="101"/>
      <c r="D1334" s="990" t="s">
        <v>1316</v>
      </c>
      <c r="E1334" s="66"/>
      <c r="F1334" s="470">
        <v>1</v>
      </c>
      <c r="G1334" s="466">
        <f>F1334*Cond!$F$10</f>
        <v>1520</v>
      </c>
      <c r="H1334" s="27">
        <v>0</v>
      </c>
      <c r="I1334" s="398">
        <f t="shared" si="259"/>
        <v>0</v>
      </c>
      <c r="J1334" s="217" t="s">
        <v>1045</v>
      </c>
      <c r="K1334" s="286">
        <f t="shared" si="260"/>
        <v>4104</v>
      </c>
      <c r="L1334" s="290">
        <v>2.7</v>
      </c>
      <c r="M1334" s="409">
        <f t="shared" si="261"/>
        <v>4100</v>
      </c>
      <c r="N1334" s="101"/>
      <c r="O1334" s="605"/>
      <c r="P1334" s="604"/>
    </row>
    <row r="1335" spans="1:16" s="67" customFormat="1" ht="15" customHeight="1">
      <c r="A1335" s="604"/>
      <c r="B1335" s="605"/>
      <c r="C1335" s="101"/>
      <c r="D1335" s="990" t="s">
        <v>1317</v>
      </c>
      <c r="E1335" s="66"/>
      <c r="F1335" s="470">
        <v>1</v>
      </c>
      <c r="G1335" s="466">
        <f>F1335*Cond!$F$10</f>
        <v>1520</v>
      </c>
      <c r="H1335" s="27">
        <v>0</v>
      </c>
      <c r="I1335" s="398">
        <f t="shared" si="259"/>
        <v>0</v>
      </c>
      <c r="J1335" s="217" t="s">
        <v>1043</v>
      </c>
      <c r="K1335" s="286">
        <f t="shared" si="260"/>
        <v>4104</v>
      </c>
      <c r="L1335" s="290">
        <v>2.7</v>
      </c>
      <c r="M1335" s="409">
        <f t="shared" si="261"/>
        <v>4100</v>
      </c>
      <c r="N1335" s="101"/>
      <c r="O1335" s="605"/>
      <c r="P1335" s="604"/>
    </row>
    <row r="1336" spans="1:16" s="67" customFormat="1" ht="15" customHeight="1">
      <c r="A1336" s="604"/>
      <c r="B1336" s="605"/>
      <c r="C1336" s="101"/>
      <c r="D1336" s="990" t="s">
        <v>1318</v>
      </c>
      <c r="E1336" s="66"/>
      <c r="F1336" s="470">
        <v>1</v>
      </c>
      <c r="G1336" s="466">
        <f>F1336*Cond!$F$10</f>
        <v>1520</v>
      </c>
      <c r="H1336" s="27">
        <v>0</v>
      </c>
      <c r="I1336" s="398">
        <f t="shared" si="259"/>
        <v>0</v>
      </c>
      <c r="J1336" s="217" t="s">
        <v>1044</v>
      </c>
      <c r="K1336" s="286">
        <f t="shared" si="260"/>
        <v>4104</v>
      </c>
      <c r="L1336" s="290">
        <v>2.7</v>
      </c>
      <c r="M1336" s="409">
        <f t="shared" si="261"/>
        <v>4100</v>
      </c>
      <c r="N1336" s="101"/>
      <c r="O1336" s="605"/>
      <c r="P1336" s="604"/>
    </row>
    <row r="1337" spans="1:16" s="67" customFormat="1" ht="15" customHeight="1">
      <c r="A1337" s="604"/>
      <c r="B1337" s="605"/>
      <c r="C1337" s="101"/>
      <c r="D1337" s="990" t="s">
        <v>1319</v>
      </c>
      <c r="E1337" s="66"/>
      <c r="F1337" s="470">
        <v>1</v>
      </c>
      <c r="G1337" s="466">
        <f>F1337*Cond!$F$10</f>
        <v>1520</v>
      </c>
      <c r="H1337" s="27">
        <v>0</v>
      </c>
      <c r="I1337" s="398">
        <f t="shared" si="259"/>
        <v>0</v>
      </c>
      <c r="J1337" s="217" t="s">
        <v>1041</v>
      </c>
      <c r="K1337" s="286">
        <f t="shared" si="260"/>
        <v>4104</v>
      </c>
      <c r="L1337" s="290">
        <v>2.7</v>
      </c>
      <c r="M1337" s="409">
        <f t="shared" si="261"/>
        <v>4100</v>
      </c>
      <c r="N1337" s="101"/>
      <c r="O1337" s="605"/>
      <c r="P1337" s="604"/>
    </row>
    <row r="1338" spans="1:16" s="67" customFormat="1" ht="15" customHeight="1">
      <c r="A1338" s="604"/>
      <c r="B1338" s="605"/>
      <c r="C1338" s="101"/>
      <c r="D1338" s="991" t="s">
        <v>1320</v>
      </c>
      <c r="E1338" s="66"/>
      <c r="F1338" s="937">
        <v>1</v>
      </c>
      <c r="G1338" s="466">
        <f>F1338*Cond!$F$10</f>
        <v>1520</v>
      </c>
      <c r="H1338" s="561">
        <v>0</v>
      </c>
      <c r="I1338" s="560">
        <f t="shared" si="259"/>
        <v>0</v>
      </c>
      <c r="J1338" s="992" t="s">
        <v>1042</v>
      </c>
      <c r="K1338" s="380">
        <f t="shared" si="260"/>
        <v>4104</v>
      </c>
      <c r="L1338" s="381">
        <v>2.7</v>
      </c>
      <c r="M1338" s="762">
        <f t="shared" si="261"/>
        <v>4100</v>
      </c>
      <c r="N1338" s="101"/>
      <c r="O1338" s="605"/>
      <c r="P1338" s="604"/>
    </row>
    <row r="1339" spans="1:16" s="2" customFormat="1" ht="30" customHeight="1">
      <c r="A1339" s="604"/>
      <c r="B1339" s="605"/>
      <c r="C1339" s="101"/>
      <c r="D1339" s="1869" t="s">
        <v>1228</v>
      </c>
      <c r="E1339" s="1869"/>
      <c r="F1339" s="1869"/>
      <c r="G1339" s="1869"/>
      <c r="H1339" s="1869"/>
      <c r="I1339" s="1869"/>
      <c r="J1339" s="1869"/>
      <c r="K1339" s="1869"/>
      <c r="L1339" s="1869"/>
      <c r="M1339" s="1869"/>
      <c r="N1339" s="101"/>
      <c r="O1339" s="605"/>
      <c r="P1339" s="604"/>
    </row>
    <row r="1340" spans="1:16">
      <c r="A1340" s="604"/>
      <c r="B1340" s="605"/>
      <c r="C1340" s="101"/>
      <c r="D1340" s="1883" t="s">
        <v>14</v>
      </c>
      <c r="E1340" s="1884" t="s">
        <v>15</v>
      </c>
      <c r="F1340" s="1885" t="s">
        <v>1859</v>
      </c>
      <c r="G1340" s="1886" t="s">
        <v>2171</v>
      </c>
      <c r="H1340" s="1887" t="s">
        <v>67</v>
      </c>
      <c r="I1340" s="1886" t="s">
        <v>68</v>
      </c>
      <c r="J1340" s="1868" t="s">
        <v>6</v>
      </c>
      <c r="K1340" s="1889" t="s">
        <v>2172</v>
      </c>
      <c r="L1340" s="1889" t="s">
        <v>2173</v>
      </c>
      <c r="M1340" s="1890" t="s">
        <v>2170</v>
      </c>
      <c r="N1340" s="101"/>
      <c r="O1340" s="605"/>
      <c r="P1340" s="604"/>
    </row>
    <row r="1341" spans="1:16">
      <c r="A1341" s="604"/>
      <c r="B1341" s="605"/>
      <c r="C1341" s="101"/>
      <c r="D1341" s="1883"/>
      <c r="E1341" s="1884"/>
      <c r="F1341" s="1885"/>
      <c r="G1341" s="1886"/>
      <c r="H1341" s="1887"/>
      <c r="I1341" s="1886"/>
      <c r="J1341" s="1868"/>
      <c r="K1341" s="1889"/>
      <c r="L1341" s="1889"/>
      <c r="M1341" s="1890"/>
      <c r="N1341" s="101"/>
      <c r="O1341" s="605"/>
      <c r="P1341" s="604"/>
    </row>
    <row r="1342" spans="1:16">
      <c r="A1342" s="604"/>
      <c r="B1342" s="605"/>
      <c r="C1342" s="101"/>
      <c r="D1342" s="1883"/>
      <c r="E1342" s="1884"/>
      <c r="F1342" s="1885"/>
      <c r="G1342" s="1886"/>
      <c r="H1342" s="1887"/>
      <c r="I1342" s="1886"/>
      <c r="J1342" s="1868"/>
      <c r="K1342" s="1889"/>
      <c r="L1342" s="1889"/>
      <c r="M1342" s="1890"/>
      <c r="N1342" s="101"/>
      <c r="O1342" s="605"/>
      <c r="P1342" s="604"/>
    </row>
    <row r="1343" spans="1:16" ht="13.5" thickBot="1">
      <c r="A1343" s="604"/>
      <c r="B1343" s="605"/>
      <c r="C1343" s="101"/>
      <c r="D1343" s="1908"/>
      <c r="E1343" s="1903"/>
      <c r="F1343" s="1904"/>
      <c r="G1343" s="1905"/>
      <c r="H1343" s="1909"/>
      <c r="I1343" s="1905"/>
      <c r="J1343" s="1910"/>
      <c r="K1343" s="1901"/>
      <c r="L1343" s="1901"/>
      <c r="M1343" s="1902"/>
      <c r="N1343" s="101"/>
      <c r="O1343" s="605"/>
      <c r="P1343" s="604"/>
    </row>
    <row r="1344" spans="1:16" s="67" customFormat="1" ht="15" customHeight="1" thickTop="1">
      <c r="A1344" s="604"/>
      <c r="B1344" s="605"/>
      <c r="C1344" s="101"/>
      <c r="D1344" s="993" t="s">
        <v>2359</v>
      </c>
      <c r="E1344" s="66"/>
      <c r="F1344" s="470">
        <v>1</v>
      </c>
      <c r="G1344" s="466">
        <f>F1344*Cond!$F$10</f>
        <v>1520</v>
      </c>
      <c r="H1344" s="26">
        <v>0</v>
      </c>
      <c r="I1344" s="403">
        <f t="shared" ref="I1344:I1352" si="262">G1344*H1344</f>
        <v>0</v>
      </c>
      <c r="J1344" s="340" t="s">
        <v>1224</v>
      </c>
      <c r="K1344" s="287">
        <f t="shared" ref="K1344:K1352" si="263">G1344*L1344</f>
        <v>4104</v>
      </c>
      <c r="L1344" s="293">
        <v>2.7</v>
      </c>
      <c r="M1344" s="426">
        <f t="shared" ref="M1344:M1352" si="264">ROUND(K1344,-2)</f>
        <v>4100</v>
      </c>
      <c r="N1344" s="101"/>
      <c r="O1344" s="605"/>
      <c r="P1344" s="604"/>
    </row>
    <row r="1345" spans="1:16" s="67" customFormat="1" ht="15" customHeight="1">
      <c r="A1345" s="604"/>
      <c r="B1345" s="605"/>
      <c r="C1345" s="101"/>
      <c r="D1345" s="994" t="s">
        <v>2360</v>
      </c>
      <c r="E1345" s="66"/>
      <c r="F1345" s="470">
        <v>1</v>
      </c>
      <c r="G1345" s="466">
        <f>F1345*Cond!$F$10</f>
        <v>1520</v>
      </c>
      <c r="H1345" s="27">
        <v>0</v>
      </c>
      <c r="I1345" s="398">
        <f t="shared" si="262"/>
        <v>0</v>
      </c>
      <c r="J1345" s="220" t="s">
        <v>1222</v>
      </c>
      <c r="K1345" s="286">
        <f t="shared" si="263"/>
        <v>4104</v>
      </c>
      <c r="L1345" s="290">
        <v>2.7</v>
      </c>
      <c r="M1345" s="409">
        <f t="shared" si="264"/>
        <v>4100</v>
      </c>
      <c r="N1345" s="101"/>
      <c r="O1345" s="605"/>
      <c r="P1345" s="604"/>
    </row>
    <row r="1346" spans="1:16" s="67" customFormat="1" ht="15" customHeight="1">
      <c r="A1346" s="604"/>
      <c r="B1346" s="605"/>
      <c r="C1346" s="101"/>
      <c r="D1346" s="994" t="s">
        <v>2361</v>
      </c>
      <c r="E1346" s="66"/>
      <c r="F1346" s="470">
        <v>1</v>
      </c>
      <c r="G1346" s="466">
        <f>F1346*Cond!$F$10</f>
        <v>1520</v>
      </c>
      <c r="H1346" s="27">
        <v>0</v>
      </c>
      <c r="I1346" s="398">
        <f t="shared" si="262"/>
        <v>0</v>
      </c>
      <c r="J1346" s="220" t="s">
        <v>1223</v>
      </c>
      <c r="K1346" s="286">
        <f t="shared" si="263"/>
        <v>4104</v>
      </c>
      <c r="L1346" s="290">
        <v>2.7</v>
      </c>
      <c r="M1346" s="409">
        <f t="shared" si="264"/>
        <v>4100</v>
      </c>
      <c r="N1346" s="101"/>
      <c r="O1346" s="605"/>
      <c r="P1346" s="604"/>
    </row>
    <row r="1347" spans="1:16" s="67" customFormat="1" ht="15" customHeight="1">
      <c r="A1347" s="604"/>
      <c r="B1347" s="605"/>
      <c r="C1347" s="101"/>
      <c r="D1347" s="994" t="s">
        <v>2362</v>
      </c>
      <c r="E1347" s="66"/>
      <c r="F1347" s="470">
        <v>1</v>
      </c>
      <c r="G1347" s="466">
        <f>F1347*Cond!$F$10</f>
        <v>1520</v>
      </c>
      <c r="H1347" s="27">
        <v>0</v>
      </c>
      <c r="I1347" s="398">
        <f t="shared" si="262"/>
        <v>0</v>
      </c>
      <c r="J1347" s="220" t="s">
        <v>1221</v>
      </c>
      <c r="K1347" s="286">
        <f t="shared" si="263"/>
        <v>4104</v>
      </c>
      <c r="L1347" s="290">
        <v>2.7</v>
      </c>
      <c r="M1347" s="409">
        <f t="shared" si="264"/>
        <v>4100</v>
      </c>
      <c r="N1347" s="101"/>
      <c r="O1347" s="605"/>
      <c r="P1347" s="604"/>
    </row>
    <row r="1348" spans="1:16" s="67" customFormat="1" ht="15" customHeight="1">
      <c r="A1348" s="604"/>
      <c r="B1348" s="605"/>
      <c r="C1348" s="101"/>
      <c r="D1348" s="994" t="s">
        <v>2363</v>
      </c>
      <c r="E1348" s="66"/>
      <c r="F1348" s="470">
        <v>1</v>
      </c>
      <c r="G1348" s="466">
        <f>F1348*Cond!$F$10</f>
        <v>1520</v>
      </c>
      <c r="H1348" s="27">
        <v>0</v>
      </c>
      <c r="I1348" s="398">
        <f t="shared" si="262"/>
        <v>0</v>
      </c>
      <c r="J1348" s="220" t="s">
        <v>1219</v>
      </c>
      <c r="K1348" s="286">
        <f t="shared" si="263"/>
        <v>4104</v>
      </c>
      <c r="L1348" s="290">
        <v>2.7</v>
      </c>
      <c r="M1348" s="409">
        <f t="shared" si="264"/>
        <v>4100</v>
      </c>
      <c r="N1348" s="101"/>
      <c r="O1348" s="605"/>
      <c r="P1348" s="604"/>
    </row>
    <row r="1349" spans="1:16" s="67" customFormat="1" ht="15" customHeight="1">
      <c r="A1349" s="604"/>
      <c r="B1349" s="605"/>
      <c r="C1349" s="101"/>
      <c r="D1349" s="994" t="s">
        <v>2364</v>
      </c>
      <c r="E1349" s="66"/>
      <c r="F1349" s="470">
        <v>1</v>
      </c>
      <c r="G1349" s="466">
        <f>F1349*Cond!$F$10</f>
        <v>1520</v>
      </c>
      <c r="H1349" s="27">
        <v>0</v>
      </c>
      <c r="I1349" s="398">
        <f t="shared" si="262"/>
        <v>0</v>
      </c>
      <c r="J1349" s="220" t="s">
        <v>1220</v>
      </c>
      <c r="K1349" s="286">
        <f t="shared" si="263"/>
        <v>4104</v>
      </c>
      <c r="L1349" s="290">
        <v>2.7</v>
      </c>
      <c r="M1349" s="409">
        <f t="shared" si="264"/>
        <v>4100</v>
      </c>
      <c r="N1349" s="101"/>
      <c r="O1349" s="605"/>
      <c r="P1349" s="604"/>
    </row>
    <row r="1350" spans="1:16" s="67" customFormat="1" ht="15" customHeight="1">
      <c r="A1350" s="604"/>
      <c r="B1350" s="605"/>
      <c r="C1350" s="101"/>
      <c r="D1350" s="994" t="s">
        <v>2365</v>
      </c>
      <c r="E1350" s="66"/>
      <c r="F1350" s="470">
        <v>1</v>
      </c>
      <c r="G1350" s="466">
        <f>F1350*Cond!$F$10</f>
        <v>1520</v>
      </c>
      <c r="H1350" s="27">
        <v>0</v>
      </c>
      <c r="I1350" s="398">
        <f t="shared" si="262"/>
        <v>0</v>
      </c>
      <c r="J1350" s="220" t="s">
        <v>1227</v>
      </c>
      <c r="K1350" s="286">
        <f t="shared" si="263"/>
        <v>4104</v>
      </c>
      <c r="L1350" s="290">
        <v>2.7</v>
      </c>
      <c r="M1350" s="409">
        <f t="shared" si="264"/>
        <v>4100</v>
      </c>
      <c r="N1350" s="101"/>
      <c r="O1350" s="605"/>
      <c r="P1350" s="604"/>
    </row>
    <row r="1351" spans="1:16" s="67" customFormat="1" ht="15" customHeight="1">
      <c r="A1351" s="604"/>
      <c r="B1351" s="605"/>
      <c r="C1351" s="101"/>
      <c r="D1351" s="994" t="s">
        <v>2366</v>
      </c>
      <c r="E1351" s="66"/>
      <c r="F1351" s="470">
        <v>1</v>
      </c>
      <c r="G1351" s="466">
        <f>F1351*Cond!$F$10</f>
        <v>1520</v>
      </c>
      <c r="H1351" s="27">
        <v>0</v>
      </c>
      <c r="I1351" s="398">
        <f t="shared" si="262"/>
        <v>0</v>
      </c>
      <c r="J1351" s="220" t="s">
        <v>1225</v>
      </c>
      <c r="K1351" s="286">
        <f t="shared" si="263"/>
        <v>4104</v>
      </c>
      <c r="L1351" s="290">
        <v>2.7</v>
      </c>
      <c r="M1351" s="409">
        <f t="shared" si="264"/>
        <v>4100</v>
      </c>
      <c r="N1351" s="101"/>
      <c r="O1351" s="605"/>
      <c r="P1351" s="604"/>
    </row>
    <row r="1352" spans="1:16" s="67" customFormat="1" ht="15" customHeight="1">
      <c r="A1352" s="604"/>
      <c r="B1352" s="605"/>
      <c r="C1352" s="101"/>
      <c r="D1352" s="995" t="s">
        <v>2367</v>
      </c>
      <c r="E1352" s="66"/>
      <c r="F1352" s="937">
        <v>1</v>
      </c>
      <c r="G1352" s="466">
        <f>F1352*Cond!$F$10</f>
        <v>1520</v>
      </c>
      <c r="H1352" s="561">
        <v>0</v>
      </c>
      <c r="I1352" s="560">
        <f t="shared" si="262"/>
        <v>0</v>
      </c>
      <c r="J1352" s="996" t="s">
        <v>1226</v>
      </c>
      <c r="K1352" s="380">
        <f t="shared" si="263"/>
        <v>4104</v>
      </c>
      <c r="L1352" s="381">
        <v>2.7</v>
      </c>
      <c r="M1352" s="762">
        <f t="shared" si="264"/>
        <v>4100</v>
      </c>
      <c r="N1352" s="101"/>
      <c r="O1352" s="605"/>
      <c r="P1352" s="604"/>
    </row>
    <row r="1353" spans="1:16" s="2" customFormat="1" ht="30" customHeight="1">
      <c r="A1353" s="604"/>
      <c r="B1353" s="605"/>
      <c r="C1353" s="101"/>
      <c r="D1353" s="1876" t="s">
        <v>746</v>
      </c>
      <c r="E1353" s="1876"/>
      <c r="F1353" s="1876"/>
      <c r="G1353" s="1876"/>
      <c r="H1353" s="1876"/>
      <c r="I1353" s="1876"/>
      <c r="J1353" s="1876"/>
      <c r="K1353" s="1876"/>
      <c r="L1353" s="1876"/>
      <c r="M1353" s="1876"/>
      <c r="N1353" s="101"/>
      <c r="O1353" s="605"/>
      <c r="P1353" s="604"/>
    </row>
    <row r="1354" spans="1:16">
      <c r="A1354" s="604"/>
      <c r="B1354" s="605"/>
      <c r="C1354" s="101"/>
      <c r="D1354" s="1883" t="s">
        <v>14</v>
      </c>
      <c r="E1354" s="1884"/>
      <c r="F1354" s="1885" t="s">
        <v>1859</v>
      </c>
      <c r="G1354" s="1886" t="s">
        <v>2171</v>
      </c>
      <c r="H1354" s="1887" t="s">
        <v>67</v>
      </c>
      <c r="I1354" s="1886" t="s">
        <v>68</v>
      </c>
      <c r="J1354" s="1868" t="s">
        <v>6</v>
      </c>
      <c r="K1354" s="1889" t="s">
        <v>2172</v>
      </c>
      <c r="L1354" s="1889" t="s">
        <v>2173</v>
      </c>
      <c r="M1354" s="1890" t="s">
        <v>2170</v>
      </c>
      <c r="N1354" s="101"/>
      <c r="O1354" s="605"/>
      <c r="P1354" s="604"/>
    </row>
    <row r="1355" spans="1:16">
      <c r="A1355" s="604"/>
      <c r="B1355" s="605"/>
      <c r="C1355" s="101"/>
      <c r="D1355" s="1883"/>
      <c r="E1355" s="1884"/>
      <c r="F1355" s="1885"/>
      <c r="G1355" s="1886"/>
      <c r="H1355" s="1887"/>
      <c r="I1355" s="1886"/>
      <c r="J1355" s="1868"/>
      <c r="K1355" s="1889"/>
      <c r="L1355" s="1889"/>
      <c r="M1355" s="1890"/>
      <c r="N1355" s="101"/>
      <c r="O1355" s="605"/>
      <c r="P1355" s="604"/>
    </row>
    <row r="1356" spans="1:16">
      <c r="A1356" s="604"/>
      <c r="B1356" s="605"/>
      <c r="C1356" s="101"/>
      <c r="D1356" s="1883"/>
      <c r="E1356" s="1884"/>
      <c r="F1356" s="1885"/>
      <c r="G1356" s="1886"/>
      <c r="H1356" s="1887"/>
      <c r="I1356" s="1886"/>
      <c r="J1356" s="1868"/>
      <c r="K1356" s="1889"/>
      <c r="L1356" s="1889"/>
      <c r="M1356" s="1890"/>
      <c r="N1356" s="101"/>
      <c r="O1356" s="605"/>
      <c r="P1356" s="604"/>
    </row>
    <row r="1357" spans="1:16" ht="13.5" thickBot="1">
      <c r="A1357" s="604"/>
      <c r="B1357" s="605"/>
      <c r="C1357" s="101"/>
      <c r="D1357" s="1908"/>
      <c r="E1357" s="1884"/>
      <c r="F1357" s="1904"/>
      <c r="G1357" s="1905"/>
      <c r="H1357" s="1909"/>
      <c r="I1357" s="1905"/>
      <c r="J1357" s="1910"/>
      <c r="K1357" s="1901"/>
      <c r="L1357" s="1901"/>
      <c r="M1357" s="1902"/>
      <c r="N1357" s="101"/>
      <c r="O1357" s="605"/>
      <c r="P1357" s="604"/>
    </row>
    <row r="1358" spans="1:16" s="67" customFormat="1" ht="15" customHeight="1" thickTop="1">
      <c r="A1358" s="604"/>
      <c r="B1358" s="605"/>
      <c r="C1358" s="101"/>
      <c r="D1358" s="997"/>
      <c r="E1358" s="66"/>
      <c r="F1358" s="470"/>
      <c r="G1358" s="450"/>
      <c r="H1358" s="26"/>
      <c r="I1358" s="403"/>
      <c r="J1358" s="339"/>
      <c r="K1358" s="339"/>
      <c r="L1358" s="339"/>
      <c r="M1358" s="998"/>
      <c r="N1358" s="101"/>
      <c r="O1358" s="605"/>
      <c r="P1358" s="604"/>
    </row>
    <row r="1359" spans="1:16" s="67" customFormat="1" ht="15" customHeight="1">
      <c r="A1359" s="604"/>
      <c r="B1359" s="605"/>
      <c r="C1359" s="101"/>
      <c r="D1359" s="997" t="s">
        <v>743</v>
      </c>
      <c r="E1359" s="66"/>
      <c r="F1359" s="470">
        <v>1</v>
      </c>
      <c r="G1359" s="466">
        <f>F1359*Cond!$F$10</f>
        <v>1520</v>
      </c>
      <c r="H1359" s="27">
        <v>0</v>
      </c>
      <c r="I1359" s="398">
        <f t="shared" ref="I1359:I1361" si="265">G1359*H1359</f>
        <v>0</v>
      </c>
      <c r="J1359" s="190" t="s">
        <v>740</v>
      </c>
      <c r="K1359" s="286">
        <f t="shared" ref="K1359:K1361" si="266">G1359*L1359</f>
        <v>4104</v>
      </c>
      <c r="L1359" s="290">
        <v>2.7</v>
      </c>
      <c r="M1359" s="409">
        <f t="shared" ref="M1359:M1361" si="267">ROUND(K1359,-2)</f>
        <v>4100</v>
      </c>
      <c r="N1359" s="101"/>
      <c r="O1359" s="605"/>
      <c r="P1359" s="604"/>
    </row>
    <row r="1360" spans="1:16" s="67" customFormat="1" ht="15" customHeight="1">
      <c r="A1360" s="604"/>
      <c r="B1360" s="605"/>
      <c r="C1360" s="101"/>
      <c r="D1360" s="997" t="s">
        <v>744</v>
      </c>
      <c r="E1360" s="66"/>
      <c r="F1360" s="470">
        <v>1</v>
      </c>
      <c r="G1360" s="466">
        <f>F1360*Cond!$F$10</f>
        <v>1520</v>
      </c>
      <c r="H1360" s="27">
        <v>0</v>
      </c>
      <c r="I1360" s="398">
        <f t="shared" si="265"/>
        <v>0</v>
      </c>
      <c r="J1360" s="190" t="s">
        <v>741</v>
      </c>
      <c r="K1360" s="286">
        <f t="shared" si="266"/>
        <v>4104</v>
      </c>
      <c r="L1360" s="290">
        <v>2.7</v>
      </c>
      <c r="M1360" s="409">
        <f t="shared" si="267"/>
        <v>4100</v>
      </c>
      <c r="N1360" s="101"/>
      <c r="O1360" s="605"/>
      <c r="P1360" s="604"/>
    </row>
    <row r="1361" spans="1:16" s="67" customFormat="1" ht="15" customHeight="1">
      <c r="A1361" s="604"/>
      <c r="B1361" s="605"/>
      <c r="C1361" s="101"/>
      <c r="D1361" s="997" t="s">
        <v>745</v>
      </c>
      <c r="E1361" s="66"/>
      <c r="F1361" s="470">
        <v>1</v>
      </c>
      <c r="G1361" s="466">
        <f>F1361*Cond!$F$10</f>
        <v>1520</v>
      </c>
      <c r="H1361" s="27">
        <v>0</v>
      </c>
      <c r="I1361" s="398">
        <f t="shared" si="265"/>
        <v>0</v>
      </c>
      <c r="J1361" s="190" t="s">
        <v>742</v>
      </c>
      <c r="K1361" s="286">
        <f t="shared" si="266"/>
        <v>4104</v>
      </c>
      <c r="L1361" s="290">
        <v>2.7</v>
      </c>
      <c r="M1361" s="409">
        <f t="shared" si="267"/>
        <v>4100</v>
      </c>
      <c r="N1361" s="101"/>
      <c r="O1361" s="605"/>
      <c r="P1361" s="604"/>
    </row>
    <row r="1362" spans="1:16" s="67" customFormat="1" ht="15" customHeight="1">
      <c r="A1362" s="604"/>
      <c r="B1362" s="605"/>
      <c r="C1362" s="101"/>
      <c r="D1362" s="999"/>
      <c r="E1362" s="66"/>
      <c r="F1362" s="937"/>
      <c r="G1362" s="646"/>
      <c r="H1362" s="561"/>
      <c r="I1362" s="560"/>
      <c r="J1362" s="1000"/>
      <c r="K1362" s="1000"/>
      <c r="L1362" s="1000"/>
      <c r="M1362" s="1001"/>
      <c r="N1362" s="101"/>
      <c r="O1362" s="605"/>
      <c r="P1362" s="604"/>
    </row>
    <row r="1363" spans="1:16" s="2" customFormat="1" ht="30" customHeight="1">
      <c r="A1363" s="604"/>
      <c r="B1363" s="605"/>
      <c r="C1363" s="101"/>
      <c r="D1363" s="668" t="s">
        <v>1171</v>
      </c>
      <c r="E1363" s="1002"/>
      <c r="F1363" s="1003"/>
      <c r="G1363" s="1004"/>
      <c r="H1363" s="1002"/>
      <c r="I1363" s="1004"/>
      <c r="J1363" s="1005"/>
      <c r="K1363" s="1005"/>
      <c r="L1363" s="1005"/>
      <c r="M1363" s="1004"/>
      <c r="N1363" s="101"/>
      <c r="O1363" s="605"/>
      <c r="P1363" s="604"/>
    </row>
    <row r="1364" spans="1:16">
      <c r="A1364" s="604"/>
      <c r="B1364" s="605"/>
      <c r="C1364" s="101"/>
      <c r="D1364" s="1883" t="s">
        <v>14</v>
      </c>
      <c r="E1364" s="1884"/>
      <c r="F1364" s="1885" t="s">
        <v>1859</v>
      </c>
      <c r="G1364" s="1886" t="s">
        <v>2171</v>
      </c>
      <c r="H1364" s="1887" t="s">
        <v>67</v>
      </c>
      <c r="I1364" s="1886" t="s">
        <v>68</v>
      </c>
      <c r="J1364" s="1868" t="s">
        <v>6</v>
      </c>
      <c r="K1364" s="1889" t="s">
        <v>2172</v>
      </c>
      <c r="L1364" s="1889" t="s">
        <v>2173</v>
      </c>
      <c r="M1364" s="1890" t="s">
        <v>2170</v>
      </c>
      <c r="N1364" s="101"/>
      <c r="O1364" s="605"/>
      <c r="P1364" s="604"/>
    </row>
    <row r="1365" spans="1:16">
      <c r="A1365" s="604"/>
      <c r="B1365" s="605"/>
      <c r="C1365" s="101"/>
      <c r="D1365" s="1883"/>
      <c r="E1365" s="1884"/>
      <c r="F1365" s="1885"/>
      <c r="G1365" s="1886"/>
      <c r="H1365" s="1887"/>
      <c r="I1365" s="1886"/>
      <c r="J1365" s="1868"/>
      <c r="K1365" s="1889"/>
      <c r="L1365" s="1889"/>
      <c r="M1365" s="1890"/>
      <c r="N1365" s="101"/>
      <c r="O1365" s="605"/>
      <c r="P1365" s="604"/>
    </row>
    <row r="1366" spans="1:16">
      <c r="A1366" s="604"/>
      <c r="B1366" s="605"/>
      <c r="C1366" s="101"/>
      <c r="D1366" s="1883"/>
      <c r="E1366" s="1884"/>
      <c r="F1366" s="1885"/>
      <c r="G1366" s="1886"/>
      <c r="H1366" s="1887"/>
      <c r="I1366" s="1886"/>
      <c r="J1366" s="1868"/>
      <c r="K1366" s="1889"/>
      <c r="L1366" s="1889"/>
      <c r="M1366" s="1890"/>
      <c r="N1366" s="101"/>
      <c r="O1366" s="605"/>
      <c r="P1366" s="604"/>
    </row>
    <row r="1367" spans="1:16" ht="13.5" thickBot="1">
      <c r="A1367" s="604"/>
      <c r="B1367" s="605"/>
      <c r="C1367" s="101"/>
      <c r="D1367" s="1908"/>
      <c r="E1367" s="1884"/>
      <c r="F1367" s="1904"/>
      <c r="G1367" s="1905"/>
      <c r="H1367" s="1909"/>
      <c r="I1367" s="1905"/>
      <c r="J1367" s="1910"/>
      <c r="K1367" s="1901"/>
      <c r="L1367" s="1901"/>
      <c r="M1367" s="1902"/>
      <c r="N1367" s="101"/>
      <c r="O1367" s="605"/>
      <c r="P1367" s="604"/>
    </row>
    <row r="1368" spans="1:16" s="67" customFormat="1" ht="15" customHeight="1" thickTop="1">
      <c r="A1368" s="604"/>
      <c r="B1368" s="605"/>
      <c r="C1368" s="101"/>
      <c r="D1368" s="1006"/>
      <c r="E1368" s="66"/>
      <c r="F1368" s="470"/>
      <c r="G1368" s="450"/>
      <c r="H1368" s="26"/>
      <c r="I1368" s="403"/>
      <c r="J1368" s="218"/>
      <c r="K1368" s="218"/>
      <c r="L1368" s="218"/>
      <c r="M1368" s="1007"/>
      <c r="N1368" s="101"/>
      <c r="O1368" s="605"/>
      <c r="P1368" s="604"/>
    </row>
    <row r="1369" spans="1:16" s="67" customFormat="1" ht="15" customHeight="1">
      <c r="A1369" s="604"/>
      <c r="B1369" s="605"/>
      <c r="C1369" s="101"/>
      <c r="D1369" s="1008" t="s">
        <v>1172</v>
      </c>
      <c r="E1369" s="66"/>
      <c r="F1369" s="470">
        <v>1</v>
      </c>
      <c r="G1369" s="466">
        <f>F1369*Cond!$F$10</f>
        <v>1520</v>
      </c>
      <c r="H1369" s="27">
        <v>0</v>
      </c>
      <c r="I1369" s="398">
        <f>G1369*H1369</f>
        <v>0</v>
      </c>
      <c r="J1369" s="219" t="s">
        <v>1168</v>
      </c>
      <c r="K1369" s="286">
        <f t="shared" ref="K1369:K1371" si="268">G1369*L1369</f>
        <v>4104</v>
      </c>
      <c r="L1369" s="290">
        <v>2.7</v>
      </c>
      <c r="M1369" s="409">
        <f t="shared" ref="M1369:M1371" si="269">ROUND(K1369,-2)</f>
        <v>4100</v>
      </c>
      <c r="N1369" s="101"/>
      <c r="O1369" s="605"/>
      <c r="P1369" s="604"/>
    </row>
    <row r="1370" spans="1:16" s="67" customFormat="1" ht="15" customHeight="1">
      <c r="A1370" s="604"/>
      <c r="B1370" s="605"/>
      <c r="C1370" s="101"/>
      <c r="D1370" s="1008" t="s">
        <v>1173</v>
      </c>
      <c r="E1370" s="66"/>
      <c r="F1370" s="470">
        <v>1</v>
      </c>
      <c r="G1370" s="466">
        <f>F1370*Cond!$F$10</f>
        <v>1520</v>
      </c>
      <c r="H1370" s="27">
        <v>0</v>
      </c>
      <c r="I1370" s="398">
        <f>G1370*H1370</f>
        <v>0</v>
      </c>
      <c r="J1370" s="219" t="s">
        <v>1170</v>
      </c>
      <c r="K1370" s="286">
        <f t="shared" si="268"/>
        <v>4104</v>
      </c>
      <c r="L1370" s="290">
        <v>2.7</v>
      </c>
      <c r="M1370" s="409">
        <f t="shared" si="269"/>
        <v>4100</v>
      </c>
      <c r="N1370" s="101"/>
      <c r="O1370" s="605"/>
      <c r="P1370" s="604"/>
    </row>
    <row r="1371" spans="1:16" s="67" customFormat="1" ht="15" customHeight="1">
      <c r="A1371" s="604"/>
      <c r="B1371" s="605"/>
      <c r="C1371" s="101"/>
      <c r="D1371" s="1008" t="s">
        <v>1314</v>
      </c>
      <c r="E1371" s="66"/>
      <c r="F1371" s="470">
        <v>1</v>
      </c>
      <c r="G1371" s="466">
        <f>F1371*Cond!$F$10</f>
        <v>1520</v>
      </c>
      <c r="H1371" s="27">
        <v>0</v>
      </c>
      <c r="I1371" s="398">
        <f>G1371*H1371</f>
        <v>0</v>
      </c>
      <c r="J1371" s="219" t="s">
        <v>1169</v>
      </c>
      <c r="K1371" s="286">
        <f t="shared" si="268"/>
        <v>4104</v>
      </c>
      <c r="L1371" s="290">
        <v>2.7</v>
      </c>
      <c r="M1371" s="409">
        <f t="shared" si="269"/>
        <v>4100</v>
      </c>
      <c r="N1371" s="101"/>
      <c r="O1371" s="605"/>
      <c r="P1371" s="604"/>
    </row>
    <row r="1372" spans="1:16" s="67" customFormat="1" ht="15" customHeight="1">
      <c r="A1372" s="604"/>
      <c r="B1372" s="605"/>
      <c r="C1372" s="101"/>
      <c r="D1372" s="1009"/>
      <c r="E1372" s="66"/>
      <c r="F1372" s="937"/>
      <c r="G1372" s="646"/>
      <c r="H1372" s="561"/>
      <c r="I1372" s="560"/>
      <c r="J1372" s="1010"/>
      <c r="K1372" s="1010"/>
      <c r="L1372" s="1010"/>
      <c r="M1372" s="1011"/>
      <c r="N1372" s="101"/>
      <c r="O1372" s="605"/>
      <c r="P1372" s="604"/>
    </row>
    <row r="1373" spans="1:16" s="2" customFormat="1" ht="30" customHeight="1">
      <c r="A1373" s="604"/>
      <c r="B1373" s="605"/>
      <c r="C1373" s="101"/>
      <c r="D1373" s="1869" t="s">
        <v>1174</v>
      </c>
      <c r="E1373" s="1869"/>
      <c r="F1373" s="1869"/>
      <c r="G1373" s="1869"/>
      <c r="H1373" s="1869"/>
      <c r="I1373" s="1869"/>
      <c r="J1373" s="1869"/>
      <c r="K1373" s="1869"/>
      <c r="L1373" s="1869"/>
      <c r="M1373" s="1869"/>
      <c r="N1373" s="101"/>
      <c r="O1373" s="605"/>
      <c r="P1373" s="604"/>
    </row>
    <row r="1374" spans="1:16">
      <c r="A1374" s="604"/>
      <c r="B1374" s="605"/>
      <c r="C1374" s="101"/>
      <c r="D1374" s="1883" t="s">
        <v>14</v>
      </c>
      <c r="E1374" s="1884"/>
      <c r="F1374" s="1885" t="s">
        <v>1859</v>
      </c>
      <c r="G1374" s="1886" t="s">
        <v>2171</v>
      </c>
      <c r="H1374" s="1887" t="s">
        <v>67</v>
      </c>
      <c r="I1374" s="1886" t="s">
        <v>68</v>
      </c>
      <c r="J1374" s="1868" t="s">
        <v>6</v>
      </c>
      <c r="K1374" s="1889" t="s">
        <v>2172</v>
      </c>
      <c r="L1374" s="1889" t="s">
        <v>2173</v>
      </c>
      <c r="M1374" s="1890" t="s">
        <v>2170</v>
      </c>
      <c r="N1374" s="101"/>
      <c r="O1374" s="605"/>
      <c r="P1374" s="604"/>
    </row>
    <row r="1375" spans="1:16">
      <c r="A1375" s="604"/>
      <c r="B1375" s="605"/>
      <c r="C1375" s="101"/>
      <c r="D1375" s="1883"/>
      <c r="E1375" s="1884"/>
      <c r="F1375" s="1885"/>
      <c r="G1375" s="1886"/>
      <c r="H1375" s="1887"/>
      <c r="I1375" s="1886"/>
      <c r="J1375" s="1868"/>
      <c r="K1375" s="1889"/>
      <c r="L1375" s="1889"/>
      <c r="M1375" s="1890"/>
      <c r="N1375" s="101"/>
      <c r="O1375" s="605"/>
      <c r="P1375" s="604"/>
    </row>
    <row r="1376" spans="1:16">
      <c r="A1376" s="604"/>
      <c r="B1376" s="605"/>
      <c r="C1376" s="101"/>
      <c r="D1376" s="1883"/>
      <c r="E1376" s="1884"/>
      <c r="F1376" s="1885"/>
      <c r="G1376" s="1886"/>
      <c r="H1376" s="1887"/>
      <c r="I1376" s="1886"/>
      <c r="J1376" s="1868"/>
      <c r="K1376" s="1889"/>
      <c r="L1376" s="1889"/>
      <c r="M1376" s="1890"/>
      <c r="N1376" s="101"/>
      <c r="O1376" s="605"/>
      <c r="P1376" s="604"/>
    </row>
    <row r="1377" spans="1:16" ht="13.5" thickBot="1">
      <c r="A1377" s="604"/>
      <c r="B1377" s="605"/>
      <c r="C1377" s="101"/>
      <c r="D1377" s="1908"/>
      <c r="E1377" s="1884"/>
      <c r="F1377" s="1904"/>
      <c r="G1377" s="1905"/>
      <c r="H1377" s="1909"/>
      <c r="I1377" s="1905"/>
      <c r="J1377" s="1910"/>
      <c r="K1377" s="1901"/>
      <c r="L1377" s="1901"/>
      <c r="M1377" s="1902"/>
      <c r="N1377" s="101"/>
      <c r="O1377" s="605"/>
      <c r="P1377" s="604"/>
    </row>
    <row r="1378" spans="1:16" s="67" customFormat="1" ht="15" customHeight="1" thickTop="1">
      <c r="A1378" s="604"/>
      <c r="B1378" s="605"/>
      <c r="C1378" s="101"/>
      <c r="D1378" s="1006"/>
      <c r="E1378" s="66"/>
      <c r="F1378" s="470"/>
      <c r="G1378" s="450"/>
      <c r="H1378" s="26"/>
      <c r="I1378" s="403"/>
      <c r="J1378" s="218"/>
      <c r="K1378" s="218"/>
      <c r="L1378" s="218"/>
      <c r="M1378" s="1007"/>
      <c r="N1378" s="101"/>
      <c r="O1378" s="605"/>
      <c r="P1378" s="604"/>
    </row>
    <row r="1379" spans="1:16" s="67" customFormat="1" ht="15" customHeight="1">
      <c r="A1379" s="604"/>
      <c r="B1379" s="605"/>
      <c r="C1379" s="101"/>
      <c r="D1379" s="1008" t="s">
        <v>1175</v>
      </c>
      <c r="E1379" s="66"/>
      <c r="F1379" s="470">
        <v>1</v>
      </c>
      <c r="G1379" s="466">
        <f>F1379*Cond!$F$10</f>
        <v>1520</v>
      </c>
      <c r="H1379" s="27">
        <v>0</v>
      </c>
      <c r="I1379" s="398">
        <f t="shared" ref="I1379:I1381" si="270">G1379*H1379</f>
        <v>0</v>
      </c>
      <c r="J1379" s="219" t="s">
        <v>1161</v>
      </c>
      <c r="K1379" s="286">
        <f t="shared" ref="K1379:K1381" si="271">G1379*L1379</f>
        <v>4104</v>
      </c>
      <c r="L1379" s="290">
        <v>2.7</v>
      </c>
      <c r="M1379" s="409">
        <f t="shared" ref="M1379:M1381" si="272">ROUND(K1379,-2)</f>
        <v>4100</v>
      </c>
      <c r="N1379" s="101"/>
      <c r="O1379" s="605"/>
      <c r="P1379" s="604"/>
    </row>
    <row r="1380" spans="1:16" s="67" customFormat="1" ht="15" customHeight="1">
      <c r="A1380" s="604"/>
      <c r="B1380" s="605"/>
      <c r="C1380" s="101"/>
      <c r="D1380" s="1008" t="s">
        <v>1176</v>
      </c>
      <c r="E1380" s="66"/>
      <c r="F1380" s="470">
        <v>1</v>
      </c>
      <c r="G1380" s="466">
        <f>F1380*Cond!$F$10</f>
        <v>1520</v>
      </c>
      <c r="H1380" s="27">
        <v>0</v>
      </c>
      <c r="I1380" s="398">
        <f t="shared" si="270"/>
        <v>0</v>
      </c>
      <c r="J1380" s="219" t="s">
        <v>1163</v>
      </c>
      <c r="K1380" s="286">
        <f t="shared" si="271"/>
        <v>4104</v>
      </c>
      <c r="L1380" s="290">
        <v>2.7</v>
      </c>
      <c r="M1380" s="409">
        <f t="shared" si="272"/>
        <v>4100</v>
      </c>
      <c r="N1380" s="101"/>
      <c r="O1380" s="605"/>
      <c r="P1380" s="604"/>
    </row>
    <row r="1381" spans="1:16" s="67" customFormat="1" ht="15" customHeight="1">
      <c r="A1381" s="604"/>
      <c r="B1381" s="605"/>
      <c r="C1381" s="101"/>
      <c r="D1381" s="1008" t="s">
        <v>1315</v>
      </c>
      <c r="E1381" s="66"/>
      <c r="F1381" s="470">
        <v>1</v>
      </c>
      <c r="G1381" s="466">
        <f>F1381*Cond!$F$10</f>
        <v>1520</v>
      </c>
      <c r="H1381" s="27">
        <v>0</v>
      </c>
      <c r="I1381" s="398">
        <f t="shared" si="270"/>
        <v>0</v>
      </c>
      <c r="J1381" s="219" t="s">
        <v>1162</v>
      </c>
      <c r="K1381" s="286">
        <f t="shared" si="271"/>
        <v>4104</v>
      </c>
      <c r="L1381" s="290">
        <v>2.7</v>
      </c>
      <c r="M1381" s="409">
        <f t="shared" si="272"/>
        <v>4100</v>
      </c>
      <c r="N1381" s="101"/>
      <c r="O1381" s="605"/>
      <c r="P1381" s="604"/>
    </row>
    <row r="1382" spans="1:16" s="67" customFormat="1" ht="15" customHeight="1">
      <c r="A1382" s="604"/>
      <c r="B1382" s="605"/>
      <c r="C1382" s="101"/>
      <c r="D1382" s="1009"/>
      <c r="E1382" s="66"/>
      <c r="F1382" s="937"/>
      <c r="G1382" s="646"/>
      <c r="H1382" s="561"/>
      <c r="I1382" s="560"/>
      <c r="J1382" s="1010"/>
      <c r="K1382" s="1010"/>
      <c r="L1382" s="1010"/>
      <c r="M1382" s="1011"/>
      <c r="N1382" s="101"/>
      <c r="O1382" s="605"/>
      <c r="P1382" s="604"/>
    </row>
    <row r="1383" spans="1:16" s="2" customFormat="1" ht="30" customHeight="1">
      <c r="A1383" s="604"/>
      <c r="B1383" s="605"/>
      <c r="C1383" s="101"/>
      <c r="D1383" s="1876" t="s">
        <v>3353</v>
      </c>
      <c r="E1383" s="1876"/>
      <c r="F1383" s="1876"/>
      <c r="G1383" s="1876"/>
      <c r="H1383" s="1876"/>
      <c r="I1383" s="1876"/>
      <c r="J1383" s="1876"/>
      <c r="K1383" s="1876"/>
      <c r="L1383" s="1876"/>
      <c r="M1383" s="1876"/>
      <c r="N1383" s="101"/>
      <c r="O1383" s="605"/>
      <c r="P1383" s="604"/>
    </row>
    <row r="1384" spans="1:16" s="2" customFormat="1" ht="30" customHeight="1">
      <c r="A1384" s="604"/>
      <c r="B1384" s="605"/>
      <c r="C1384" s="101"/>
      <c r="D1384" s="1867" t="s">
        <v>413</v>
      </c>
      <c r="E1384" s="1867"/>
      <c r="F1384" s="1867"/>
      <c r="G1384" s="1867"/>
      <c r="H1384" s="1867"/>
      <c r="I1384" s="1867"/>
      <c r="J1384" s="1867"/>
      <c r="K1384" s="1144"/>
      <c r="L1384" s="1144"/>
      <c r="M1384" s="1012"/>
      <c r="N1384" s="101"/>
      <c r="O1384" s="605"/>
      <c r="P1384" s="604"/>
    </row>
    <row r="1385" spans="1:16">
      <c r="A1385" s="604"/>
      <c r="B1385" s="605"/>
      <c r="C1385" s="101"/>
      <c r="D1385" s="1883" t="s">
        <v>14</v>
      </c>
      <c r="E1385" s="1884" t="s">
        <v>15</v>
      </c>
      <c r="F1385" s="1885" t="s">
        <v>1859</v>
      </c>
      <c r="G1385" s="1886" t="s">
        <v>2171</v>
      </c>
      <c r="H1385" s="1887" t="s">
        <v>67</v>
      </c>
      <c r="I1385" s="1886" t="s">
        <v>68</v>
      </c>
      <c r="J1385" s="1868" t="s">
        <v>6</v>
      </c>
      <c r="K1385" s="1889" t="s">
        <v>2172</v>
      </c>
      <c r="L1385" s="1889" t="s">
        <v>2173</v>
      </c>
      <c r="M1385" s="1890" t="s">
        <v>2170</v>
      </c>
      <c r="N1385" s="101"/>
      <c r="O1385" s="605"/>
      <c r="P1385" s="604"/>
    </row>
    <row r="1386" spans="1:16">
      <c r="A1386" s="604"/>
      <c r="B1386" s="605"/>
      <c r="C1386" s="101"/>
      <c r="D1386" s="1883"/>
      <c r="E1386" s="1884"/>
      <c r="F1386" s="1885"/>
      <c r="G1386" s="1886"/>
      <c r="H1386" s="1887"/>
      <c r="I1386" s="1886"/>
      <c r="J1386" s="1868"/>
      <c r="K1386" s="1889"/>
      <c r="L1386" s="1889"/>
      <c r="M1386" s="1890"/>
      <c r="N1386" s="101"/>
      <c r="O1386" s="605"/>
      <c r="P1386" s="604"/>
    </row>
    <row r="1387" spans="1:16">
      <c r="A1387" s="604"/>
      <c r="B1387" s="605"/>
      <c r="C1387" s="101"/>
      <c r="D1387" s="1883"/>
      <c r="E1387" s="1884"/>
      <c r="F1387" s="1885"/>
      <c r="G1387" s="1886"/>
      <c r="H1387" s="1887"/>
      <c r="I1387" s="1886"/>
      <c r="J1387" s="1868"/>
      <c r="K1387" s="1889"/>
      <c r="L1387" s="1889"/>
      <c r="M1387" s="1890"/>
      <c r="N1387" s="101"/>
      <c r="O1387" s="605"/>
      <c r="P1387" s="604"/>
    </row>
    <row r="1388" spans="1:16" ht="13.5" thickBot="1">
      <c r="A1388" s="604"/>
      <c r="B1388" s="605"/>
      <c r="C1388" s="101"/>
      <c r="D1388" s="1908"/>
      <c r="E1388" s="1903"/>
      <c r="F1388" s="1904"/>
      <c r="G1388" s="1905"/>
      <c r="H1388" s="1909"/>
      <c r="I1388" s="1905"/>
      <c r="J1388" s="1910"/>
      <c r="K1388" s="1901"/>
      <c r="L1388" s="1901"/>
      <c r="M1388" s="1902"/>
      <c r="N1388" s="101"/>
      <c r="O1388" s="605"/>
      <c r="P1388" s="604"/>
    </row>
    <row r="1389" spans="1:16" s="67" customFormat="1" ht="15" customHeight="1" thickTop="1">
      <c r="A1389" s="604"/>
      <c r="B1389" s="605"/>
      <c r="C1389" s="101"/>
      <c r="D1389" s="1013" t="s">
        <v>2117</v>
      </c>
      <c r="E1389" s="251"/>
      <c r="F1389" s="470">
        <v>1.4</v>
      </c>
      <c r="G1389" s="466">
        <f>F1389*Cond!$F$10</f>
        <v>2128</v>
      </c>
      <c r="H1389" s="27">
        <v>0</v>
      </c>
      <c r="I1389" s="398">
        <f t="shared" ref="I1389:I1418" si="273">G1389*H1389</f>
        <v>0</v>
      </c>
      <c r="J1389" s="266" t="s">
        <v>1793</v>
      </c>
      <c r="K1389" s="286">
        <f t="shared" ref="K1389:K1418" si="274">G1389*L1389</f>
        <v>5745.6</v>
      </c>
      <c r="L1389" s="290">
        <v>2.7</v>
      </c>
      <c r="M1389" s="409">
        <f t="shared" ref="M1389:M1418" si="275">ROUND(K1389,-2)</f>
        <v>5700</v>
      </c>
      <c r="N1389" s="101"/>
      <c r="O1389" s="605"/>
      <c r="P1389" s="604"/>
    </row>
    <row r="1390" spans="1:16" s="67" customFormat="1" ht="15" customHeight="1">
      <c r="A1390" s="604"/>
      <c r="B1390" s="605"/>
      <c r="C1390" s="101"/>
      <c r="D1390" s="1013" t="s">
        <v>1782</v>
      </c>
      <c r="E1390" s="251"/>
      <c r="F1390" s="470">
        <v>1.4</v>
      </c>
      <c r="G1390" s="466">
        <f>F1390*Cond!$F$10</f>
        <v>2128</v>
      </c>
      <c r="H1390" s="27">
        <v>0</v>
      </c>
      <c r="I1390" s="398">
        <f t="shared" si="273"/>
        <v>0</v>
      </c>
      <c r="J1390" s="266" t="s">
        <v>1794</v>
      </c>
      <c r="K1390" s="286">
        <f t="shared" si="274"/>
        <v>5745.6</v>
      </c>
      <c r="L1390" s="290">
        <v>2.7</v>
      </c>
      <c r="M1390" s="409">
        <f t="shared" si="275"/>
        <v>5700</v>
      </c>
      <c r="N1390" s="101"/>
      <c r="O1390" s="605"/>
      <c r="P1390" s="604"/>
    </row>
    <row r="1391" spans="1:16" s="67" customFormat="1" ht="15" customHeight="1">
      <c r="A1391" s="604"/>
      <c r="B1391" s="605"/>
      <c r="C1391" s="101"/>
      <c r="D1391" s="1013" t="s">
        <v>1783</v>
      </c>
      <c r="E1391" s="251"/>
      <c r="F1391" s="470">
        <v>1.4</v>
      </c>
      <c r="G1391" s="466">
        <f>F1391*Cond!$F$10</f>
        <v>2128</v>
      </c>
      <c r="H1391" s="27">
        <v>0</v>
      </c>
      <c r="I1391" s="398">
        <f t="shared" si="273"/>
        <v>0</v>
      </c>
      <c r="J1391" s="266" t="s">
        <v>1795</v>
      </c>
      <c r="K1391" s="286">
        <f t="shared" si="274"/>
        <v>5745.6</v>
      </c>
      <c r="L1391" s="290">
        <v>2.7</v>
      </c>
      <c r="M1391" s="409">
        <f t="shared" si="275"/>
        <v>5700</v>
      </c>
      <c r="N1391" s="101"/>
      <c r="O1391" s="605"/>
      <c r="P1391" s="604"/>
    </row>
    <row r="1392" spans="1:16" s="67" customFormat="1" ht="15" customHeight="1">
      <c r="A1392" s="604"/>
      <c r="B1392" s="605"/>
      <c r="C1392" s="101"/>
      <c r="D1392" s="1013" t="s">
        <v>1931</v>
      </c>
      <c r="E1392" s="251"/>
      <c r="F1392" s="470">
        <v>1.4</v>
      </c>
      <c r="G1392" s="466">
        <f>F1392*Cond!$F$10</f>
        <v>2128</v>
      </c>
      <c r="H1392" s="27">
        <v>0</v>
      </c>
      <c r="I1392" s="398">
        <f t="shared" si="273"/>
        <v>0</v>
      </c>
      <c r="J1392" s="266" t="s">
        <v>1936</v>
      </c>
      <c r="K1392" s="286">
        <f t="shared" si="274"/>
        <v>5745.6</v>
      </c>
      <c r="L1392" s="290">
        <v>2.7</v>
      </c>
      <c r="M1392" s="409">
        <f t="shared" si="275"/>
        <v>5700</v>
      </c>
      <c r="N1392" s="101"/>
      <c r="O1392" s="605"/>
      <c r="P1392" s="604"/>
    </row>
    <row r="1393" spans="1:16" s="67" customFormat="1" ht="15" customHeight="1">
      <c r="A1393" s="604"/>
      <c r="B1393" s="605"/>
      <c r="C1393" s="101"/>
      <c r="D1393" s="1013" t="s">
        <v>1930</v>
      </c>
      <c r="E1393" s="251"/>
      <c r="F1393" s="470">
        <v>1.4</v>
      </c>
      <c r="G1393" s="466">
        <f>F1393*Cond!$F$10</f>
        <v>2128</v>
      </c>
      <c r="H1393" s="27">
        <v>0</v>
      </c>
      <c r="I1393" s="398">
        <f t="shared" si="273"/>
        <v>0</v>
      </c>
      <c r="J1393" s="266" t="s">
        <v>1935</v>
      </c>
      <c r="K1393" s="286">
        <f t="shared" si="274"/>
        <v>5745.6</v>
      </c>
      <c r="L1393" s="290">
        <v>2.7</v>
      </c>
      <c r="M1393" s="409">
        <f t="shared" si="275"/>
        <v>5700</v>
      </c>
      <c r="N1393" s="101"/>
      <c r="O1393" s="605"/>
      <c r="P1393" s="604"/>
    </row>
    <row r="1394" spans="1:16" s="67" customFormat="1" ht="15" customHeight="1">
      <c r="A1394" s="604"/>
      <c r="B1394" s="605"/>
      <c r="C1394" s="101"/>
      <c r="D1394" s="1013" t="s">
        <v>1784</v>
      </c>
      <c r="E1394" s="251"/>
      <c r="F1394" s="470">
        <v>1.4</v>
      </c>
      <c r="G1394" s="466">
        <f>F1394*Cond!$F$10</f>
        <v>2128</v>
      </c>
      <c r="H1394" s="27">
        <v>0</v>
      </c>
      <c r="I1394" s="398">
        <f t="shared" si="273"/>
        <v>0</v>
      </c>
      <c r="J1394" s="266" t="s">
        <v>114</v>
      </c>
      <c r="K1394" s="286">
        <f t="shared" si="274"/>
        <v>5745.6</v>
      </c>
      <c r="L1394" s="290">
        <v>2.7</v>
      </c>
      <c r="M1394" s="409">
        <f t="shared" si="275"/>
        <v>5700</v>
      </c>
      <c r="N1394" s="101"/>
      <c r="O1394" s="605"/>
      <c r="P1394" s="604"/>
    </row>
    <row r="1395" spans="1:16" s="67" customFormat="1" ht="15" customHeight="1">
      <c r="A1395" s="604"/>
      <c r="B1395" s="605"/>
      <c r="C1395" s="101"/>
      <c r="D1395" s="1013" t="s">
        <v>1785</v>
      </c>
      <c r="E1395" s="251"/>
      <c r="F1395" s="470">
        <v>1.4</v>
      </c>
      <c r="G1395" s="466">
        <f>F1395*Cond!$F$10</f>
        <v>2128</v>
      </c>
      <c r="H1395" s="27">
        <v>0</v>
      </c>
      <c r="I1395" s="398">
        <f t="shared" si="273"/>
        <v>0</v>
      </c>
      <c r="J1395" s="266" t="s">
        <v>1796</v>
      </c>
      <c r="K1395" s="286">
        <f t="shared" si="274"/>
        <v>5745.6</v>
      </c>
      <c r="L1395" s="290">
        <v>2.7</v>
      </c>
      <c r="M1395" s="409">
        <f t="shared" si="275"/>
        <v>5700</v>
      </c>
      <c r="N1395" s="101"/>
      <c r="O1395" s="605"/>
      <c r="P1395" s="604"/>
    </row>
    <row r="1396" spans="1:16" s="67" customFormat="1" ht="15" customHeight="1">
      <c r="A1396" s="604"/>
      <c r="B1396" s="605"/>
      <c r="C1396" s="101"/>
      <c r="D1396" s="1013" t="s">
        <v>1786</v>
      </c>
      <c r="E1396" s="251"/>
      <c r="F1396" s="470">
        <v>1.4</v>
      </c>
      <c r="G1396" s="466">
        <f>F1396*Cond!$F$10</f>
        <v>2128</v>
      </c>
      <c r="H1396" s="27">
        <v>0</v>
      </c>
      <c r="I1396" s="398">
        <f t="shared" si="273"/>
        <v>0</v>
      </c>
      <c r="J1396" s="266" t="s">
        <v>204</v>
      </c>
      <c r="K1396" s="286">
        <f t="shared" si="274"/>
        <v>5745.6</v>
      </c>
      <c r="L1396" s="290">
        <v>2.7</v>
      </c>
      <c r="M1396" s="409">
        <f t="shared" si="275"/>
        <v>5700</v>
      </c>
      <c r="N1396" s="101"/>
      <c r="O1396" s="605"/>
      <c r="P1396" s="604"/>
    </row>
    <row r="1397" spans="1:16" s="67" customFormat="1" ht="15" customHeight="1">
      <c r="A1397" s="604"/>
      <c r="B1397" s="605"/>
      <c r="C1397" s="101"/>
      <c r="D1397" s="1013" t="s">
        <v>1787</v>
      </c>
      <c r="E1397" s="251"/>
      <c r="F1397" s="470">
        <v>1.4</v>
      </c>
      <c r="G1397" s="466">
        <f>F1397*Cond!$F$10</f>
        <v>2128</v>
      </c>
      <c r="H1397" s="27">
        <v>0</v>
      </c>
      <c r="I1397" s="398">
        <f t="shared" si="273"/>
        <v>0</v>
      </c>
      <c r="J1397" s="266" t="s">
        <v>1797</v>
      </c>
      <c r="K1397" s="286">
        <f t="shared" si="274"/>
        <v>5745.6</v>
      </c>
      <c r="L1397" s="290">
        <v>2.7</v>
      </c>
      <c r="M1397" s="409">
        <f t="shared" si="275"/>
        <v>5700</v>
      </c>
      <c r="N1397" s="101"/>
      <c r="O1397" s="605"/>
      <c r="P1397" s="604"/>
    </row>
    <row r="1398" spans="1:16" s="67" customFormat="1" ht="15" customHeight="1">
      <c r="A1398" s="604"/>
      <c r="B1398" s="605"/>
      <c r="C1398" s="101"/>
      <c r="D1398" s="1013" t="s">
        <v>1788</v>
      </c>
      <c r="E1398" s="251"/>
      <c r="F1398" s="470">
        <v>1.4</v>
      </c>
      <c r="G1398" s="466">
        <f>F1398*Cond!$F$10</f>
        <v>2128</v>
      </c>
      <c r="H1398" s="27">
        <v>0</v>
      </c>
      <c r="I1398" s="398">
        <f t="shared" si="273"/>
        <v>0</v>
      </c>
      <c r="J1398" s="266" t="s">
        <v>1798</v>
      </c>
      <c r="K1398" s="286">
        <f t="shared" si="274"/>
        <v>5745.6</v>
      </c>
      <c r="L1398" s="290">
        <v>2.7</v>
      </c>
      <c r="M1398" s="409">
        <f t="shared" si="275"/>
        <v>5700</v>
      </c>
      <c r="N1398" s="101"/>
      <c r="O1398" s="605"/>
      <c r="P1398" s="604"/>
    </row>
    <row r="1399" spans="1:16" s="67" customFormat="1" ht="15" customHeight="1">
      <c r="A1399" s="604"/>
      <c r="B1399" s="605"/>
      <c r="C1399" s="101"/>
      <c r="D1399" s="1013" t="s">
        <v>1789</v>
      </c>
      <c r="E1399" s="251"/>
      <c r="F1399" s="470">
        <v>1.4</v>
      </c>
      <c r="G1399" s="466">
        <f>F1399*Cond!$F$10</f>
        <v>2128</v>
      </c>
      <c r="H1399" s="27">
        <v>0</v>
      </c>
      <c r="I1399" s="398">
        <f t="shared" si="273"/>
        <v>0</v>
      </c>
      <c r="J1399" s="266" t="s">
        <v>1799</v>
      </c>
      <c r="K1399" s="286">
        <f t="shared" si="274"/>
        <v>5745.6</v>
      </c>
      <c r="L1399" s="290">
        <v>2.7</v>
      </c>
      <c r="M1399" s="409">
        <f t="shared" si="275"/>
        <v>5700</v>
      </c>
      <c r="N1399" s="101"/>
      <c r="O1399" s="605"/>
      <c r="P1399" s="604"/>
    </row>
    <row r="1400" spans="1:16" s="67" customFormat="1" ht="15" customHeight="1">
      <c r="A1400" s="604"/>
      <c r="B1400" s="605"/>
      <c r="C1400" s="101"/>
      <c r="D1400" s="1013" t="s">
        <v>1790</v>
      </c>
      <c r="E1400" s="251"/>
      <c r="F1400" s="470">
        <v>1.4</v>
      </c>
      <c r="G1400" s="466">
        <f>F1400*Cond!$F$10</f>
        <v>2128</v>
      </c>
      <c r="H1400" s="27">
        <v>0</v>
      </c>
      <c r="I1400" s="398">
        <f t="shared" si="273"/>
        <v>0</v>
      </c>
      <c r="J1400" s="266" t="s">
        <v>1800</v>
      </c>
      <c r="K1400" s="286">
        <f t="shared" si="274"/>
        <v>5745.6</v>
      </c>
      <c r="L1400" s="290">
        <v>2.7</v>
      </c>
      <c r="M1400" s="409">
        <f t="shared" si="275"/>
        <v>5700</v>
      </c>
      <c r="N1400" s="101"/>
      <c r="O1400" s="605"/>
      <c r="P1400" s="604"/>
    </row>
    <row r="1401" spans="1:16" s="67" customFormat="1" ht="15" customHeight="1">
      <c r="A1401" s="604"/>
      <c r="B1401" s="605"/>
      <c r="C1401" s="101"/>
      <c r="D1401" s="1013" t="s">
        <v>1850</v>
      </c>
      <c r="E1401" s="251"/>
      <c r="F1401" s="470">
        <v>1.4</v>
      </c>
      <c r="G1401" s="466">
        <f>F1401*Cond!$F$10</f>
        <v>2128</v>
      </c>
      <c r="H1401" s="27">
        <v>0</v>
      </c>
      <c r="I1401" s="398">
        <f t="shared" si="273"/>
        <v>0</v>
      </c>
      <c r="J1401" s="266" t="s">
        <v>1851</v>
      </c>
      <c r="K1401" s="286">
        <f t="shared" si="274"/>
        <v>5745.6</v>
      </c>
      <c r="L1401" s="290">
        <v>2.7</v>
      </c>
      <c r="M1401" s="409">
        <f t="shared" si="275"/>
        <v>5700</v>
      </c>
      <c r="N1401" s="101"/>
      <c r="O1401" s="605"/>
      <c r="P1401" s="604"/>
    </row>
    <row r="1402" spans="1:16" s="67" customFormat="1" ht="15" customHeight="1">
      <c r="A1402" s="604"/>
      <c r="B1402" s="605"/>
      <c r="C1402" s="101"/>
      <c r="D1402" s="1013" t="s">
        <v>1812</v>
      </c>
      <c r="E1402" s="251"/>
      <c r="F1402" s="470">
        <v>1.4</v>
      </c>
      <c r="G1402" s="466">
        <f>F1402*Cond!$F$10</f>
        <v>2128</v>
      </c>
      <c r="H1402" s="27">
        <v>0</v>
      </c>
      <c r="I1402" s="398">
        <f t="shared" si="273"/>
        <v>0</v>
      </c>
      <c r="J1402" s="266" t="s">
        <v>1803</v>
      </c>
      <c r="K1402" s="286">
        <f t="shared" si="274"/>
        <v>5745.6</v>
      </c>
      <c r="L1402" s="290">
        <v>2.7</v>
      </c>
      <c r="M1402" s="409">
        <f t="shared" si="275"/>
        <v>5700</v>
      </c>
      <c r="N1402" s="101"/>
      <c r="O1402" s="605"/>
      <c r="P1402" s="604"/>
    </row>
    <row r="1403" spans="1:16" s="67" customFormat="1" ht="15" customHeight="1">
      <c r="A1403" s="604"/>
      <c r="B1403" s="605"/>
      <c r="C1403" s="101"/>
      <c r="D1403" s="1013" t="s">
        <v>1813</v>
      </c>
      <c r="E1403" s="251"/>
      <c r="F1403" s="470">
        <v>1.4</v>
      </c>
      <c r="G1403" s="466">
        <f>F1403*Cond!$F$10</f>
        <v>2128</v>
      </c>
      <c r="H1403" s="27">
        <v>0</v>
      </c>
      <c r="I1403" s="398">
        <f t="shared" si="273"/>
        <v>0</v>
      </c>
      <c r="J1403" s="266" t="s">
        <v>994</v>
      </c>
      <c r="K1403" s="286">
        <f t="shared" si="274"/>
        <v>5745.6</v>
      </c>
      <c r="L1403" s="290">
        <v>2.7</v>
      </c>
      <c r="M1403" s="409">
        <f t="shared" si="275"/>
        <v>5700</v>
      </c>
      <c r="N1403" s="101"/>
      <c r="O1403" s="605"/>
      <c r="P1403" s="604"/>
    </row>
    <row r="1404" spans="1:16" s="67" customFormat="1" ht="15" customHeight="1">
      <c r="A1404" s="604"/>
      <c r="B1404" s="605"/>
      <c r="C1404" s="101"/>
      <c r="D1404" s="1013" t="s">
        <v>1814</v>
      </c>
      <c r="E1404" s="251"/>
      <c r="F1404" s="470">
        <v>1.4</v>
      </c>
      <c r="G1404" s="466">
        <f>F1404*Cond!$F$10</f>
        <v>2128</v>
      </c>
      <c r="H1404" s="27">
        <v>0</v>
      </c>
      <c r="I1404" s="398">
        <f t="shared" si="273"/>
        <v>0</v>
      </c>
      <c r="J1404" s="266" t="s">
        <v>1804</v>
      </c>
      <c r="K1404" s="286">
        <f t="shared" si="274"/>
        <v>5745.6</v>
      </c>
      <c r="L1404" s="290">
        <v>2.7</v>
      </c>
      <c r="M1404" s="409">
        <f t="shared" si="275"/>
        <v>5700</v>
      </c>
      <c r="N1404" s="101"/>
      <c r="O1404" s="605"/>
      <c r="P1404" s="604"/>
    </row>
    <row r="1405" spans="1:16" s="67" customFormat="1" ht="15" customHeight="1">
      <c r="A1405" s="604"/>
      <c r="B1405" s="605"/>
      <c r="C1405" s="101"/>
      <c r="D1405" s="1013" t="s">
        <v>1932</v>
      </c>
      <c r="E1405" s="251"/>
      <c r="F1405" s="470">
        <v>1.4</v>
      </c>
      <c r="G1405" s="466">
        <f>F1405*Cond!$F$10</f>
        <v>2128</v>
      </c>
      <c r="H1405" s="27">
        <v>0</v>
      </c>
      <c r="I1405" s="398">
        <f t="shared" si="273"/>
        <v>0</v>
      </c>
      <c r="J1405" s="266" t="s">
        <v>1937</v>
      </c>
      <c r="K1405" s="286">
        <f t="shared" si="274"/>
        <v>5745.6</v>
      </c>
      <c r="L1405" s="290">
        <v>2.7</v>
      </c>
      <c r="M1405" s="409">
        <f t="shared" si="275"/>
        <v>5700</v>
      </c>
      <c r="N1405" s="101"/>
      <c r="O1405" s="605"/>
      <c r="P1405" s="604"/>
    </row>
    <row r="1406" spans="1:16" s="67" customFormat="1" ht="15" customHeight="1">
      <c r="A1406" s="604"/>
      <c r="B1406" s="605"/>
      <c r="C1406" s="101"/>
      <c r="D1406" s="1013" t="s">
        <v>1791</v>
      </c>
      <c r="E1406" s="251"/>
      <c r="F1406" s="470">
        <v>1.4</v>
      </c>
      <c r="G1406" s="466">
        <f>F1406*Cond!$F$10</f>
        <v>2128</v>
      </c>
      <c r="H1406" s="27">
        <v>0</v>
      </c>
      <c r="I1406" s="398">
        <f t="shared" si="273"/>
        <v>0</v>
      </c>
      <c r="J1406" s="266" t="s">
        <v>1801</v>
      </c>
      <c r="K1406" s="286">
        <f t="shared" si="274"/>
        <v>5745.6</v>
      </c>
      <c r="L1406" s="290">
        <v>2.7</v>
      </c>
      <c r="M1406" s="409">
        <f t="shared" si="275"/>
        <v>5700</v>
      </c>
      <c r="N1406" s="101"/>
      <c r="O1406" s="605"/>
      <c r="P1406" s="604"/>
    </row>
    <row r="1407" spans="1:16" s="67" customFormat="1" ht="15" customHeight="1">
      <c r="A1407" s="604"/>
      <c r="B1407" s="605"/>
      <c r="C1407" s="101"/>
      <c r="D1407" s="1013" t="s">
        <v>1933</v>
      </c>
      <c r="E1407" s="251"/>
      <c r="F1407" s="470">
        <v>1.4</v>
      </c>
      <c r="G1407" s="466">
        <f>F1407*Cond!$F$10</f>
        <v>2128</v>
      </c>
      <c r="H1407" s="27">
        <v>0</v>
      </c>
      <c r="I1407" s="398">
        <f t="shared" si="273"/>
        <v>0</v>
      </c>
      <c r="J1407" s="266" t="s">
        <v>1938</v>
      </c>
      <c r="K1407" s="286">
        <f t="shared" si="274"/>
        <v>5745.6</v>
      </c>
      <c r="L1407" s="290">
        <v>2.7</v>
      </c>
      <c r="M1407" s="409">
        <f t="shared" si="275"/>
        <v>5700</v>
      </c>
      <c r="N1407" s="101"/>
      <c r="O1407" s="605"/>
      <c r="P1407" s="604"/>
    </row>
    <row r="1408" spans="1:16" s="67" customFormat="1" ht="15" customHeight="1">
      <c r="A1408" s="604"/>
      <c r="B1408" s="605"/>
      <c r="C1408" s="101"/>
      <c r="D1408" s="1013" t="s">
        <v>1815</v>
      </c>
      <c r="E1408" s="251"/>
      <c r="F1408" s="470">
        <v>1.4</v>
      </c>
      <c r="G1408" s="466">
        <f>F1408*Cond!$F$10</f>
        <v>2128</v>
      </c>
      <c r="H1408" s="27">
        <v>0</v>
      </c>
      <c r="I1408" s="398">
        <f t="shared" si="273"/>
        <v>0</v>
      </c>
      <c r="J1408" s="266" t="s">
        <v>1805</v>
      </c>
      <c r="K1408" s="286">
        <f t="shared" si="274"/>
        <v>5745.6</v>
      </c>
      <c r="L1408" s="290">
        <v>2.7</v>
      </c>
      <c r="M1408" s="409">
        <f t="shared" si="275"/>
        <v>5700</v>
      </c>
      <c r="N1408" s="101"/>
      <c r="O1408" s="605"/>
      <c r="P1408" s="604"/>
    </row>
    <row r="1409" spans="1:16" s="67" customFormat="1" ht="15" customHeight="1">
      <c r="A1409" s="604"/>
      <c r="B1409" s="605"/>
      <c r="C1409" s="101"/>
      <c r="D1409" s="1013" t="s">
        <v>1816</v>
      </c>
      <c r="E1409" s="251"/>
      <c r="F1409" s="470">
        <v>1.4</v>
      </c>
      <c r="G1409" s="466">
        <f>F1409*Cond!$F$10</f>
        <v>2128</v>
      </c>
      <c r="H1409" s="27">
        <v>0</v>
      </c>
      <c r="I1409" s="398">
        <f t="shared" si="273"/>
        <v>0</v>
      </c>
      <c r="J1409" s="266" t="s">
        <v>1806</v>
      </c>
      <c r="K1409" s="286">
        <f t="shared" si="274"/>
        <v>5745.6</v>
      </c>
      <c r="L1409" s="290">
        <v>2.7</v>
      </c>
      <c r="M1409" s="409">
        <f t="shared" si="275"/>
        <v>5700</v>
      </c>
      <c r="N1409" s="101"/>
      <c r="O1409" s="605"/>
      <c r="P1409" s="604"/>
    </row>
    <row r="1410" spans="1:16" s="67" customFormat="1" ht="15" customHeight="1">
      <c r="A1410" s="604"/>
      <c r="B1410" s="605"/>
      <c r="C1410" s="101"/>
      <c r="D1410" s="1013" t="s">
        <v>1792</v>
      </c>
      <c r="E1410" s="251"/>
      <c r="F1410" s="470">
        <v>1.4</v>
      </c>
      <c r="G1410" s="466">
        <f>F1410*Cond!$F$10</f>
        <v>2128</v>
      </c>
      <c r="H1410" s="27">
        <v>0</v>
      </c>
      <c r="I1410" s="398">
        <f t="shared" si="273"/>
        <v>0</v>
      </c>
      <c r="J1410" s="266" t="s">
        <v>1802</v>
      </c>
      <c r="K1410" s="286">
        <f t="shared" si="274"/>
        <v>5745.6</v>
      </c>
      <c r="L1410" s="290">
        <v>2.7</v>
      </c>
      <c r="M1410" s="409">
        <f t="shared" si="275"/>
        <v>5700</v>
      </c>
      <c r="N1410" s="101"/>
      <c r="O1410" s="605"/>
      <c r="P1410" s="604"/>
    </row>
    <row r="1411" spans="1:16" s="67" customFormat="1" ht="15" customHeight="1">
      <c r="A1411" s="604"/>
      <c r="B1411" s="605"/>
      <c r="C1411" s="101"/>
      <c r="D1411" s="1013" t="s">
        <v>1934</v>
      </c>
      <c r="E1411" s="251"/>
      <c r="F1411" s="470">
        <v>1.4</v>
      </c>
      <c r="G1411" s="466">
        <f>F1411*Cond!$F$10</f>
        <v>2128</v>
      </c>
      <c r="H1411" s="27">
        <v>0</v>
      </c>
      <c r="I1411" s="398">
        <f t="shared" si="273"/>
        <v>0</v>
      </c>
      <c r="J1411" s="266" t="s">
        <v>1939</v>
      </c>
      <c r="K1411" s="286">
        <f t="shared" si="274"/>
        <v>5745.6</v>
      </c>
      <c r="L1411" s="290">
        <v>2.7</v>
      </c>
      <c r="M1411" s="409">
        <f t="shared" si="275"/>
        <v>5700</v>
      </c>
      <c r="N1411" s="101"/>
      <c r="O1411" s="605"/>
      <c r="P1411" s="604"/>
    </row>
    <row r="1412" spans="1:16" s="67" customFormat="1" ht="15" customHeight="1">
      <c r="A1412" s="604"/>
      <c r="B1412" s="605"/>
      <c r="C1412" s="101"/>
      <c r="D1412" s="1013" t="s">
        <v>1817</v>
      </c>
      <c r="E1412" s="251"/>
      <c r="F1412" s="470">
        <v>1.4</v>
      </c>
      <c r="G1412" s="466">
        <f>F1412*Cond!$F$10</f>
        <v>2128</v>
      </c>
      <c r="H1412" s="27">
        <v>0</v>
      </c>
      <c r="I1412" s="398">
        <f t="shared" si="273"/>
        <v>0</v>
      </c>
      <c r="J1412" s="266" t="s">
        <v>932</v>
      </c>
      <c r="K1412" s="286">
        <f t="shared" si="274"/>
        <v>5745.6</v>
      </c>
      <c r="L1412" s="290">
        <v>2.7</v>
      </c>
      <c r="M1412" s="409">
        <f t="shared" si="275"/>
        <v>5700</v>
      </c>
      <c r="N1412" s="101"/>
      <c r="O1412" s="605"/>
      <c r="P1412" s="604"/>
    </row>
    <row r="1413" spans="1:16" s="67" customFormat="1" ht="15" customHeight="1">
      <c r="A1413" s="604"/>
      <c r="B1413" s="605"/>
      <c r="C1413" s="101"/>
      <c r="D1413" s="1013" t="s">
        <v>1818</v>
      </c>
      <c r="E1413" s="251"/>
      <c r="F1413" s="470">
        <v>1.4</v>
      </c>
      <c r="G1413" s="466">
        <f>F1413*Cond!$F$10</f>
        <v>2128</v>
      </c>
      <c r="H1413" s="27">
        <v>0</v>
      </c>
      <c r="I1413" s="398">
        <f t="shared" si="273"/>
        <v>0</v>
      </c>
      <c r="J1413" s="266" t="s">
        <v>1807</v>
      </c>
      <c r="K1413" s="286">
        <f t="shared" si="274"/>
        <v>5745.6</v>
      </c>
      <c r="L1413" s="290">
        <v>2.7</v>
      </c>
      <c r="M1413" s="409">
        <f t="shared" si="275"/>
        <v>5700</v>
      </c>
      <c r="N1413" s="101"/>
      <c r="O1413" s="605"/>
      <c r="P1413" s="604"/>
    </row>
    <row r="1414" spans="1:16" s="67" customFormat="1" ht="15" customHeight="1">
      <c r="A1414" s="604"/>
      <c r="B1414" s="605"/>
      <c r="C1414" s="101"/>
      <c r="D1414" s="1013" t="s">
        <v>1819</v>
      </c>
      <c r="E1414" s="251"/>
      <c r="F1414" s="470">
        <v>1.4</v>
      </c>
      <c r="G1414" s="466">
        <f>F1414*Cond!$F$10</f>
        <v>2128</v>
      </c>
      <c r="H1414" s="27">
        <v>0</v>
      </c>
      <c r="I1414" s="398">
        <f t="shared" si="273"/>
        <v>0</v>
      </c>
      <c r="J1414" s="266" t="s">
        <v>1808</v>
      </c>
      <c r="K1414" s="286">
        <f t="shared" si="274"/>
        <v>5745.6</v>
      </c>
      <c r="L1414" s="290">
        <v>2.7</v>
      </c>
      <c r="M1414" s="409">
        <f t="shared" si="275"/>
        <v>5700</v>
      </c>
      <c r="N1414" s="101"/>
      <c r="O1414" s="605"/>
      <c r="P1414" s="604"/>
    </row>
    <row r="1415" spans="1:16" s="67" customFormat="1" ht="15" customHeight="1">
      <c r="A1415" s="604"/>
      <c r="B1415" s="605"/>
      <c r="C1415" s="101"/>
      <c r="D1415" s="1013" t="s">
        <v>1940</v>
      </c>
      <c r="E1415" s="251"/>
      <c r="F1415" s="470">
        <v>1.4</v>
      </c>
      <c r="G1415" s="466">
        <f>F1415*Cond!$F$10</f>
        <v>2128</v>
      </c>
      <c r="H1415" s="27">
        <v>0</v>
      </c>
      <c r="I1415" s="398">
        <f t="shared" si="273"/>
        <v>0</v>
      </c>
      <c r="J1415" s="266" t="s">
        <v>205</v>
      </c>
      <c r="K1415" s="286">
        <f t="shared" si="274"/>
        <v>5745.6</v>
      </c>
      <c r="L1415" s="290">
        <v>2.7</v>
      </c>
      <c r="M1415" s="409">
        <f t="shared" si="275"/>
        <v>5700</v>
      </c>
      <c r="N1415" s="101"/>
      <c r="O1415" s="605"/>
      <c r="P1415" s="604"/>
    </row>
    <row r="1416" spans="1:16" s="67" customFormat="1" ht="15" customHeight="1">
      <c r="A1416" s="604"/>
      <c r="B1416" s="605"/>
      <c r="C1416" s="101"/>
      <c r="D1416" s="1013" t="s">
        <v>1941</v>
      </c>
      <c r="E1416" s="251"/>
      <c r="F1416" s="470">
        <v>1.4</v>
      </c>
      <c r="G1416" s="466">
        <f>F1416*Cond!$F$10</f>
        <v>2128</v>
      </c>
      <c r="H1416" s="27">
        <v>0</v>
      </c>
      <c r="I1416" s="398">
        <f t="shared" si="273"/>
        <v>0</v>
      </c>
      <c r="J1416" s="266" t="s">
        <v>1809</v>
      </c>
      <c r="K1416" s="286">
        <f t="shared" si="274"/>
        <v>5745.6</v>
      </c>
      <c r="L1416" s="290">
        <v>2.7</v>
      </c>
      <c r="M1416" s="409">
        <f t="shared" si="275"/>
        <v>5700</v>
      </c>
      <c r="N1416" s="101"/>
      <c r="O1416" s="605"/>
      <c r="P1416" s="604"/>
    </row>
    <row r="1417" spans="1:16" s="67" customFormat="1" ht="15" customHeight="1">
      <c r="A1417" s="604"/>
      <c r="B1417" s="605"/>
      <c r="C1417" s="101"/>
      <c r="D1417" s="1013" t="s">
        <v>1942</v>
      </c>
      <c r="E1417" s="251"/>
      <c r="F1417" s="470">
        <v>1.4</v>
      </c>
      <c r="G1417" s="466">
        <f>F1417*Cond!$F$10</f>
        <v>2128</v>
      </c>
      <c r="H1417" s="27">
        <v>0</v>
      </c>
      <c r="I1417" s="398">
        <f t="shared" si="273"/>
        <v>0</v>
      </c>
      <c r="J1417" s="266" t="s">
        <v>1810</v>
      </c>
      <c r="K1417" s="286">
        <f t="shared" si="274"/>
        <v>5745.6</v>
      </c>
      <c r="L1417" s="290">
        <v>2.7</v>
      </c>
      <c r="M1417" s="409">
        <f t="shared" si="275"/>
        <v>5700</v>
      </c>
      <c r="N1417" s="101"/>
      <c r="O1417" s="605"/>
      <c r="P1417" s="604"/>
    </row>
    <row r="1418" spans="1:16" s="67" customFormat="1" ht="15" customHeight="1">
      <c r="A1418" s="604"/>
      <c r="B1418" s="605"/>
      <c r="C1418" s="101"/>
      <c r="D1418" s="1014" t="s">
        <v>1943</v>
      </c>
      <c r="E1418" s="251"/>
      <c r="F1418" s="470">
        <v>1.4</v>
      </c>
      <c r="G1418" s="466">
        <f>F1418*Cond!$F$10</f>
        <v>2128</v>
      </c>
      <c r="H1418" s="561">
        <v>0</v>
      </c>
      <c r="I1418" s="560">
        <f t="shared" si="273"/>
        <v>0</v>
      </c>
      <c r="J1418" s="1015" t="s">
        <v>1811</v>
      </c>
      <c r="K1418" s="380">
        <f t="shared" si="274"/>
        <v>5745.6</v>
      </c>
      <c r="L1418" s="381">
        <v>2.7</v>
      </c>
      <c r="M1418" s="762">
        <f t="shared" si="275"/>
        <v>5700</v>
      </c>
      <c r="N1418" s="101"/>
      <c r="O1418" s="605"/>
      <c r="P1418" s="604"/>
    </row>
    <row r="1419" spans="1:16" s="244" customFormat="1" ht="30" customHeight="1">
      <c r="A1419" s="604"/>
      <c r="B1419" s="605"/>
      <c r="C1419" s="101"/>
      <c r="D1419" s="1876" t="s">
        <v>94</v>
      </c>
      <c r="E1419" s="1876"/>
      <c r="F1419" s="1876"/>
      <c r="G1419" s="1876"/>
      <c r="H1419" s="1876"/>
      <c r="I1419" s="1876"/>
      <c r="J1419" s="1876"/>
      <c r="K1419" s="1876"/>
      <c r="L1419" s="1876"/>
      <c r="M1419" s="1876"/>
      <c r="N1419" s="101"/>
      <c r="O1419" s="605"/>
      <c r="P1419" s="604"/>
    </row>
    <row r="1420" spans="1:16" s="244" customFormat="1" ht="30" customHeight="1">
      <c r="A1420" s="604"/>
      <c r="B1420" s="605"/>
      <c r="C1420" s="101"/>
      <c r="D1420" s="1876" t="s">
        <v>5</v>
      </c>
      <c r="E1420" s="1876"/>
      <c r="F1420" s="1876"/>
      <c r="G1420" s="1876"/>
      <c r="H1420" s="1876"/>
      <c r="I1420" s="1876"/>
      <c r="J1420" s="1876"/>
      <c r="K1420" s="1876"/>
      <c r="L1420" s="1876"/>
      <c r="M1420" s="1876"/>
      <c r="N1420" s="101"/>
      <c r="O1420" s="605"/>
      <c r="P1420" s="604"/>
    </row>
    <row r="1421" spans="1:16">
      <c r="A1421" s="604"/>
      <c r="B1421" s="605"/>
      <c r="C1421" s="101"/>
      <c r="D1421" s="1883" t="s">
        <v>14</v>
      </c>
      <c r="E1421" s="1884" t="s">
        <v>15</v>
      </c>
      <c r="F1421" s="1885" t="s">
        <v>1859</v>
      </c>
      <c r="G1421" s="1886" t="s">
        <v>2171</v>
      </c>
      <c r="H1421" s="1887" t="s">
        <v>67</v>
      </c>
      <c r="I1421" s="1886" t="s">
        <v>68</v>
      </c>
      <c r="J1421" s="1868" t="s">
        <v>6</v>
      </c>
      <c r="K1421" s="1889" t="s">
        <v>2172</v>
      </c>
      <c r="L1421" s="1889" t="s">
        <v>2173</v>
      </c>
      <c r="M1421" s="1890" t="s">
        <v>2170</v>
      </c>
      <c r="N1421" s="101"/>
      <c r="O1421" s="605"/>
      <c r="P1421" s="604"/>
    </row>
    <row r="1422" spans="1:16">
      <c r="A1422" s="604"/>
      <c r="B1422" s="605"/>
      <c r="C1422" s="101"/>
      <c r="D1422" s="1883"/>
      <c r="E1422" s="1884"/>
      <c r="F1422" s="1885"/>
      <c r="G1422" s="1886"/>
      <c r="H1422" s="1887"/>
      <c r="I1422" s="1886"/>
      <c r="J1422" s="1868"/>
      <c r="K1422" s="1889"/>
      <c r="L1422" s="1889"/>
      <c r="M1422" s="1890"/>
      <c r="N1422" s="101"/>
      <c r="O1422" s="605"/>
      <c r="P1422" s="604"/>
    </row>
    <row r="1423" spans="1:16">
      <c r="A1423" s="604"/>
      <c r="B1423" s="605"/>
      <c r="C1423" s="101"/>
      <c r="D1423" s="1883"/>
      <c r="E1423" s="1884"/>
      <c r="F1423" s="1885"/>
      <c r="G1423" s="1886"/>
      <c r="H1423" s="1887"/>
      <c r="I1423" s="1886"/>
      <c r="J1423" s="1868"/>
      <c r="K1423" s="1889"/>
      <c r="L1423" s="1889"/>
      <c r="M1423" s="1890"/>
      <c r="N1423" s="101"/>
      <c r="O1423" s="605"/>
      <c r="P1423" s="604"/>
    </row>
    <row r="1424" spans="1:16" ht="13.5" thickBot="1">
      <c r="A1424" s="604"/>
      <c r="B1424" s="605"/>
      <c r="C1424" s="101"/>
      <c r="D1424" s="1908"/>
      <c r="E1424" s="1903"/>
      <c r="F1424" s="1904"/>
      <c r="G1424" s="1905"/>
      <c r="H1424" s="1909"/>
      <c r="I1424" s="1905"/>
      <c r="J1424" s="1910"/>
      <c r="K1424" s="1901"/>
      <c r="L1424" s="1901"/>
      <c r="M1424" s="1902"/>
      <c r="N1424" s="101"/>
      <c r="O1424" s="605"/>
      <c r="P1424" s="604"/>
    </row>
    <row r="1425" spans="1:16" s="2" customFormat="1" ht="15" customHeight="1" thickTop="1">
      <c r="A1425" s="604"/>
      <c r="B1425" s="605"/>
      <c r="C1425" s="101"/>
      <c r="D1425" s="1019" t="s">
        <v>2178</v>
      </c>
      <c r="E1425" s="106"/>
      <c r="F1425" s="470">
        <v>0.7</v>
      </c>
      <c r="G1425" s="466">
        <f>F1425*Cond!$F$10</f>
        <v>1064</v>
      </c>
      <c r="H1425" s="27">
        <v>0</v>
      </c>
      <c r="I1425" s="398">
        <f t="shared" ref="I1425:I1456" si="276">G1425*H1425</f>
        <v>0</v>
      </c>
      <c r="J1425" s="242" t="s">
        <v>249</v>
      </c>
      <c r="K1425" s="286">
        <f t="shared" ref="K1425:K1456" si="277">G1425*L1425</f>
        <v>5958.4</v>
      </c>
      <c r="L1425" s="290">
        <v>5.6</v>
      </c>
      <c r="M1425" s="409">
        <f t="shared" ref="M1425:M1456" si="278">ROUND(K1425,-2)</f>
        <v>6000</v>
      </c>
      <c r="N1425" s="101"/>
      <c r="O1425" s="605"/>
      <c r="P1425" s="604"/>
    </row>
    <row r="1426" spans="1:16" s="2" customFormat="1" ht="15" customHeight="1">
      <c r="A1426" s="604"/>
      <c r="B1426" s="605"/>
      <c r="C1426" s="101"/>
      <c r="D1426" s="1019" t="s">
        <v>2179</v>
      </c>
      <c r="E1426" s="106"/>
      <c r="F1426" s="470">
        <v>0.7</v>
      </c>
      <c r="G1426" s="466">
        <f>F1426*Cond!$F$10</f>
        <v>1064</v>
      </c>
      <c r="H1426" s="27">
        <v>0</v>
      </c>
      <c r="I1426" s="398">
        <f t="shared" si="276"/>
        <v>0</v>
      </c>
      <c r="J1426" s="242" t="s">
        <v>248</v>
      </c>
      <c r="K1426" s="286">
        <f t="shared" si="277"/>
        <v>5958.4</v>
      </c>
      <c r="L1426" s="290">
        <v>5.6</v>
      </c>
      <c r="M1426" s="409">
        <f t="shared" si="278"/>
        <v>6000</v>
      </c>
      <c r="N1426" s="101"/>
      <c r="O1426" s="605"/>
      <c r="P1426" s="604"/>
    </row>
    <row r="1427" spans="1:16" s="2" customFormat="1" ht="15" customHeight="1">
      <c r="A1427" s="604"/>
      <c r="B1427" s="605"/>
      <c r="C1427" s="101"/>
      <c r="D1427" s="1019" t="s">
        <v>2180</v>
      </c>
      <c r="E1427" s="106"/>
      <c r="F1427" s="470">
        <v>0.7</v>
      </c>
      <c r="G1427" s="466">
        <f>F1427*Cond!$F$10</f>
        <v>1064</v>
      </c>
      <c r="H1427" s="27">
        <v>0</v>
      </c>
      <c r="I1427" s="398">
        <f t="shared" si="276"/>
        <v>0</v>
      </c>
      <c r="J1427" s="242" t="s">
        <v>250</v>
      </c>
      <c r="K1427" s="286">
        <f t="shared" si="277"/>
        <v>5958.4</v>
      </c>
      <c r="L1427" s="290">
        <v>5.6</v>
      </c>
      <c r="M1427" s="409">
        <f t="shared" si="278"/>
        <v>6000</v>
      </c>
      <c r="N1427" s="101"/>
      <c r="O1427" s="605"/>
      <c r="P1427" s="604"/>
    </row>
    <row r="1428" spans="1:16" s="2" customFormat="1" ht="15" customHeight="1">
      <c r="A1428" s="604"/>
      <c r="B1428" s="605"/>
      <c r="C1428" s="101"/>
      <c r="D1428" s="1019" t="s">
        <v>2181</v>
      </c>
      <c r="E1428" s="106"/>
      <c r="F1428" s="470">
        <v>0.7</v>
      </c>
      <c r="G1428" s="466">
        <f>F1428*Cond!$F$10</f>
        <v>1064</v>
      </c>
      <c r="H1428" s="27">
        <v>0</v>
      </c>
      <c r="I1428" s="398">
        <f t="shared" si="276"/>
        <v>0</v>
      </c>
      <c r="J1428" s="242" t="s">
        <v>657</v>
      </c>
      <c r="K1428" s="286">
        <f t="shared" si="277"/>
        <v>5958.4</v>
      </c>
      <c r="L1428" s="290">
        <v>5.6</v>
      </c>
      <c r="M1428" s="409">
        <f t="shared" si="278"/>
        <v>6000</v>
      </c>
      <c r="N1428" s="101"/>
      <c r="O1428" s="605"/>
      <c r="P1428" s="604"/>
    </row>
    <row r="1429" spans="1:16" s="2" customFormat="1" ht="15" customHeight="1">
      <c r="A1429" s="604"/>
      <c r="B1429" s="605"/>
      <c r="C1429" s="101"/>
      <c r="D1429" s="1019" t="s">
        <v>2182</v>
      </c>
      <c r="E1429" s="106"/>
      <c r="F1429" s="470">
        <v>0.7</v>
      </c>
      <c r="G1429" s="466">
        <f>F1429*Cond!$F$10</f>
        <v>1064</v>
      </c>
      <c r="H1429" s="27">
        <v>0</v>
      </c>
      <c r="I1429" s="398">
        <f t="shared" si="276"/>
        <v>0</v>
      </c>
      <c r="J1429" s="242" t="s">
        <v>658</v>
      </c>
      <c r="K1429" s="286">
        <f t="shared" si="277"/>
        <v>5958.4</v>
      </c>
      <c r="L1429" s="290">
        <v>5.6</v>
      </c>
      <c r="M1429" s="409">
        <f t="shared" si="278"/>
        <v>6000</v>
      </c>
      <c r="N1429" s="101"/>
      <c r="O1429" s="605"/>
      <c r="P1429" s="604"/>
    </row>
    <row r="1430" spans="1:16" s="2" customFormat="1" ht="15" customHeight="1">
      <c r="A1430" s="604"/>
      <c r="B1430" s="605"/>
      <c r="C1430" s="101"/>
      <c r="D1430" s="1019" t="s">
        <v>2183</v>
      </c>
      <c r="E1430" s="106"/>
      <c r="F1430" s="470">
        <v>0.7</v>
      </c>
      <c r="G1430" s="466">
        <f>F1430*Cond!$F$10</f>
        <v>1064</v>
      </c>
      <c r="H1430" s="27">
        <v>0</v>
      </c>
      <c r="I1430" s="398">
        <f t="shared" si="276"/>
        <v>0</v>
      </c>
      <c r="J1430" s="242" t="s">
        <v>656</v>
      </c>
      <c r="K1430" s="286">
        <f t="shared" si="277"/>
        <v>5958.4</v>
      </c>
      <c r="L1430" s="290">
        <v>5.6</v>
      </c>
      <c r="M1430" s="409">
        <f t="shared" si="278"/>
        <v>6000</v>
      </c>
      <c r="N1430" s="101"/>
      <c r="O1430" s="605"/>
      <c r="P1430" s="604"/>
    </row>
    <row r="1431" spans="1:16" s="2" customFormat="1" ht="15" customHeight="1">
      <c r="A1431" s="604"/>
      <c r="B1431" s="605"/>
      <c r="C1431" s="101"/>
      <c r="D1431" s="1019" t="s">
        <v>2184</v>
      </c>
      <c r="E1431" s="106"/>
      <c r="F1431" s="470">
        <v>0.7</v>
      </c>
      <c r="G1431" s="466">
        <f>F1431*Cond!$F$10</f>
        <v>1064</v>
      </c>
      <c r="H1431" s="27">
        <v>0</v>
      </c>
      <c r="I1431" s="398">
        <f t="shared" si="276"/>
        <v>0</v>
      </c>
      <c r="J1431" s="242" t="s">
        <v>655</v>
      </c>
      <c r="K1431" s="286">
        <f t="shared" si="277"/>
        <v>5958.4</v>
      </c>
      <c r="L1431" s="290">
        <v>5.6</v>
      </c>
      <c r="M1431" s="409">
        <f t="shared" si="278"/>
        <v>6000</v>
      </c>
      <c r="N1431" s="101"/>
      <c r="O1431" s="605"/>
      <c r="P1431" s="604"/>
    </row>
    <row r="1432" spans="1:16" s="2" customFormat="1" ht="15" customHeight="1">
      <c r="A1432" s="604"/>
      <c r="B1432" s="605"/>
      <c r="C1432" s="101"/>
      <c r="D1432" s="1019" t="s">
        <v>2185</v>
      </c>
      <c r="E1432" s="106"/>
      <c r="F1432" s="470">
        <v>0.7</v>
      </c>
      <c r="G1432" s="466">
        <f>F1432*Cond!$F$10</f>
        <v>1064</v>
      </c>
      <c r="H1432" s="27">
        <v>0</v>
      </c>
      <c r="I1432" s="398">
        <f t="shared" si="276"/>
        <v>0</v>
      </c>
      <c r="J1432" s="242" t="s">
        <v>660</v>
      </c>
      <c r="K1432" s="286">
        <f t="shared" si="277"/>
        <v>5958.4</v>
      </c>
      <c r="L1432" s="290">
        <v>5.6</v>
      </c>
      <c r="M1432" s="409">
        <f t="shared" si="278"/>
        <v>6000</v>
      </c>
      <c r="N1432" s="101"/>
      <c r="O1432" s="605"/>
      <c r="P1432" s="604"/>
    </row>
    <row r="1433" spans="1:16" s="2" customFormat="1" ht="15" customHeight="1">
      <c r="A1433" s="604"/>
      <c r="B1433" s="605"/>
      <c r="C1433" s="101"/>
      <c r="D1433" s="1019" t="s">
        <v>2186</v>
      </c>
      <c r="E1433" s="106"/>
      <c r="F1433" s="470">
        <v>0.7</v>
      </c>
      <c r="G1433" s="466">
        <f>F1433*Cond!$F$10</f>
        <v>1064</v>
      </c>
      <c r="H1433" s="27">
        <v>0</v>
      </c>
      <c r="I1433" s="398">
        <f t="shared" si="276"/>
        <v>0</v>
      </c>
      <c r="J1433" s="242" t="s">
        <v>659</v>
      </c>
      <c r="K1433" s="286">
        <f t="shared" si="277"/>
        <v>5958.4</v>
      </c>
      <c r="L1433" s="290">
        <v>5.6</v>
      </c>
      <c r="M1433" s="409">
        <f t="shared" si="278"/>
        <v>6000</v>
      </c>
      <c r="N1433" s="101"/>
      <c r="O1433" s="605"/>
      <c r="P1433" s="604"/>
    </row>
    <row r="1434" spans="1:16" s="2" customFormat="1" ht="15" customHeight="1">
      <c r="A1434" s="604"/>
      <c r="B1434" s="605"/>
      <c r="C1434" s="101"/>
      <c r="D1434" s="1019" t="s">
        <v>2195</v>
      </c>
      <c r="E1434" s="106"/>
      <c r="F1434" s="470">
        <v>0.7</v>
      </c>
      <c r="G1434" s="466">
        <f>F1434*Cond!$F$10</f>
        <v>1064</v>
      </c>
      <c r="H1434" s="27">
        <v>0</v>
      </c>
      <c r="I1434" s="398">
        <f t="shared" si="276"/>
        <v>0</v>
      </c>
      <c r="J1434" s="242" t="s">
        <v>1977</v>
      </c>
      <c r="K1434" s="286">
        <f t="shared" si="277"/>
        <v>5958.4</v>
      </c>
      <c r="L1434" s="290">
        <v>5.6</v>
      </c>
      <c r="M1434" s="409">
        <f t="shared" si="278"/>
        <v>6000</v>
      </c>
      <c r="N1434" s="101"/>
      <c r="O1434" s="605"/>
      <c r="P1434" s="604"/>
    </row>
    <row r="1435" spans="1:16" s="2" customFormat="1" ht="15" customHeight="1">
      <c r="A1435" s="604"/>
      <c r="B1435" s="605"/>
      <c r="C1435" s="101"/>
      <c r="D1435" s="1019" t="s">
        <v>2196</v>
      </c>
      <c r="E1435" s="106"/>
      <c r="F1435" s="470">
        <v>0.7</v>
      </c>
      <c r="G1435" s="466">
        <f>F1435*Cond!$F$10</f>
        <v>1064</v>
      </c>
      <c r="H1435" s="27">
        <v>0</v>
      </c>
      <c r="I1435" s="398">
        <f t="shared" si="276"/>
        <v>0</v>
      </c>
      <c r="J1435" s="242" t="s">
        <v>1978</v>
      </c>
      <c r="K1435" s="286">
        <f t="shared" si="277"/>
        <v>5958.4</v>
      </c>
      <c r="L1435" s="290">
        <v>5.6</v>
      </c>
      <c r="M1435" s="409">
        <f t="shared" si="278"/>
        <v>6000</v>
      </c>
      <c r="N1435" s="101"/>
      <c r="O1435" s="605"/>
      <c r="P1435" s="604"/>
    </row>
    <row r="1436" spans="1:16" s="2" customFormat="1" ht="15" customHeight="1">
      <c r="A1436" s="604"/>
      <c r="B1436" s="605"/>
      <c r="C1436" s="101"/>
      <c r="D1436" s="1019" t="s">
        <v>2197</v>
      </c>
      <c r="E1436" s="106"/>
      <c r="F1436" s="470">
        <v>0.7</v>
      </c>
      <c r="G1436" s="466">
        <f>F1436*Cond!$F$10</f>
        <v>1064</v>
      </c>
      <c r="H1436" s="27">
        <v>0</v>
      </c>
      <c r="I1436" s="398">
        <f t="shared" si="276"/>
        <v>0</v>
      </c>
      <c r="J1436" s="242" t="s">
        <v>1979</v>
      </c>
      <c r="K1436" s="286">
        <f t="shared" si="277"/>
        <v>5958.4</v>
      </c>
      <c r="L1436" s="290">
        <v>5.6</v>
      </c>
      <c r="M1436" s="409">
        <f t="shared" si="278"/>
        <v>6000</v>
      </c>
      <c r="N1436" s="101"/>
      <c r="O1436" s="605"/>
      <c r="P1436" s="604"/>
    </row>
    <row r="1437" spans="1:16" s="2" customFormat="1" ht="15" customHeight="1">
      <c r="A1437" s="604"/>
      <c r="B1437" s="605"/>
      <c r="C1437" s="101"/>
      <c r="D1437" s="1019" t="s">
        <v>2198</v>
      </c>
      <c r="E1437" s="106"/>
      <c r="F1437" s="470">
        <v>0.7</v>
      </c>
      <c r="G1437" s="466">
        <f>F1437*Cond!$F$10</f>
        <v>1064</v>
      </c>
      <c r="H1437" s="27">
        <v>0</v>
      </c>
      <c r="I1437" s="398">
        <f t="shared" si="276"/>
        <v>0</v>
      </c>
      <c r="J1437" s="242" t="s">
        <v>1980</v>
      </c>
      <c r="K1437" s="286">
        <f t="shared" si="277"/>
        <v>5958.4</v>
      </c>
      <c r="L1437" s="290">
        <v>5.6</v>
      </c>
      <c r="M1437" s="409">
        <f t="shared" si="278"/>
        <v>6000</v>
      </c>
      <c r="N1437" s="101"/>
      <c r="O1437" s="605"/>
      <c r="P1437" s="604"/>
    </row>
    <row r="1438" spans="1:16" s="2" customFormat="1" ht="15" customHeight="1">
      <c r="A1438" s="604"/>
      <c r="B1438" s="605"/>
      <c r="C1438" s="101"/>
      <c r="D1438" s="1019" t="s">
        <v>2199</v>
      </c>
      <c r="E1438" s="106"/>
      <c r="F1438" s="470">
        <v>0.7</v>
      </c>
      <c r="G1438" s="466">
        <f>F1438*Cond!$F$10</f>
        <v>1064</v>
      </c>
      <c r="H1438" s="27">
        <v>0</v>
      </c>
      <c r="I1438" s="398">
        <f t="shared" si="276"/>
        <v>0</v>
      </c>
      <c r="J1438" s="242" t="s">
        <v>1339</v>
      </c>
      <c r="K1438" s="286">
        <f t="shared" si="277"/>
        <v>5958.4</v>
      </c>
      <c r="L1438" s="290">
        <v>5.6</v>
      </c>
      <c r="M1438" s="409">
        <f t="shared" si="278"/>
        <v>6000</v>
      </c>
      <c r="N1438" s="101"/>
      <c r="O1438" s="605"/>
      <c r="P1438" s="604"/>
    </row>
    <row r="1439" spans="1:16" s="2" customFormat="1" ht="15" customHeight="1">
      <c r="A1439" s="604"/>
      <c r="B1439" s="605"/>
      <c r="C1439" s="101"/>
      <c r="D1439" s="1019" t="s">
        <v>2200</v>
      </c>
      <c r="E1439" s="106"/>
      <c r="F1439" s="470">
        <v>0.7</v>
      </c>
      <c r="G1439" s="466">
        <f>F1439*Cond!$F$10</f>
        <v>1064</v>
      </c>
      <c r="H1439" s="27">
        <v>0</v>
      </c>
      <c r="I1439" s="398">
        <f t="shared" si="276"/>
        <v>0</v>
      </c>
      <c r="J1439" s="242" t="s">
        <v>1340</v>
      </c>
      <c r="K1439" s="286">
        <f t="shared" si="277"/>
        <v>5958.4</v>
      </c>
      <c r="L1439" s="290">
        <v>5.6</v>
      </c>
      <c r="M1439" s="409">
        <f t="shared" si="278"/>
        <v>6000</v>
      </c>
      <c r="N1439" s="101"/>
      <c r="O1439" s="605"/>
      <c r="P1439" s="604"/>
    </row>
    <row r="1440" spans="1:16" s="2" customFormat="1" ht="15" customHeight="1">
      <c r="A1440" s="604"/>
      <c r="B1440" s="605"/>
      <c r="C1440" s="101"/>
      <c r="D1440" s="1019" t="s">
        <v>2201</v>
      </c>
      <c r="E1440" s="106"/>
      <c r="F1440" s="470">
        <v>0.7</v>
      </c>
      <c r="G1440" s="466">
        <f>F1440*Cond!$F$10</f>
        <v>1064</v>
      </c>
      <c r="H1440" s="27">
        <v>0</v>
      </c>
      <c r="I1440" s="398">
        <f t="shared" si="276"/>
        <v>0</v>
      </c>
      <c r="J1440" s="242" t="s">
        <v>1951</v>
      </c>
      <c r="K1440" s="286">
        <f t="shared" si="277"/>
        <v>5958.4</v>
      </c>
      <c r="L1440" s="290">
        <v>5.6</v>
      </c>
      <c r="M1440" s="409">
        <f t="shared" si="278"/>
        <v>6000</v>
      </c>
      <c r="N1440" s="101"/>
      <c r="O1440" s="605"/>
      <c r="P1440" s="604"/>
    </row>
    <row r="1441" spans="1:16" s="2" customFormat="1" ht="15" customHeight="1">
      <c r="A1441" s="604"/>
      <c r="B1441" s="605"/>
      <c r="C1441" s="101"/>
      <c r="D1441" s="1019" t="s">
        <v>2202</v>
      </c>
      <c r="E1441" s="106"/>
      <c r="F1441" s="470">
        <v>0.7</v>
      </c>
      <c r="G1441" s="466">
        <f>F1441*Cond!$F$10</f>
        <v>1064</v>
      </c>
      <c r="H1441" s="27">
        <v>0</v>
      </c>
      <c r="I1441" s="398">
        <f t="shared" si="276"/>
        <v>0</v>
      </c>
      <c r="J1441" s="242" t="s">
        <v>1626</v>
      </c>
      <c r="K1441" s="286">
        <f t="shared" si="277"/>
        <v>5958.4</v>
      </c>
      <c r="L1441" s="290">
        <v>5.6</v>
      </c>
      <c r="M1441" s="409">
        <f t="shared" si="278"/>
        <v>6000</v>
      </c>
      <c r="N1441" s="101"/>
      <c r="O1441" s="605"/>
      <c r="P1441" s="604"/>
    </row>
    <row r="1442" spans="1:16" s="2" customFormat="1" ht="15" customHeight="1">
      <c r="A1442" s="604"/>
      <c r="B1442" s="605"/>
      <c r="C1442" s="101"/>
      <c r="D1442" s="1019" t="s">
        <v>2203</v>
      </c>
      <c r="E1442" s="106"/>
      <c r="F1442" s="470">
        <v>0.7</v>
      </c>
      <c r="G1442" s="466">
        <f>F1442*Cond!$F$10</f>
        <v>1064</v>
      </c>
      <c r="H1442" s="27">
        <v>0</v>
      </c>
      <c r="I1442" s="398">
        <f t="shared" si="276"/>
        <v>0</v>
      </c>
      <c r="J1442" s="242" t="s">
        <v>1625</v>
      </c>
      <c r="K1442" s="286">
        <f t="shared" si="277"/>
        <v>5958.4</v>
      </c>
      <c r="L1442" s="290">
        <v>5.6</v>
      </c>
      <c r="M1442" s="409">
        <f t="shared" si="278"/>
        <v>6000</v>
      </c>
      <c r="N1442" s="101"/>
      <c r="O1442" s="605"/>
      <c r="P1442" s="604"/>
    </row>
    <row r="1443" spans="1:16" s="2" customFormat="1" ht="15" customHeight="1">
      <c r="A1443" s="604"/>
      <c r="B1443" s="605"/>
      <c r="C1443" s="101"/>
      <c r="D1443" s="1019" t="s">
        <v>2204</v>
      </c>
      <c r="E1443" s="106"/>
      <c r="F1443" s="470">
        <v>0.7</v>
      </c>
      <c r="G1443" s="466">
        <f>F1443*Cond!$F$10</f>
        <v>1064</v>
      </c>
      <c r="H1443" s="27">
        <v>0</v>
      </c>
      <c r="I1443" s="398">
        <f t="shared" si="276"/>
        <v>0</v>
      </c>
      <c r="J1443" s="242" t="s">
        <v>1617</v>
      </c>
      <c r="K1443" s="286">
        <f t="shared" si="277"/>
        <v>5958.4</v>
      </c>
      <c r="L1443" s="290">
        <v>5.6</v>
      </c>
      <c r="M1443" s="409">
        <f t="shared" si="278"/>
        <v>6000</v>
      </c>
      <c r="N1443" s="101"/>
      <c r="O1443" s="605"/>
      <c r="P1443" s="604"/>
    </row>
    <row r="1444" spans="1:16" s="2" customFormat="1" ht="15" customHeight="1">
      <c r="A1444" s="604"/>
      <c r="B1444" s="605"/>
      <c r="C1444" s="101"/>
      <c r="D1444" s="1019" t="s">
        <v>2187</v>
      </c>
      <c r="E1444" s="106"/>
      <c r="F1444" s="470">
        <v>0.7</v>
      </c>
      <c r="G1444" s="466">
        <f>F1444*Cond!$F$10</f>
        <v>1064</v>
      </c>
      <c r="H1444" s="27">
        <v>0</v>
      </c>
      <c r="I1444" s="398">
        <f t="shared" si="276"/>
        <v>0</v>
      </c>
      <c r="J1444" s="242" t="s">
        <v>990</v>
      </c>
      <c r="K1444" s="286">
        <f t="shared" si="277"/>
        <v>5958.4</v>
      </c>
      <c r="L1444" s="290">
        <v>5.6</v>
      </c>
      <c r="M1444" s="409">
        <f t="shared" si="278"/>
        <v>6000</v>
      </c>
      <c r="N1444" s="101"/>
      <c r="O1444" s="605"/>
      <c r="P1444" s="604"/>
    </row>
    <row r="1445" spans="1:16" s="2" customFormat="1" ht="15" customHeight="1">
      <c r="A1445" s="604"/>
      <c r="B1445" s="605"/>
      <c r="C1445" s="101"/>
      <c r="D1445" s="1019" t="s">
        <v>2188</v>
      </c>
      <c r="E1445" s="106"/>
      <c r="F1445" s="470">
        <v>0.7</v>
      </c>
      <c r="G1445" s="466">
        <f>F1445*Cond!$F$10</f>
        <v>1064</v>
      </c>
      <c r="H1445" s="27">
        <v>0</v>
      </c>
      <c r="I1445" s="398">
        <f t="shared" si="276"/>
        <v>0</v>
      </c>
      <c r="J1445" s="242" t="s">
        <v>993</v>
      </c>
      <c r="K1445" s="286">
        <f t="shared" si="277"/>
        <v>5958.4</v>
      </c>
      <c r="L1445" s="290">
        <v>5.6</v>
      </c>
      <c r="M1445" s="409">
        <f t="shared" si="278"/>
        <v>6000</v>
      </c>
      <c r="N1445" s="101"/>
      <c r="O1445" s="605"/>
      <c r="P1445" s="604"/>
    </row>
    <row r="1446" spans="1:16" s="2" customFormat="1" ht="15" customHeight="1">
      <c r="A1446" s="604"/>
      <c r="B1446" s="605"/>
      <c r="C1446" s="101"/>
      <c r="D1446" s="1019" t="s">
        <v>2189</v>
      </c>
      <c r="E1446" s="106"/>
      <c r="F1446" s="470">
        <v>0.7</v>
      </c>
      <c r="G1446" s="466">
        <f>F1446*Cond!$F$10</f>
        <v>1064</v>
      </c>
      <c r="H1446" s="27">
        <v>0</v>
      </c>
      <c r="I1446" s="398">
        <f t="shared" si="276"/>
        <v>0</v>
      </c>
      <c r="J1446" s="242" t="s">
        <v>991</v>
      </c>
      <c r="K1446" s="286">
        <f t="shared" si="277"/>
        <v>5958.4</v>
      </c>
      <c r="L1446" s="290">
        <v>5.6</v>
      </c>
      <c r="M1446" s="409">
        <f t="shared" si="278"/>
        <v>6000</v>
      </c>
      <c r="N1446" s="101"/>
      <c r="O1446" s="605"/>
      <c r="P1446" s="604"/>
    </row>
    <row r="1447" spans="1:16" s="2" customFormat="1" ht="15" customHeight="1">
      <c r="A1447" s="604"/>
      <c r="B1447" s="605"/>
      <c r="C1447" s="101"/>
      <c r="D1447" s="1019" t="s">
        <v>2190</v>
      </c>
      <c r="E1447" s="106"/>
      <c r="F1447" s="470">
        <v>0.7</v>
      </c>
      <c r="G1447" s="466">
        <f>F1447*Cond!$F$10</f>
        <v>1064</v>
      </c>
      <c r="H1447" s="27">
        <v>0</v>
      </c>
      <c r="I1447" s="398">
        <f t="shared" si="276"/>
        <v>0</v>
      </c>
      <c r="J1447" s="242" t="s">
        <v>1207</v>
      </c>
      <c r="K1447" s="286">
        <f t="shared" si="277"/>
        <v>5958.4</v>
      </c>
      <c r="L1447" s="290">
        <v>5.6</v>
      </c>
      <c r="M1447" s="409">
        <f t="shared" si="278"/>
        <v>6000</v>
      </c>
      <c r="N1447" s="101"/>
      <c r="O1447" s="605"/>
      <c r="P1447" s="604"/>
    </row>
    <row r="1448" spans="1:16" s="2" customFormat="1" ht="15" customHeight="1">
      <c r="A1448" s="604"/>
      <c r="B1448" s="605"/>
      <c r="C1448" s="101"/>
      <c r="D1448" s="1019" t="s">
        <v>2191</v>
      </c>
      <c r="E1448" s="106"/>
      <c r="F1448" s="470">
        <v>0.7</v>
      </c>
      <c r="G1448" s="466">
        <f>F1448*Cond!$F$10</f>
        <v>1064</v>
      </c>
      <c r="H1448" s="27">
        <v>0</v>
      </c>
      <c r="I1448" s="398">
        <f t="shared" si="276"/>
        <v>0</v>
      </c>
      <c r="J1448" s="242" t="s">
        <v>992</v>
      </c>
      <c r="K1448" s="286">
        <f t="shared" si="277"/>
        <v>5958.4</v>
      </c>
      <c r="L1448" s="290">
        <v>5.6</v>
      </c>
      <c r="M1448" s="409">
        <f t="shared" si="278"/>
        <v>6000</v>
      </c>
      <c r="N1448" s="101"/>
      <c r="O1448" s="605"/>
      <c r="P1448" s="604"/>
    </row>
    <row r="1449" spans="1:16" s="2" customFormat="1" ht="15" customHeight="1">
      <c r="A1449" s="604"/>
      <c r="B1449" s="605"/>
      <c r="C1449" s="101"/>
      <c r="D1449" s="1019" t="s">
        <v>2192</v>
      </c>
      <c r="E1449" s="106"/>
      <c r="F1449" s="470">
        <v>0.7</v>
      </c>
      <c r="G1449" s="466">
        <f>F1449*Cond!$F$10</f>
        <v>1064</v>
      </c>
      <c r="H1449" s="27">
        <v>0</v>
      </c>
      <c r="I1449" s="398">
        <f t="shared" si="276"/>
        <v>0</v>
      </c>
      <c r="J1449" s="242" t="s">
        <v>1208</v>
      </c>
      <c r="K1449" s="286">
        <f t="shared" si="277"/>
        <v>5958.4</v>
      </c>
      <c r="L1449" s="290">
        <v>5.6</v>
      </c>
      <c r="M1449" s="409">
        <f t="shared" si="278"/>
        <v>6000</v>
      </c>
      <c r="N1449" s="101"/>
      <c r="O1449" s="605"/>
      <c r="P1449" s="604"/>
    </row>
    <row r="1450" spans="1:16" s="2" customFormat="1" ht="15" customHeight="1">
      <c r="A1450" s="604"/>
      <c r="B1450" s="605"/>
      <c r="C1450" s="101"/>
      <c r="D1450" s="1019" t="s">
        <v>2193</v>
      </c>
      <c r="E1450" s="106"/>
      <c r="F1450" s="470">
        <v>0.7</v>
      </c>
      <c r="G1450" s="466">
        <f>F1450*Cond!$F$10</f>
        <v>1064</v>
      </c>
      <c r="H1450" s="27">
        <v>0</v>
      </c>
      <c r="I1450" s="398">
        <f t="shared" si="276"/>
        <v>0</v>
      </c>
      <c r="J1450" s="242" t="s">
        <v>1210</v>
      </c>
      <c r="K1450" s="286">
        <f t="shared" si="277"/>
        <v>5958.4</v>
      </c>
      <c r="L1450" s="290">
        <v>5.6</v>
      </c>
      <c r="M1450" s="409">
        <f t="shared" si="278"/>
        <v>6000</v>
      </c>
      <c r="N1450" s="101"/>
      <c r="O1450" s="605"/>
      <c r="P1450" s="604"/>
    </row>
    <row r="1451" spans="1:16" s="2" customFormat="1" ht="15" customHeight="1">
      <c r="A1451" s="604"/>
      <c r="B1451" s="605"/>
      <c r="C1451" s="101"/>
      <c r="D1451" s="1019" t="s">
        <v>2194</v>
      </c>
      <c r="E1451" s="106"/>
      <c r="F1451" s="470">
        <v>0.7</v>
      </c>
      <c r="G1451" s="466">
        <f>F1451*Cond!$F$10</f>
        <v>1064</v>
      </c>
      <c r="H1451" s="27">
        <v>0</v>
      </c>
      <c r="I1451" s="398">
        <f t="shared" si="276"/>
        <v>0</v>
      </c>
      <c r="J1451" s="242" t="s">
        <v>1209</v>
      </c>
      <c r="K1451" s="286">
        <f t="shared" si="277"/>
        <v>5958.4</v>
      </c>
      <c r="L1451" s="290">
        <v>5.6</v>
      </c>
      <c r="M1451" s="409">
        <f t="shared" si="278"/>
        <v>6000</v>
      </c>
      <c r="N1451" s="101"/>
      <c r="O1451" s="605"/>
      <c r="P1451" s="604"/>
    </row>
    <row r="1452" spans="1:16" s="2" customFormat="1" ht="15" customHeight="1">
      <c r="A1452" s="604"/>
      <c r="B1452" s="605"/>
      <c r="C1452" s="101"/>
      <c r="D1452" s="1019" t="s">
        <v>2244</v>
      </c>
      <c r="E1452" s="106"/>
      <c r="F1452" s="470">
        <v>0.7</v>
      </c>
      <c r="G1452" s="466">
        <f>F1452*Cond!$F$10</f>
        <v>1064</v>
      </c>
      <c r="H1452" s="27">
        <v>0</v>
      </c>
      <c r="I1452" s="398">
        <f t="shared" si="276"/>
        <v>0</v>
      </c>
      <c r="J1452" s="242" t="s">
        <v>1005</v>
      </c>
      <c r="K1452" s="286">
        <f t="shared" si="277"/>
        <v>5958.4</v>
      </c>
      <c r="L1452" s="290">
        <v>5.6</v>
      </c>
      <c r="M1452" s="409">
        <f t="shared" si="278"/>
        <v>6000</v>
      </c>
      <c r="N1452" s="101"/>
      <c r="O1452" s="605"/>
      <c r="P1452" s="604"/>
    </row>
    <row r="1453" spans="1:16" s="2" customFormat="1" ht="15" customHeight="1">
      <c r="A1453" s="604"/>
      <c r="B1453" s="605"/>
      <c r="C1453" s="101"/>
      <c r="D1453" s="1019" t="s">
        <v>2245</v>
      </c>
      <c r="E1453" s="106"/>
      <c r="F1453" s="470">
        <v>0.7</v>
      </c>
      <c r="G1453" s="466">
        <f>F1453*Cond!$F$10</f>
        <v>1064</v>
      </c>
      <c r="H1453" s="27">
        <v>0</v>
      </c>
      <c r="I1453" s="398">
        <f t="shared" si="276"/>
        <v>0</v>
      </c>
      <c r="J1453" s="242" t="s">
        <v>1000</v>
      </c>
      <c r="K1453" s="286">
        <f t="shared" si="277"/>
        <v>5958.4</v>
      </c>
      <c r="L1453" s="290">
        <v>5.6</v>
      </c>
      <c r="M1453" s="409">
        <f t="shared" si="278"/>
        <v>6000</v>
      </c>
      <c r="N1453" s="101"/>
      <c r="O1453" s="605"/>
      <c r="P1453" s="604"/>
    </row>
    <row r="1454" spans="1:16" s="2" customFormat="1" ht="15" customHeight="1">
      <c r="A1454" s="604"/>
      <c r="B1454" s="605"/>
      <c r="C1454" s="101"/>
      <c r="D1454" s="1019" t="s">
        <v>2225</v>
      </c>
      <c r="E1454" s="106"/>
      <c r="F1454" s="470">
        <v>0.7</v>
      </c>
      <c r="G1454" s="466">
        <f>F1454*Cond!$F$10</f>
        <v>1064</v>
      </c>
      <c r="H1454" s="27">
        <v>0</v>
      </c>
      <c r="I1454" s="398">
        <f t="shared" si="276"/>
        <v>0</v>
      </c>
      <c r="J1454" s="242" t="s">
        <v>1624</v>
      </c>
      <c r="K1454" s="286">
        <f t="shared" si="277"/>
        <v>5958.4</v>
      </c>
      <c r="L1454" s="290">
        <v>5.6</v>
      </c>
      <c r="M1454" s="409">
        <f t="shared" si="278"/>
        <v>6000</v>
      </c>
      <c r="N1454" s="101"/>
      <c r="O1454" s="605"/>
      <c r="P1454" s="604"/>
    </row>
    <row r="1455" spans="1:16" s="2" customFormat="1" ht="15" customHeight="1">
      <c r="A1455" s="604"/>
      <c r="B1455" s="605"/>
      <c r="C1455" s="101"/>
      <c r="D1455" s="1019" t="s">
        <v>2226</v>
      </c>
      <c r="E1455" s="106"/>
      <c r="F1455" s="470">
        <v>0.7</v>
      </c>
      <c r="G1455" s="466">
        <f>F1455*Cond!$F$10</f>
        <v>1064</v>
      </c>
      <c r="H1455" s="27">
        <v>0</v>
      </c>
      <c r="I1455" s="398">
        <f t="shared" si="276"/>
        <v>0</v>
      </c>
      <c r="J1455" s="242" t="s">
        <v>1623</v>
      </c>
      <c r="K1455" s="286">
        <f t="shared" si="277"/>
        <v>5958.4</v>
      </c>
      <c r="L1455" s="290">
        <v>5.6</v>
      </c>
      <c r="M1455" s="409">
        <f t="shared" si="278"/>
        <v>6000</v>
      </c>
      <c r="N1455" s="101"/>
      <c r="O1455" s="605"/>
      <c r="P1455" s="604"/>
    </row>
    <row r="1456" spans="1:16" s="2" customFormat="1" ht="15" customHeight="1">
      <c r="A1456" s="604"/>
      <c r="B1456" s="605"/>
      <c r="C1456" s="101"/>
      <c r="D1456" s="1019" t="s">
        <v>2227</v>
      </c>
      <c r="E1456" s="106"/>
      <c r="F1456" s="470">
        <v>0.7</v>
      </c>
      <c r="G1456" s="466">
        <f>F1456*Cond!$F$10</f>
        <v>1064</v>
      </c>
      <c r="H1456" s="27">
        <v>0</v>
      </c>
      <c r="I1456" s="398">
        <f t="shared" si="276"/>
        <v>0</v>
      </c>
      <c r="J1456" s="242" t="s">
        <v>1616</v>
      </c>
      <c r="K1456" s="286">
        <f t="shared" si="277"/>
        <v>5958.4</v>
      </c>
      <c r="L1456" s="290">
        <v>5.6</v>
      </c>
      <c r="M1456" s="409">
        <f t="shared" si="278"/>
        <v>6000</v>
      </c>
      <c r="N1456" s="101"/>
      <c r="O1456" s="605"/>
      <c r="P1456" s="604"/>
    </row>
    <row r="1457" spans="1:16" s="2" customFormat="1" ht="15" customHeight="1">
      <c r="A1457" s="604"/>
      <c r="B1457" s="605"/>
      <c r="C1457" s="101"/>
      <c r="D1457" s="1019" t="s">
        <v>2228</v>
      </c>
      <c r="E1457" s="106"/>
      <c r="F1457" s="470">
        <v>0.7</v>
      </c>
      <c r="G1457" s="466">
        <f>F1457*Cond!$F$10</f>
        <v>1064</v>
      </c>
      <c r="H1457" s="27">
        <v>0</v>
      </c>
      <c r="I1457" s="398">
        <f t="shared" ref="I1457:I1488" si="279">G1457*H1457</f>
        <v>0</v>
      </c>
      <c r="J1457" s="242" t="s">
        <v>1211</v>
      </c>
      <c r="K1457" s="286">
        <f t="shared" ref="K1457:K1488" si="280">G1457*L1457</f>
        <v>5958.4</v>
      </c>
      <c r="L1457" s="290">
        <v>5.6</v>
      </c>
      <c r="M1457" s="409">
        <f t="shared" ref="M1457:M1488" si="281">ROUND(K1457,-2)</f>
        <v>6000</v>
      </c>
      <c r="N1457" s="101"/>
      <c r="O1457" s="605"/>
      <c r="P1457" s="604"/>
    </row>
    <row r="1458" spans="1:16" s="2" customFormat="1" ht="15" customHeight="1">
      <c r="A1458" s="604"/>
      <c r="B1458" s="605"/>
      <c r="C1458" s="101"/>
      <c r="D1458" s="1019" t="s">
        <v>2229</v>
      </c>
      <c r="E1458" s="106"/>
      <c r="F1458" s="470">
        <v>0.7</v>
      </c>
      <c r="G1458" s="466">
        <f>F1458*Cond!$F$10</f>
        <v>1064</v>
      </c>
      <c r="H1458" s="27">
        <v>0</v>
      </c>
      <c r="I1458" s="398">
        <f t="shared" si="279"/>
        <v>0</v>
      </c>
      <c r="J1458" s="242" t="s">
        <v>1212</v>
      </c>
      <c r="K1458" s="286">
        <f t="shared" si="280"/>
        <v>5958.4</v>
      </c>
      <c r="L1458" s="290">
        <v>5.6</v>
      </c>
      <c r="M1458" s="409">
        <f t="shared" si="281"/>
        <v>6000</v>
      </c>
      <c r="N1458" s="101"/>
      <c r="O1458" s="605"/>
      <c r="P1458" s="604"/>
    </row>
    <row r="1459" spans="1:16" s="2" customFormat="1" ht="15" customHeight="1">
      <c r="A1459" s="604"/>
      <c r="B1459" s="605"/>
      <c r="C1459" s="101"/>
      <c r="D1459" s="1019" t="s">
        <v>2230</v>
      </c>
      <c r="E1459" s="106"/>
      <c r="F1459" s="470">
        <v>0.7</v>
      </c>
      <c r="G1459" s="466">
        <f>F1459*Cond!$F$10</f>
        <v>1064</v>
      </c>
      <c r="H1459" s="27">
        <v>0</v>
      </c>
      <c r="I1459" s="398">
        <f t="shared" si="279"/>
        <v>0</v>
      </c>
      <c r="J1459" s="242" t="s">
        <v>1213</v>
      </c>
      <c r="K1459" s="286">
        <f t="shared" si="280"/>
        <v>5958.4</v>
      </c>
      <c r="L1459" s="290">
        <v>5.6</v>
      </c>
      <c r="M1459" s="409">
        <f t="shared" si="281"/>
        <v>6000</v>
      </c>
      <c r="N1459" s="101"/>
      <c r="O1459" s="605"/>
      <c r="P1459" s="604"/>
    </row>
    <row r="1460" spans="1:16" s="2" customFormat="1" ht="15" customHeight="1">
      <c r="A1460" s="604"/>
      <c r="B1460" s="605"/>
      <c r="C1460" s="101"/>
      <c r="D1460" s="1019" t="s">
        <v>2231</v>
      </c>
      <c r="E1460" s="106"/>
      <c r="F1460" s="470">
        <v>0.7</v>
      </c>
      <c r="G1460" s="466">
        <f>F1460*Cond!$F$10</f>
        <v>1064</v>
      </c>
      <c r="H1460" s="27">
        <v>0</v>
      </c>
      <c r="I1460" s="398">
        <f t="shared" si="279"/>
        <v>0</v>
      </c>
      <c r="J1460" s="242" t="s">
        <v>1214</v>
      </c>
      <c r="K1460" s="286">
        <f t="shared" si="280"/>
        <v>5958.4</v>
      </c>
      <c r="L1460" s="290">
        <v>5.6</v>
      </c>
      <c r="M1460" s="409">
        <f t="shared" si="281"/>
        <v>6000</v>
      </c>
      <c r="N1460" s="101"/>
      <c r="O1460" s="605"/>
      <c r="P1460" s="604"/>
    </row>
    <row r="1461" spans="1:16" s="2" customFormat="1" ht="15" customHeight="1">
      <c r="A1461" s="604"/>
      <c r="B1461" s="605"/>
      <c r="C1461" s="101"/>
      <c r="D1461" s="1019" t="s">
        <v>2232</v>
      </c>
      <c r="E1461" s="106"/>
      <c r="F1461" s="470">
        <v>0.7</v>
      </c>
      <c r="G1461" s="466">
        <f>F1461*Cond!$F$10</f>
        <v>1064</v>
      </c>
      <c r="H1461" s="27">
        <v>0</v>
      </c>
      <c r="I1461" s="398">
        <f t="shared" si="279"/>
        <v>0</v>
      </c>
      <c r="J1461" s="242" t="s">
        <v>1215</v>
      </c>
      <c r="K1461" s="286">
        <f t="shared" si="280"/>
        <v>5958.4</v>
      </c>
      <c r="L1461" s="290">
        <v>5.6</v>
      </c>
      <c r="M1461" s="409">
        <f t="shared" si="281"/>
        <v>6000</v>
      </c>
      <c r="N1461" s="101"/>
      <c r="O1461" s="605"/>
      <c r="P1461" s="604"/>
    </row>
    <row r="1462" spans="1:16" s="2" customFormat="1" ht="15" customHeight="1">
      <c r="A1462" s="604"/>
      <c r="B1462" s="605"/>
      <c r="C1462" s="101"/>
      <c r="D1462" s="1019" t="s">
        <v>2233</v>
      </c>
      <c r="E1462" s="106"/>
      <c r="F1462" s="470">
        <v>0.7</v>
      </c>
      <c r="G1462" s="466">
        <f>F1462*Cond!$F$10</f>
        <v>1064</v>
      </c>
      <c r="H1462" s="27">
        <v>0</v>
      </c>
      <c r="I1462" s="398">
        <f t="shared" si="279"/>
        <v>0</v>
      </c>
      <c r="J1462" s="242" t="s">
        <v>1691</v>
      </c>
      <c r="K1462" s="286">
        <f t="shared" si="280"/>
        <v>5958.4</v>
      </c>
      <c r="L1462" s="290">
        <v>5.6</v>
      </c>
      <c r="M1462" s="409">
        <f t="shared" si="281"/>
        <v>6000</v>
      </c>
      <c r="N1462" s="101"/>
      <c r="O1462" s="605"/>
      <c r="P1462" s="604"/>
    </row>
    <row r="1463" spans="1:16" s="2" customFormat="1" ht="15" customHeight="1">
      <c r="A1463" s="604"/>
      <c r="B1463" s="605"/>
      <c r="C1463" s="101"/>
      <c r="D1463" s="1019" t="s">
        <v>2234</v>
      </c>
      <c r="E1463" s="106"/>
      <c r="F1463" s="470">
        <v>0.7</v>
      </c>
      <c r="G1463" s="466">
        <f>F1463*Cond!$F$10</f>
        <v>1064</v>
      </c>
      <c r="H1463" s="27">
        <v>0</v>
      </c>
      <c r="I1463" s="398">
        <f t="shared" si="279"/>
        <v>0</v>
      </c>
      <c r="J1463" s="242" t="s">
        <v>1692</v>
      </c>
      <c r="K1463" s="286">
        <f t="shared" si="280"/>
        <v>5958.4</v>
      </c>
      <c r="L1463" s="290">
        <v>5.6</v>
      </c>
      <c r="M1463" s="409">
        <f t="shared" si="281"/>
        <v>6000</v>
      </c>
      <c r="N1463" s="101"/>
      <c r="O1463" s="605"/>
      <c r="P1463" s="604"/>
    </row>
    <row r="1464" spans="1:16" s="2" customFormat="1" ht="15" customHeight="1">
      <c r="A1464" s="604"/>
      <c r="B1464" s="605"/>
      <c r="C1464" s="101"/>
      <c r="D1464" s="1019" t="s">
        <v>2235</v>
      </c>
      <c r="E1464" s="106"/>
      <c r="F1464" s="470">
        <v>0.7</v>
      </c>
      <c r="G1464" s="466">
        <f>F1464*Cond!$F$10</f>
        <v>1064</v>
      </c>
      <c r="H1464" s="27">
        <v>0</v>
      </c>
      <c r="I1464" s="398">
        <f t="shared" si="279"/>
        <v>0</v>
      </c>
      <c r="J1464" s="242" t="s">
        <v>1308</v>
      </c>
      <c r="K1464" s="286">
        <f t="shared" si="280"/>
        <v>5958.4</v>
      </c>
      <c r="L1464" s="290">
        <v>5.6</v>
      </c>
      <c r="M1464" s="409">
        <f t="shared" si="281"/>
        <v>6000</v>
      </c>
      <c r="N1464" s="101"/>
      <c r="O1464" s="605"/>
      <c r="P1464" s="604"/>
    </row>
    <row r="1465" spans="1:16" s="2" customFormat="1" ht="15" customHeight="1">
      <c r="A1465" s="604"/>
      <c r="B1465" s="605"/>
      <c r="C1465" s="101"/>
      <c r="D1465" s="1019" t="s">
        <v>2236</v>
      </c>
      <c r="E1465" s="106"/>
      <c r="F1465" s="470">
        <v>0.7</v>
      </c>
      <c r="G1465" s="466">
        <f>F1465*Cond!$F$10</f>
        <v>1064</v>
      </c>
      <c r="H1465" s="27">
        <v>0</v>
      </c>
      <c r="I1465" s="398">
        <f t="shared" si="279"/>
        <v>0</v>
      </c>
      <c r="J1465" s="242" t="s">
        <v>1309</v>
      </c>
      <c r="K1465" s="286">
        <f t="shared" si="280"/>
        <v>5958.4</v>
      </c>
      <c r="L1465" s="290">
        <v>5.6</v>
      </c>
      <c r="M1465" s="409">
        <f t="shared" si="281"/>
        <v>6000</v>
      </c>
      <c r="N1465" s="101"/>
      <c r="O1465" s="605"/>
      <c r="P1465" s="604"/>
    </row>
    <row r="1466" spans="1:16" s="2" customFormat="1" ht="15" customHeight="1">
      <c r="A1466" s="604"/>
      <c r="B1466" s="605"/>
      <c r="C1466" s="101"/>
      <c r="D1466" s="1019" t="s">
        <v>2237</v>
      </c>
      <c r="E1466" s="106"/>
      <c r="F1466" s="470">
        <v>0.7</v>
      </c>
      <c r="G1466" s="466">
        <f>F1466*Cond!$F$10</f>
        <v>1064</v>
      </c>
      <c r="H1466" s="27">
        <v>0</v>
      </c>
      <c r="I1466" s="398">
        <f t="shared" si="279"/>
        <v>0</v>
      </c>
      <c r="J1466" s="242" t="s">
        <v>1310</v>
      </c>
      <c r="K1466" s="286">
        <f t="shared" si="280"/>
        <v>5958.4</v>
      </c>
      <c r="L1466" s="290">
        <v>5.6</v>
      </c>
      <c r="M1466" s="409">
        <f t="shared" si="281"/>
        <v>6000</v>
      </c>
      <c r="N1466" s="101"/>
      <c r="O1466" s="605"/>
      <c r="P1466" s="604"/>
    </row>
    <row r="1467" spans="1:16" s="2" customFormat="1" ht="15" customHeight="1">
      <c r="A1467" s="604"/>
      <c r="B1467" s="605"/>
      <c r="C1467" s="101"/>
      <c r="D1467" s="1019" t="s">
        <v>2238</v>
      </c>
      <c r="E1467" s="106"/>
      <c r="F1467" s="470">
        <v>0.7</v>
      </c>
      <c r="G1467" s="466">
        <f>F1467*Cond!$F$10</f>
        <v>1064</v>
      </c>
      <c r="H1467" s="27">
        <v>0</v>
      </c>
      <c r="I1467" s="398">
        <f t="shared" si="279"/>
        <v>0</v>
      </c>
      <c r="J1467" s="242" t="s">
        <v>1636</v>
      </c>
      <c r="K1467" s="286">
        <f t="shared" si="280"/>
        <v>5958.4</v>
      </c>
      <c r="L1467" s="290">
        <v>5.6</v>
      </c>
      <c r="M1467" s="409">
        <f t="shared" si="281"/>
        <v>6000</v>
      </c>
      <c r="N1467" s="101"/>
      <c r="O1467" s="605"/>
      <c r="P1467" s="604"/>
    </row>
    <row r="1468" spans="1:16" s="2" customFormat="1" ht="15" customHeight="1">
      <c r="A1468" s="604"/>
      <c r="B1468" s="605"/>
      <c r="C1468" s="101"/>
      <c r="D1468" s="1019" t="s">
        <v>2239</v>
      </c>
      <c r="E1468" s="106"/>
      <c r="F1468" s="470">
        <v>0.7</v>
      </c>
      <c r="G1468" s="466">
        <f>F1468*Cond!$F$10</f>
        <v>1064</v>
      </c>
      <c r="H1468" s="27">
        <v>0</v>
      </c>
      <c r="I1468" s="398">
        <f t="shared" si="279"/>
        <v>0</v>
      </c>
      <c r="J1468" s="242" t="s">
        <v>1638</v>
      </c>
      <c r="K1468" s="286">
        <f t="shared" si="280"/>
        <v>5958.4</v>
      </c>
      <c r="L1468" s="290">
        <v>5.6</v>
      </c>
      <c r="M1468" s="409">
        <f t="shared" si="281"/>
        <v>6000</v>
      </c>
      <c r="N1468" s="101"/>
      <c r="O1468" s="605"/>
      <c r="P1468" s="604"/>
    </row>
    <row r="1469" spans="1:16" s="2" customFormat="1" ht="15" customHeight="1">
      <c r="A1469" s="604"/>
      <c r="B1469" s="605"/>
      <c r="C1469" s="101"/>
      <c r="D1469" s="1019" t="s">
        <v>2240</v>
      </c>
      <c r="E1469" s="106"/>
      <c r="F1469" s="470">
        <v>0.7</v>
      </c>
      <c r="G1469" s="466">
        <f>F1469*Cond!$F$10</f>
        <v>1064</v>
      </c>
      <c r="H1469" s="27">
        <v>0</v>
      </c>
      <c r="I1469" s="398">
        <f t="shared" si="279"/>
        <v>0</v>
      </c>
      <c r="J1469" s="242" t="s">
        <v>1637</v>
      </c>
      <c r="K1469" s="286">
        <f t="shared" si="280"/>
        <v>5958.4</v>
      </c>
      <c r="L1469" s="290">
        <v>5.6</v>
      </c>
      <c r="M1469" s="409">
        <f t="shared" si="281"/>
        <v>6000</v>
      </c>
      <c r="N1469" s="101"/>
      <c r="O1469" s="605"/>
      <c r="P1469" s="604"/>
    </row>
    <row r="1470" spans="1:16" s="2" customFormat="1" ht="15" customHeight="1">
      <c r="A1470" s="604"/>
      <c r="B1470" s="605"/>
      <c r="C1470" s="101"/>
      <c r="D1470" s="1019" t="s">
        <v>2241</v>
      </c>
      <c r="E1470" s="106"/>
      <c r="F1470" s="470">
        <v>0.7</v>
      </c>
      <c r="G1470" s="466">
        <f>F1470*Cond!$F$10</f>
        <v>1064</v>
      </c>
      <c r="H1470" s="27">
        <v>0</v>
      </c>
      <c r="I1470" s="398">
        <f t="shared" si="279"/>
        <v>0</v>
      </c>
      <c r="J1470" s="242" t="s">
        <v>1627</v>
      </c>
      <c r="K1470" s="286">
        <f t="shared" si="280"/>
        <v>5958.4</v>
      </c>
      <c r="L1470" s="290">
        <v>5.6</v>
      </c>
      <c r="M1470" s="409">
        <f t="shared" si="281"/>
        <v>6000</v>
      </c>
      <c r="N1470" s="101"/>
      <c r="O1470" s="605"/>
      <c r="P1470" s="604"/>
    </row>
    <row r="1471" spans="1:16" s="2" customFormat="1" ht="15" customHeight="1">
      <c r="A1471" s="604"/>
      <c r="B1471" s="605"/>
      <c r="C1471" s="101"/>
      <c r="D1471" s="1019" t="s">
        <v>2242</v>
      </c>
      <c r="E1471" s="106"/>
      <c r="F1471" s="470">
        <v>0.7</v>
      </c>
      <c r="G1471" s="466">
        <f>F1471*Cond!$F$10</f>
        <v>1064</v>
      </c>
      <c r="H1471" s="27">
        <v>0</v>
      </c>
      <c r="I1471" s="398">
        <f t="shared" si="279"/>
        <v>0</v>
      </c>
      <c r="J1471" s="242" t="s">
        <v>1629</v>
      </c>
      <c r="K1471" s="286">
        <f t="shared" si="280"/>
        <v>5958.4</v>
      </c>
      <c r="L1471" s="290">
        <v>5.6</v>
      </c>
      <c r="M1471" s="409">
        <f t="shared" si="281"/>
        <v>6000</v>
      </c>
      <c r="N1471" s="101"/>
      <c r="O1471" s="605"/>
      <c r="P1471" s="604"/>
    </row>
    <row r="1472" spans="1:16" s="2" customFormat="1" ht="15" customHeight="1">
      <c r="A1472" s="604"/>
      <c r="B1472" s="605"/>
      <c r="C1472" s="101"/>
      <c r="D1472" s="1019" t="s">
        <v>2243</v>
      </c>
      <c r="E1472" s="106"/>
      <c r="F1472" s="470">
        <v>0.7</v>
      </c>
      <c r="G1472" s="466">
        <f>F1472*Cond!$F$10</f>
        <v>1064</v>
      </c>
      <c r="H1472" s="27">
        <v>0</v>
      </c>
      <c r="I1472" s="398">
        <f t="shared" si="279"/>
        <v>0</v>
      </c>
      <c r="J1472" s="242" t="s">
        <v>1628</v>
      </c>
      <c r="K1472" s="286">
        <f t="shared" si="280"/>
        <v>5958.4</v>
      </c>
      <c r="L1472" s="290">
        <v>5.6</v>
      </c>
      <c r="M1472" s="409">
        <f t="shared" si="281"/>
        <v>6000</v>
      </c>
      <c r="N1472" s="101"/>
      <c r="O1472" s="605"/>
      <c r="P1472" s="604"/>
    </row>
    <row r="1473" spans="1:16" s="2" customFormat="1" ht="15" customHeight="1">
      <c r="A1473" s="604"/>
      <c r="B1473" s="605"/>
      <c r="C1473" s="101"/>
      <c r="D1473" s="1019" t="s">
        <v>2205</v>
      </c>
      <c r="E1473" s="106"/>
      <c r="F1473" s="470">
        <v>0.7</v>
      </c>
      <c r="G1473" s="466">
        <f>F1473*Cond!$F$10</f>
        <v>1064</v>
      </c>
      <c r="H1473" s="27">
        <v>0</v>
      </c>
      <c r="I1473" s="398">
        <f t="shared" si="279"/>
        <v>0</v>
      </c>
      <c r="J1473" s="242" t="s">
        <v>663</v>
      </c>
      <c r="K1473" s="286">
        <f t="shared" si="280"/>
        <v>5958.4</v>
      </c>
      <c r="L1473" s="290">
        <v>5.6</v>
      </c>
      <c r="M1473" s="409">
        <f t="shared" si="281"/>
        <v>6000</v>
      </c>
      <c r="N1473" s="101"/>
      <c r="O1473" s="605"/>
      <c r="P1473" s="604"/>
    </row>
    <row r="1474" spans="1:16" s="2" customFormat="1" ht="15" customHeight="1">
      <c r="A1474" s="604"/>
      <c r="B1474" s="605"/>
      <c r="C1474" s="101"/>
      <c r="D1474" s="1019" t="s">
        <v>2206</v>
      </c>
      <c r="E1474" s="106"/>
      <c r="F1474" s="470">
        <v>0.7</v>
      </c>
      <c r="G1474" s="466">
        <f>F1474*Cond!$F$10</f>
        <v>1064</v>
      </c>
      <c r="H1474" s="27">
        <v>0</v>
      </c>
      <c r="I1474" s="398">
        <f t="shared" si="279"/>
        <v>0</v>
      </c>
      <c r="J1474" s="242" t="s">
        <v>664</v>
      </c>
      <c r="K1474" s="286">
        <f t="shared" si="280"/>
        <v>5958.4</v>
      </c>
      <c r="L1474" s="290">
        <v>5.6</v>
      </c>
      <c r="M1474" s="409">
        <f t="shared" si="281"/>
        <v>6000</v>
      </c>
      <c r="N1474" s="101"/>
      <c r="O1474" s="605"/>
      <c r="P1474" s="604"/>
    </row>
    <row r="1475" spans="1:16" s="2" customFormat="1" ht="15" customHeight="1">
      <c r="A1475" s="604"/>
      <c r="B1475" s="605"/>
      <c r="C1475" s="101"/>
      <c r="D1475" s="1019" t="s">
        <v>2207</v>
      </c>
      <c r="E1475" s="106"/>
      <c r="F1475" s="470">
        <v>0.7</v>
      </c>
      <c r="G1475" s="466">
        <f>F1475*Cond!$F$10</f>
        <v>1064</v>
      </c>
      <c r="H1475" s="27">
        <v>0</v>
      </c>
      <c r="I1475" s="398">
        <f t="shared" si="279"/>
        <v>0</v>
      </c>
      <c r="J1475" s="242" t="s">
        <v>662</v>
      </c>
      <c r="K1475" s="286">
        <f t="shared" si="280"/>
        <v>5958.4</v>
      </c>
      <c r="L1475" s="290">
        <v>5.6</v>
      </c>
      <c r="M1475" s="409">
        <f t="shared" si="281"/>
        <v>6000</v>
      </c>
      <c r="N1475" s="101"/>
      <c r="O1475" s="605"/>
      <c r="P1475" s="604"/>
    </row>
    <row r="1476" spans="1:16" s="2" customFormat="1" ht="15" customHeight="1">
      <c r="A1476" s="604"/>
      <c r="B1476" s="605"/>
      <c r="C1476" s="101"/>
      <c r="D1476" s="1019" t="s">
        <v>2208</v>
      </c>
      <c r="E1476" s="106"/>
      <c r="F1476" s="470">
        <v>0.7</v>
      </c>
      <c r="G1476" s="466">
        <f>F1476*Cond!$F$10</f>
        <v>1064</v>
      </c>
      <c r="H1476" s="27">
        <v>0</v>
      </c>
      <c r="I1476" s="398">
        <f t="shared" si="279"/>
        <v>0</v>
      </c>
      <c r="J1476" s="242" t="s">
        <v>661</v>
      </c>
      <c r="K1476" s="286">
        <f t="shared" si="280"/>
        <v>5958.4</v>
      </c>
      <c r="L1476" s="290">
        <v>5.6</v>
      </c>
      <c r="M1476" s="409">
        <f t="shared" si="281"/>
        <v>6000</v>
      </c>
      <c r="N1476" s="101"/>
      <c r="O1476" s="605"/>
      <c r="P1476" s="604"/>
    </row>
    <row r="1477" spans="1:16" s="2" customFormat="1" ht="15" customHeight="1">
      <c r="A1477" s="604"/>
      <c r="B1477" s="605"/>
      <c r="C1477" s="101"/>
      <c r="D1477" s="1019" t="s">
        <v>2209</v>
      </c>
      <c r="E1477" s="106"/>
      <c r="F1477" s="470">
        <v>0.7</v>
      </c>
      <c r="G1477" s="466">
        <f>F1477*Cond!$F$10</f>
        <v>1064</v>
      </c>
      <c r="H1477" s="27">
        <v>0</v>
      </c>
      <c r="I1477" s="398">
        <f t="shared" si="279"/>
        <v>0</v>
      </c>
      <c r="J1477" s="242" t="s">
        <v>665</v>
      </c>
      <c r="K1477" s="286">
        <f t="shared" si="280"/>
        <v>5958.4</v>
      </c>
      <c r="L1477" s="290">
        <v>5.6</v>
      </c>
      <c r="M1477" s="409">
        <f t="shared" si="281"/>
        <v>6000</v>
      </c>
      <c r="N1477" s="101"/>
      <c r="O1477" s="605"/>
      <c r="P1477" s="604"/>
    </row>
    <row r="1478" spans="1:16" s="2" customFormat="1" ht="15" customHeight="1">
      <c r="A1478" s="604"/>
      <c r="B1478" s="605"/>
      <c r="C1478" s="101"/>
      <c r="D1478" s="1019" t="s">
        <v>2210</v>
      </c>
      <c r="E1478" s="106"/>
      <c r="F1478" s="470">
        <v>0.7</v>
      </c>
      <c r="G1478" s="466">
        <f>F1478*Cond!$F$10</f>
        <v>1064</v>
      </c>
      <c r="H1478" s="27">
        <v>0</v>
      </c>
      <c r="I1478" s="398">
        <f t="shared" si="279"/>
        <v>0</v>
      </c>
      <c r="J1478" s="242" t="s">
        <v>1010</v>
      </c>
      <c r="K1478" s="286">
        <f t="shared" si="280"/>
        <v>5958.4</v>
      </c>
      <c r="L1478" s="290">
        <v>5.6</v>
      </c>
      <c r="M1478" s="409">
        <f t="shared" si="281"/>
        <v>6000</v>
      </c>
      <c r="N1478" s="101"/>
      <c r="O1478" s="605"/>
      <c r="P1478" s="604"/>
    </row>
    <row r="1479" spans="1:16" s="2" customFormat="1" ht="15" customHeight="1">
      <c r="A1479" s="604"/>
      <c r="B1479" s="605"/>
      <c r="C1479" s="101"/>
      <c r="D1479" s="1019" t="s">
        <v>2211</v>
      </c>
      <c r="E1479" s="106"/>
      <c r="F1479" s="470">
        <v>0.7</v>
      </c>
      <c r="G1479" s="466">
        <f>F1479*Cond!$F$10</f>
        <v>1064</v>
      </c>
      <c r="H1479" s="27">
        <v>0</v>
      </c>
      <c r="I1479" s="398">
        <f t="shared" si="279"/>
        <v>0</v>
      </c>
      <c r="J1479" s="242" t="s">
        <v>1011</v>
      </c>
      <c r="K1479" s="286">
        <f t="shared" si="280"/>
        <v>5958.4</v>
      </c>
      <c r="L1479" s="290">
        <v>5.6</v>
      </c>
      <c r="M1479" s="409">
        <f t="shared" si="281"/>
        <v>6000</v>
      </c>
      <c r="N1479" s="101"/>
      <c r="O1479" s="605"/>
      <c r="P1479" s="604"/>
    </row>
    <row r="1480" spans="1:16" s="2" customFormat="1" ht="15" customHeight="1">
      <c r="A1480" s="604"/>
      <c r="B1480" s="605"/>
      <c r="C1480" s="101"/>
      <c r="D1480" s="1019" t="s">
        <v>2212</v>
      </c>
      <c r="E1480" s="106"/>
      <c r="F1480" s="470">
        <v>0.7</v>
      </c>
      <c r="G1480" s="466">
        <f>F1480*Cond!$F$10</f>
        <v>1064</v>
      </c>
      <c r="H1480" s="27">
        <v>0</v>
      </c>
      <c r="I1480" s="398">
        <f t="shared" si="279"/>
        <v>0</v>
      </c>
      <c r="J1480" s="242" t="s">
        <v>1013</v>
      </c>
      <c r="K1480" s="286">
        <f t="shared" si="280"/>
        <v>5958.4</v>
      </c>
      <c r="L1480" s="290">
        <v>5.6</v>
      </c>
      <c r="M1480" s="409">
        <f t="shared" si="281"/>
        <v>6000</v>
      </c>
      <c r="N1480" s="101"/>
      <c r="O1480" s="605"/>
      <c r="P1480" s="604"/>
    </row>
    <row r="1481" spans="1:16" s="2" customFormat="1" ht="15" customHeight="1">
      <c r="A1481" s="604"/>
      <c r="B1481" s="605"/>
      <c r="C1481" s="101"/>
      <c r="D1481" s="1019" t="s">
        <v>2213</v>
      </c>
      <c r="E1481" s="106"/>
      <c r="F1481" s="470">
        <v>0.7</v>
      </c>
      <c r="G1481" s="466">
        <f>F1481*Cond!$F$10</f>
        <v>1064</v>
      </c>
      <c r="H1481" s="27">
        <v>0</v>
      </c>
      <c r="I1481" s="398">
        <f t="shared" si="279"/>
        <v>0</v>
      </c>
      <c r="J1481" s="242" t="s">
        <v>1020</v>
      </c>
      <c r="K1481" s="286">
        <f t="shared" si="280"/>
        <v>5958.4</v>
      </c>
      <c r="L1481" s="290">
        <v>5.6</v>
      </c>
      <c r="M1481" s="409">
        <f t="shared" si="281"/>
        <v>6000</v>
      </c>
      <c r="N1481" s="101"/>
      <c r="O1481" s="605"/>
      <c r="P1481" s="604"/>
    </row>
    <row r="1482" spans="1:16" s="2" customFormat="1" ht="15" customHeight="1">
      <c r="A1482" s="604"/>
      <c r="B1482" s="605"/>
      <c r="C1482" s="101"/>
      <c r="D1482" s="1019" t="s">
        <v>2214</v>
      </c>
      <c r="E1482" s="106"/>
      <c r="F1482" s="470">
        <v>0.7</v>
      </c>
      <c r="G1482" s="466">
        <f>F1482*Cond!$F$10</f>
        <v>1064</v>
      </c>
      <c r="H1482" s="27">
        <v>0</v>
      </c>
      <c r="I1482" s="398">
        <f t="shared" si="279"/>
        <v>0</v>
      </c>
      <c r="J1482" s="242" t="s">
        <v>666</v>
      </c>
      <c r="K1482" s="286">
        <f t="shared" si="280"/>
        <v>5958.4</v>
      </c>
      <c r="L1482" s="290">
        <v>5.6</v>
      </c>
      <c r="M1482" s="409">
        <f t="shared" si="281"/>
        <v>6000</v>
      </c>
      <c r="N1482" s="101"/>
      <c r="O1482" s="605"/>
      <c r="P1482" s="604"/>
    </row>
    <row r="1483" spans="1:16" s="2" customFormat="1" ht="15" customHeight="1">
      <c r="A1483" s="604"/>
      <c r="B1483" s="605"/>
      <c r="C1483" s="101"/>
      <c r="D1483" s="1019" t="s">
        <v>2215</v>
      </c>
      <c r="E1483" s="106"/>
      <c r="F1483" s="470">
        <v>0.7</v>
      </c>
      <c r="G1483" s="466">
        <f>F1483*Cond!$F$10</f>
        <v>1064</v>
      </c>
      <c r="H1483" s="27">
        <v>0</v>
      </c>
      <c r="I1483" s="398">
        <f t="shared" si="279"/>
        <v>0</v>
      </c>
      <c r="J1483" s="242" t="s">
        <v>999</v>
      </c>
      <c r="K1483" s="286">
        <f t="shared" si="280"/>
        <v>5958.4</v>
      </c>
      <c r="L1483" s="290">
        <v>5.6</v>
      </c>
      <c r="M1483" s="409">
        <f t="shared" si="281"/>
        <v>6000</v>
      </c>
      <c r="N1483" s="101"/>
      <c r="O1483" s="605"/>
      <c r="P1483" s="604"/>
    </row>
    <row r="1484" spans="1:16" s="2" customFormat="1" ht="15" customHeight="1">
      <c r="A1484" s="604"/>
      <c r="B1484" s="605"/>
      <c r="C1484" s="101"/>
      <c r="D1484" s="1019" t="s">
        <v>2216</v>
      </c>
      <c r="E1484" s="106"/>
      <c r="F1484" s="470">
        <v>0.7</v>
      </c>
      <c r="G1484" s="466">
        <f>F1484*Cond!$F$10</f>
        <v>1064</v>
      </c>
      <c r="H1484" s="27">
        <v>0</v>
      </c>
      <c r="I1484" s="398">
        <f t="shared" si="279"/>
        <v>0</v>
      </c>
      <c r="J1484" s="242" t="s">
        <v>1003</v>
      </c>
      <c r="K1484" s="286">
        <f t="shared" si="280"/>
        <v>5958.4</v>
      </c>
      <c r="L1484" s="290">
        <v>5.6</v>
      </c>
      <c r="M1484" s="409">
        <f t="shared" si="281"/>
        <v>6000</v>
      </c>
      <c r="N1484" s="101"/>
      <c r="O1484" s="605"/>
      <c r="P1484" s="604"/>
    </row>
    <row r="1485" spans="1:16" s="2" customFormat="1" ht="15" customHeight="1">
      <c r="A1485" s="604"/>
      <c r="B1485" s="605"/>
      <c r="C1485" s="101"/>
      <c r="D1485" s="1019" t="s">
        <v>2217</v>
      </c>
      <c r="E1485" s="106"/>
      <c r="F1485" s="470">
        <v>0.7</v>
      </c>
      <c r="G1485" s="466">
        <f>F1485*Cond!$F$10</f>
        <v>1064</v>
      </c>
      <c r="H1485" s="27">
        <v>0</v>
      </c>
      <c r="I1485" s="398">
        <f t="shared" si="279"/>
        <v>0</v>
      </c>
      <c r="J1485" s="242" t="s">
        <v>1001</v>
      </c>
      <c r="K1485" s="286">
        <f t="shared" si="280"/>
        <v>5958.4</v>
      </c>
      <c r="L1485" s="290">
        <v>5.6</v>
      </c>
      <c r="M1485" s="409">
        <f t="shared" si="281"/>
        <v>6000</v>
      </c>
      <c r="N1485" s="101"/>
      <c r="O1485" s="605"/>
      <c r="P1485" s="604"/>
    </row>
    <row r="1486" spans="1:16" s="2" customFormat="1" ht="15" customHeight="1">
      <c r="A1486" s="604"/>
      <c r="B1486" s="605"/>
      <c r="C1486" s="101"/>
      <c r="D1486" s="1019" t="s">
        <v>2218</v>
      </c>
      <c r="E1486" s="106"/>
      <c r="F1486" s="470">
        <v>0.7</v>
      </c>
      <c r="G1486" s="466">
        <f>F1486*Cond!$F$10</f>
        <v>1064</v>
      </c>
      <c r="H1486" s="27">
        <v>0</v>
      </c>
      <c r="I1486" s="398">
        <f t="shared" si="279"/>
        <v>0</v>
      </c>
      <c r="J1486" s="242" t="s">
        <v>667</v>
      </c>
      <c r="K1486" s="286">
        <f t="shared" si="280"/>
        <v>5958.4</v>
      </c>
      <c r="L1486" s="290">
        <v>5.6</v>
      </c>
      <c r="M1486" s="409">
        <f t="shared" si="281"/>
        <v>6000</v>
      </c>
      <c r="N1486" s="101"/>
      <c r="O1486" s="605"/>
      <c r="P1486" s="604"/>
    </row>
    <row r="1487" spans="1:16" s="2" customFormat="1" ht="15" customHeight="1">
      <c r="A1487" s="604"/>
      <c r="B1487" s="605"/>
      <c r="C1487" s="101"/>
      <c r="D1487" s="1019" t="s">
        <v>2219</v>
      </c>
      <c r="E1487" s="106"/>
      <c r="F1487" s="470">
        <v>0.7</v>
      </c>
      <c r="G1487" s="466">
        <f>F1487*Cond!$F$10</f>
        <v>1064</v>
      </c>
      <c r="H1487" s="27">
        <v>0</v>
      </c>
      <c r="I1487" s="398">
        <f t="shared" si="279"/>
        <v>0</v>
      </c>
      <c r="J1487" s="242" t="s">
        <v>1009</v>
      </c>
      <c r="K1487" s="286">
        <f t="shared" si="280"/>
        <v>5958.4</v>
      </c>
      <c r="L1487" s="290">
        <v>5.6</v>
      </c>
      <c r="M1487" s="409">
        <f t="shared" si="281"/>
        <v>6000</v>
      </c>
      <c r="N1487" s="101"/>
      <c r="O1487" s="605"/>
      <c r="P1487" s="604"/>
    </row>
    <row r="1488" spans="1:16" s="2" customFormat="1" ht="15" customHeight="1">
      <c r="A1488" s="604"/>
      <c r="B1488" s="605"/>
      <c r="C1488" s="101"/>
      <c r="D1488" s="1019" t="s">
        <v>2220</v>
      </c>
      <c r="E1488" s="106"/>
      <c r="F1488" s="470">
        <v>0.7</v>
      </c>
      <c r="G1488" s="466">
        <f>F1488*Cond!$F$10</f>
        <v>1064</v>
      </c>
      <c r="H1488" s="27">
        <v>0</v>
      </c>
      <c r="I1488" s="398">
        <f t="shared" si="279"/>
        <v>0</v>
      </c>
      <c r="J1488" s="242" t="s">
        <v>668</v>
      </c>
      <c r="K1488" s="286">
        <f t="shared" si="280"/>
        <v>5958.4</v>
      </c>
      <c r="L1488" s="290">
        <v>5.6</v>
      </c>
      <c r="M1488" s="409">
        <f t="shared" si="281"/>
        <v>6000</v>
      </c>
      <c r="N1488" s="101"/>
      <c r="O1488" s="605"/>
      <c r="P1488" s="604"/>
    </row>
    <row r="1489" spans="1:16" s="2" customFormat="1" ht="15" customHeight="1">
      <c r="A1489" s="604"/>
      <c r="B1489" s="605"/>
      <c r="C1489" s="101"/>
      <c r="D1489" s="1019" t="s">
        <v>2221</v>
      </c>
      <c r="E1489" s="106"/>
      <c r="F1489" s="470">
        <v>0.7</v>
      </c>
      <c r="G1489" s="466">
        <f>F1489*Cond!$F$10</f>
        <v>1064</v>
      </c>
      <c r="H1489" s="27">
        <v>0</v>
      </c>
      <c r="I1489" s="398">
        <f t="shared" ref="I1489:I1520" si="282">G1489*H1489</f>
        <v>0</v>
      </c>
      <c r="J1489" s="242" t="s">
        <v>1004</v>
      </c>
      <c r="K1489" s="286">
        <f t="shared" ref="K1489:K1520" si="283">G1489*L1489</f>
        <v>5958.4</v>
      </c>
      <c r="L1489" s="290">
        <v>5.6</v>
      </c>
      <c r="M1489" s="409">
        <f t="shared" ref="M1489:M1520" si="284">ROUND(K1489,-2)</f>
        <v>6000</v>
      </c>
      <c r="N1489" s="101"/>
      <c r="O1489" s="605"/>
      <c r="P1489" s="604"/>
    </row>
    <row r="1490" spans="1:16" s="2" customFormat="1" ht="15" customHeight="1">
      <c r="A1490" s="604"/>
      <c r="B1490" s="605"/>
      <c r="C1490" s="101"/>
      <c r="D1490" s="1019" t="s">
        <v>2222</v>
      </c>
      <c r="E1490" s="106"/>
      <c r="F1490" s="470">
        <v>0.7</v>
      </c>
      <c r="G1490" s="466">
        <f>F1490*Cond!$F$10</f>
        <v>1064</v>
      </c>
      <c r="H1490" s="27">
        <v>0</v>
      </c>
      <c r="I1490" s="398">
        <f t="shared" si="282"/>
        <v>0</v>
      </c>
      <c r="J1490" s="242" t="s">
        <v>1019</v>
      </c>
      <c r="K1490" s="286">
        <f t="shared" si="283"/>
        <v>5958.4</v>
      </c>
      <c r="L1490" s="290">
        <v>5.6</v>
      </c>
      <c r="M1490" s="409">
        <f t="shared" si="284"/>
        <v>6000</v>
      </c>
      <c r="N1490" s="101"/>
      <c r="O1490" s="605"/>
      <c r="P1490" s="604"/>
    </row>
    <row r="1491" spans="1:16" s="2" customFormat="1" ht="15" customHeight="1">
      <c r="A1491" s="604"/>
      <c r="B1491" s="605"/>
      <c r="C1491" s="101"/>
      <c r="D1491" s="1019" t="s">
        <v>2223</v>
      </c>
      <c r="E1491" s="106"/>
      <c r="F1491" s="470">
        <v>0.7</v>
      </c>
      <c r="G1491" s="466">
        <f>F1491*Cond!$F$10</f>
        <v>1064</v>
      </c>
      <c r="H1491" s="27">
        <v>0</v>
      </c>
      <c r="I1491" s="398">
        <f t="shared" si="282"/>
        <v>0</v>
      </c>
      <c r="J1491" s="242" t="s">
        <v>995</v>
      </c>
      <c r="K1491" s="286">
        <f t="shared" si="283"/>
        <v>5958.4</v>
      </c>
      <c r="L1491" s="290">
        <v>5.6</v>
      </c>
      <c r="M1491" s="409">
        <f t="shared" si="284"/>
        <v>6000</v>
      </c>
      <c r="N1491" s="101"/>
      <c r="O1491" s="605"/>
      <c r="P1491" s="604"/>
    </row>
    <row r="1492" spans="1:16" s="2" customFormat="1" ht="15" customHeight="1">
      <c r="A1492" s="604"/>
      <c r="B1492" s="605"/>
      <c r="C1492" s="101"/>
      <c r="D1492" s="1019" t="s">
        <v>2224</v>
      </c>
      <c r="E1492" s="106"/>
      <c r="F1492" s="470">
        <v>0.7</v>
      </c>
      <c r="G1492" s="466">
        <f>F1492*Cond!$F$10</f>
        <v>1064</v>
      </c>
      <c r="H1492" s="27">
        <v>0</v>
      </c>
      <c r="I1492" s="398">
        <f t="shared" si="282"/>
        <v>0</v>
      </c>
      <c r="J1492" s="242" t="s">
        <v>1008</v>
      </c>
      <c r="K1492" s="286">
        <f t="shared" si="283"/>
        <v>5958.4</v>
      </c>
      <c r="L1492" s="290">
        <v>5.6</v>
      </c>
      <c r="M1492" s="409">
        <f t="shared" si="284"/>
        <v>6000</v>
      </c>
      <c r="N1492" s="101"/>
      <c r="O1492" s="605"/>
      <c r="P1492" s="604"/>
    </row>
    <row r="1493" spans="1:16" s="2" customFormat="1" ht="15" customHeight="1">
      <c r="A1493" s="604"/>
      <c r="B1493" s="605"/>
      <c r="C1493" s="101"/>
      <c r="D1493" s="1019" t="s">
        <v>2246</v>
      </c>
      <c r="E1493" s="106"/>
      <c r="F1493" s="470">
        <v>0.7</v>
      </c>
      <c r="G1493" s="466">
        <f>F1493*Cond!$F$10</f>
        <v>1064</v>
      </c>
      <c r="H1493" s="27">
        <v>0</v>
      </c>
      <c r="I1493" s="398">
        <f t="shared" si="282"/>
        <v>0</v>
      </c>
      <c r="J1493" s="242" t="s">
        <v>214</v>
      </c>
      <c r="K1493" s="286">
        <f t="shared" si="283"/>
        <v>5958.4</v>
      </c>
      <c r="L1493" s="290">
        <v>5.6</v>
      </c>
      <c r="M1493" s="409">
        <f t="shared" si="284"/>
        <v>6000</v>
      </c>
      <c r="N1493" s="101"/>
      <c r="O1493" s="605"/>
      <c r="P1493" s="604"/>
    </row>
    <row r="1494" spans="1:16" s="2" customFormat="1" ht="15" customHeight="1">
      <c r="A1494" s="604"/>
      <c r="B1494" s="605"/>
      <c r="C1494" s="101"/>
      <c r="D1494" s="1019" t="s">
        <v>2247</v>
      </c>
      <c r="E1494" s="106"/>
      <c r="F1494" s="470">
        <v>0.7</v>
      </c>
      <c r="G1494" s="466">
        <f>F1494*Cond!$F$10</f>
        <v>1064</v>
      </c>
      <c r="H1494" s="27">
        <v>0</v>
      </c>
      <c r="I1494" s="398">
        <f t="shared" si="282"/>
        <v>0</v>
      </c>
      <c r="J1494" s="242" t="s">
        <v>674</v>
      </c>
      <c r="K1494" s="286">
        <f t="shared" si="283"/>
        <v>5958.4</v>
      </c>
      <c r="L1494" s="290">
        <v>5.6</v>
      </c>
      <c r="M1494" s="409">
        <f t="shared" si="284"/>
        <v>6000</v>
      </c>
      <c r="N1494" s="101"/>
      <c r="O1494" s="605"/>
      <c r="P1494" s="604"/>
    </row>
    <row r="1495" spans="1:16" s="2" customFormat="1" ht="15" customHeight="1">
      <c r="A1495" s="604"/>
      <c r="B1495" s="605"/>
      <c r="C1495" s="101"/>
      <c r="D1495" s="1019" t="s">
        <v>2248</v>
      </c>
      <c r="E1495" s="106"/>
      <c r="F1495" s="470">
        <v>0.7</v>
      </c>
      <c r="G1495" s="466">
        <f>F1495*Cond!$F$10</f>
        <v>1064</v>
      </c>
      <c r="H1495" s="27">
        <v>0</v>
      </c>
      <c r="I1495" s="398">
        <f t="shared" si="282"/>
        <v>0</v>
      </c>
      <c r="J1495" s="242" t="s">
        <v>673</v>
      </c>
      <c r="K1495" s="286">
        <f t="shared" si="283"/>
        <v>5958.4</v>
      </c>
      <c r="L1495" s="290">
        <v>5.6</v>
      </c>
      <c r="M1495" s="409">
        <f t="shared" si="284"/>
        <v>6000</v>
      </c>
      <c r="N1495" s="101"/>
      <c r="O1495" s="605"/>
      <c r="P1495" s="604"/>
    </row>
    <row r="1496" spans="1:16" s="2" customFormat="1" ht="15" customHeight="1">
      <c r="A1496" s="604"/>
      <c r="B1496" s="605"/>
      <c r="C1496" s="101"/>
      <c r="D1496" s="1019" t="s">
        <v>2249</v>
      </c>
      <c r="E1496" s="106"/>
      <c r="F1496" s="470">
        <v>0.7</v>
      </c>
      <c r="G1496" s="466">
        <f>F1496*Cond!$F$10</f>
        <v>1064</v>
      </c>
      <c r="H1496" s="27">
        <v>0</v>
      </c>
      <c r="I1496" s="398">
        <f t="shared" si="282"/>
        <v>0</v>
      </c>
      <c r="J1496" s="242" t="s">
        <v>236</v>
      </c>
      <c r="K1496" s="286">
        <f t="shared" si="283"/>
        <v>5958.4</v>
      </c>
      <c r="L1496" s="290">
        <v>5.6</v>
      </c>
      <c r="M1496" s="409">
        <f t="shared" si="284"/>
        <v>6000</v>
      </c>
      <c r="N1496" s="101"/>
      <c r="O1496" s="605"/>
      <c r="P1496" s="604"/>
    </row>
    <row r="1497" spans="1:16" s="2" customFormat="1" ht="15" customHeight="1">
      <c r="A1497" s="604"/>
      <c r="B1497" s="605"/>
      <c r="C1497" s="101"/>
      <c r="D1497" s="1019" t="s">
        <v>2250</v>
      </c>
      <c r="E1497" s="106"/>
      <c r="F1497" s="470">
        <v>0.7</v>
      </c>
      <c r="G1497" s="466">
        <f>F1497*Cond!$F$10</f>
        <v>1064</v>
      </c>
      <c r="H1497" s="27">
        <v>0</v>
      </c>
      <c r="I1497" s="398">
        <f t="shared" si="282"/>
        <v>0</v>
      </c>
      <c r="J1497" s="242" t="s">
        <v>213</v>
      </c>
      <c r="K1497" s="286">
        <f t="shared" si="283"/>
        <v>5958.4</v>
      </c>
      <c r="L1497" s="290">
        <v>5.6</v>
      </c>
      <c r="M1497" s="409">
        <f t="shared" si="284"/>
        <v>6000</v>
      </c>
      <c r="N1497" s="101"/>
      <c r="O1497" s="605"/>
      <c r="P1497" s="604"/>
    </row>
    <row r="1498" spans="1:16" s="2" customFormat="1" ht="15" customHeight="1">
      <c r="A1498" s="604"/>
      <c r="B1498" s="605"/>
      <c r="C1498" s="101"/>
      <c r="D1498" s="1020" t="s">
        <v>2251</v>
      </c>
      <c r="E1498" s="66"/>
      <c r="F1498" s="470">
        <v>0.7</v>
      </c>
      <c r="G1498" s="466">
        <f>F1498*Cond!$F$10</f>
        <v>1064</v>
      </c>
      <c r="H1498" s="27">
        <v>0</v>
      </c>
      <c r="I1498" s="398">
        <f t="shared" si="282"/>
        <v>0</v>
      </c>
      <c r="J1498" s="194" t="s">
        <v>786</v>
      </c>
      <c r="K1498" s="286">
        <f t="shared" si="283"/>
        <v>5958.4</v>
      </c>
      <c r="L1498" s="290">
        <v>5.6</v>
      </c>
      <c r="M1498" s="409">
        <f t="shared" si="284"/>
        <v>6000</v>
      </c>
      <c r="N1498" s="101"/>
      <c r="O1498" s="605"/>
      <c r="P1498" s="604"/>
    </row>
    <row r="1499" spans="1:16" s="2" customFormat="1" ht="15" customHeight="1">
      <c r="A1499" s="604"/>
      <c r="B1499" s="605"/>
      <c r="C1499" s="101"/>
      <c r="D1499" s="1019" t="s">
        <v>2252</v>
      </c>
      <c r="E1499" s="106"/>
      <c r="F1499" s="470">
        <v>0.7</v>
      </c>
      <c r="G1499" s="466">
        <f>F1499*Cond!$F$10</f>
        <v>1064</v>
      </c>
      <c r="H1499" s="27">
        <v>0</v>
      </c>
      <c r="I1499" s="398">
        <f t="shared" si="282"/>
        <v>0</v>
      </c>
      <c r="J1499" s="242" t="s">
        <v>711</v>
      </c>
      <c r="K1499" s="286">
        <f t="shared" si="283"/>
        <v>5958.4</v>
      </c>
      <c r="L1499" s="290">
        <v>5.6</v>
      </c>
      <c r="M1499" s="409">
        <f t="shared" si="284"/>
        <v>6000</v>
      </c>
      <c r="N1499" s="101"/>
      <c r="O1499" s="605"/>
      <c r="P1499" s="604"/>
    </row>
    <row r="1500" spans="1:16" s="2" customFormat="1" ht="15" customHeight="1">
      <c r="A1500" s="604"/>
      <c r="B1500" s="605"/>
      <c r="C1500" s="101"/>
      <c r="D1500" s="1019" t="s">
        <v>2253</v>
      </c>
      <c r="E1500" s="106"/>
      <c r="F1500" s="470">
        <v>0.7</v>
      </c>
      <c r="G1500" s="466">
        <f>F1500*Cond!$F$10</f>
        <v>1064</v>
      </c>
      <c r="H1500" s="27">
        <v>0</v>
      </c>
      <c r="I1500" s="398">
        <f t="shared" si="282"/>
        <v>0</v>
      </c>
      <c r="J1500" s="242" t="s">
        <v>581</v>
      </c>
      <c r="K1500" s="286">
        <f t="shared" si="283"/>
        <v>5958.4</v>
      </c>
      <c r="L1500" s="290">
        <v>5.6</v>
      </c>
      <c r="M1500" s="409">
        <f t="shared" si="284"/>
        <v>6000</v>
      </c>
      <c r="N1500" s="101"/>
      <c r="O1500" s="605"/>
      <c r="P1500" s="604"/>
    </row>
    <row r="1501" spans="1:16" s="2" customFormat="1" ht="15" customHeight="1">
      <c r="A1501" s="604"/>
      <c r="B1501" s="605"/>
      <c r="C1501" s="101"/>
      <c r="D1501" s="1020" t="s">
        <v>2254</v>
      </c>
      <c r="E1501" s="66"/>
      <c r="F1501" s="470">
        <v>0.7</v>
      </c>
      <c r="G1501" s="466">
        <f>F1501*Cond!$F$10</f>
        <v>1064</v>
      </c>
      <c r="H1501" s="27">
        <v>0</v>
      </c>
      <c r="I1501" s="398">
        <f t="shared" si="282"/>
        <v>0</v>
      </c>
      <c r="J1501" s="194" t="s">
        <v>788</v>
      </c>
      <c r="K1501" s="286">
        <f t="shared" si="283"/>
        <v>5958.4</v>
      </c>
      <c r="L1501" s="290">
        <v>5.6</v>
      </c>
      <c r="M1501" s="409">
        <f t="shared" si="284"/>
        <v>6000</v>
      </c>
      <c r="N1501" s="101"/>
      <c r="O1501" s="605"/>
      <c r="P1501" s="604"/>
    </row>
    <row r="1502" spans="1:16" s="2" customFormat="1" ht="15" customHeight="1">
      <c r="A1502" s="604"/>
      <c r="B1502" s="605"/>
      <c r="C1502" s="101"/>
      <c r="D1502" s="1019" t="s">
        <v>2255</v>
      </c>
      <c r="E1502" s="106"/>
      <c r="F1502" s="470">
        <v>0.7</v>
      </c>
      <c r="G1502" s="466">
        <f>F1502*Cond!$F$10</f>
        <v>1064</v>
      </c>
      <c r="H1502" s="27">
        <v>0</v>
      </c>
      <c r="I1502" s="398">
        <f t="shared" si="282"/>
        <v>0</v>
      </c>
      <c r="J1502" s="242" t="s">
        <v>582</v>
      </c>
      <c r="K1502" s="286">
        <f t="shared" si="283"/>
        <v>5958.4</v>
      </c>
      <c r="L1502" s="290">
        <v>5.6</v>
      </c>
      <c r="M1502" s="409">
        <f t="shared" si="284"/>
        <v>6000</v>
      </c>
      <c r="N1502" s="101"/>
      <c r="O1502" s="605"/>
      <c r="P1502" s="604"/>
    </row>
    <row r="1503" spans="1:16" s="2" customFormat="1" ht="15" customHeight="1">
      <c r="A1503" s="604"/>
      <c r="B1503" s="605"/>
      <c r="C1503" s="101"/>
      <c r="D1503" s="1019" t="s">
        <v>2256</v>
      </c>
      <c r="E1503" s="106"/>
      <c r="F1503" s="470">
        <v>0.7</v>
      </c>
      <c r="G1503" s="466">
        <f>F1503*Cond!$F$10</f>
        <v>1064</v>
      </c>
      <c r="H1503" s="27">
        <v>0</v>
      </c>
      <c r="I1503" s="398">
        <f t="shared" si="282"/>
        <v>0</v>
      </c>
      <c r="J1503" s="242" t="s">
        <v>584</v>
      </c>
      <c r="K1503" s="286">
        <f t="shared" si="283"/>
        <v>5958.4</v>
      </c>
      <c r="L1503" s="290">
        <v>5.6</v>
      </c>
      <c r="M1503" s="409">
        <f t="shared" si="284"/>
        <v>6000</v>
      </c>
      <c r="N1503" s="101"/>
      <c r="O1503" s="605"/>
      <c r="P1503" s="604"/>
    </row>
    <row r="1504" spans="1:16" s="2" customFormat="1" ht="15" customHeight="1">
      <c r="A1504" s="604"/>
      <c r="B1504" s="605"/>
      <c r="C1504" s="101"/>
      <c r="D1504" s="1020" t="s">
        <v>2257</v>
      </c>
      <c r="E1504" s="66"/>
      <c r="F1504" s="470">
        <v>0.7</v>
      </c>
      <c r="G1504" s="466">
        <f>F1504*Cond!$F$10</f>
        <v>1064</v>
      </c>
      <c r="H1504" s="27">
        <v>0</v>
      </c>
      <c r="I1504" s="398">
        <f t="shared" si="282"/>
        <v>0</v>
      </c>
      <c r="J1504" s="194" t="s">
        <v>789</v>
      </c>
      <c r="K1504" s="286">
        <f t="shared" si="283"/>
        <v>5958.4</v>
      </c>
      <c r="L1504" s="290">
        <v>5.6</v>
      </c>
      <c r="M1504" s="409">
        <f t="shared" si="284"/>
        <v>6000</v>
      </c>
      <c r="N1504" s="101"/>
      <c r="O1504" s="605"/>
      <c r="P1504" s="604"/>
    </row>
    <row r="1505" spans="1:16" s="2" customFormat="1" ht="15" customHeight="1">
      <c r="A1505" s="604"/>
      <c r="B1505" s="605"/>
      <c r="C1505" s="101"/>
      <c r="D1505" s="1019" t="s">
        <v>2258</v>
      </c>
      <c r="E1505" s="106"/>
      <c r="F1505" s="470">
        <v>0.7</v>
      </c>
      <c r="G1505" s="466">
        <f>F1505*Cond!$F$10</f>
        <v>1064</v>
      </c>
      <c r="H1505" s="27">
        <v>0</v>
      </c>
      <c r="I1505" s="398">
        <f t="shared" si="282"/>
        <v>0</v>
      </c>
      <c r="J1505" s="242" t="s">
        <v>583</v>
      </c>
      <c r="K1505" s="286">
        <f t="shared" si="283"/>
        <v>5958.4</v>
      </c>
      <c r="L1505" s="290">
        <v>5.6</v>
      </c>
      <c r="M1505" s="409">
        <f t="shared" si="284"/>
        <v>6000</v>
      </c>
      <c r="N1505" s="101"/>
      <c r="O1505" s="605"/>
      <c r="P1505" s="604"/>
    </row>
    <row r="1506" spans="1:16" s="2" customFormat="1" ht="15" customHeight="1">
      <c r="A1506" s="604"/>
      <c r="B1506" s="605"/>
      <c r="C1506" s="101"/>
      <c r="D1506" s="1020" t="s">
        <v>2259</v>
      </c>
      <c r="E1506" s="66"/>
      <c r="F1506" s="470">
        <v>0.7</v>
      </c>
      <c r="G1506" s="466">
        <f>F1506*Cond!$F$10</f>
        <v>1064</v>
      </c>
      <c r="H1506" s="27">
        <v>0</v>
      </c>
      <c r="I1506" s="398">
        <f t="shared" si="282"/>
        <v>0</v>
      </c>
      <c r="J1506" s="194" t="s">
        <v>787</v>
      </c>
      <c r="K1506" s="286">
        <f t="shared" si="283"/>
        <v>5958.4</v>
      </c>
      <c r="L1506" s="290">
        <v>5.6</v>
      </c>
      <c r="M1506" s="409">
        <f t="shared" si="284"/>
        <v>6000</v>
      </c>
      <c r="N1506" s="101"/>
      <c r="O1506" s="605"/>
      <c r="P1506" s="604"/>
    </row>
    <row r="1507" spans="1:16" s="2" customFormat="1" ht="15" customHeight="1">
      <c r="A1507" s="604"/>
      <c r="B1507" s="605"/>
      <c r="C1507" s="101"/>
      <c r="D1507" s="1020" t="s">
        <v>2260</v>
      </c>
      <c r="E1507" s="66"/>
      <c r="F1507" s="470">
        <v>0.7</v>
      </c>
      <c r="G1507" s="466">
        <f>F1507*Cond!$F$10</f>
        <v>1064</v>
      </c>
      <c r="H1507" s="27">
        <v>0</v>
      </c>
      <c r="I1507" s="398">
        <f t="shared" si="282"/>
        <v>0</v>
      </c>
      <c r="J1507" s="194" t="s">
        <v>790</v>
      </c>
      <c r="K1507" s="286">
        <f t="shared" si="283"/>
        <v>5958.4</v>
      </c>
      <c r="L1507" s="290">
        <v>5.6</v>
      </c>
      <c r="M1507" s="409">
        <f t="shared" si="284"/>
        <v>6000</v>
      </c>
      <c r="N1507" s="101"/>
      <c r="O1507" s="605"/>
      <c r="P1507" s="604"/>
    </row>
    <row r="1508" spans="1:16" s="2" customFormat="1" ht="15" customHeight="1">
      <c r="A1508" s="604"/>
      <c r="B1508" s="605"/>
      <c r="C1508" s="101"/>
      <c r="D1508" s="1019" t="s">
        <v>2261</v>
      </c>
      <c r="E1508" s="106"/>
      <c r="F1508" s="470">
        <v>0.7</v>
      </c>
      <c r="G1508" s="466">
        <f>F1508*Cond!$F$10</f>
        <v>1064</v>
      </c>
      <c r="H1508" s="27">
        <v>0</v>
      </c>
      <c r="I1508" s="398">
        <f t="shared" si="282"/>
        <v>0</v>
      </c>
      <c r="J1508" s="242" t="s">
        <v>580</v>
      </c>
      <c r="K1508" s="286">
        <f t="shared" si="283"/>
        <v>5958.4</v>
      </c>
      <c r="L1508" s="290">
        <v>5.6</v>
      </c>
      <c r="M1508" s="409">
        <f t="shared" si="284"/>
        <v>6000</v>
      </c>
      <c r="N1508" s="101"/>
      <c r="O1508" s="605"/>
      <c r="P1508" s="604"/>
    </row>
    <row r="1509" spans="1:16" s="2" customFormat="1" ht="15" customHeight="1">
      <c r="A1509" s="604"/>
      <c r="B1509" s="605"/>
      <c r="C1509" s="101"/>
      <c r="D1509" s="1019" t="s">
        <v>2262</v>
      </c>
      <c r="E1509" s="106"/>
      <c r="F1509" s="470">
        <v>0.7</v>
      </c>
      <c r="G1509" s="466">
        <f>F1509*Cond!$F$10</f>
        <v>1064</v>
      </c>
      <c r="H1509" s="27">
        <v>0</v>
      </c>
      <c r="I1509" s="398">
        <f t="shared" si="282"/>
        <v>0</v>
      </c>
      <c r="J1509" s="242" t="s">
        <v>996</v>
      </c>
      <c r="K1509" s="286">
        <f t="shared" si="283"/>
        <v>5958.4</v>
      </c>
      <c r="L1509" s="290">
        <v>5.6</v>
      </c>
      <c r="M1509" s="409">
        <f t="shared" si="284"/>
        <v>6000</v>
      </c>
      <c r="N1509" s="101"/>
      <c r="O1509" s="605"/>
      <c r="P1509" s="604"/>
    </row>
    <row r="1510" spans="1:16" s="2" customFormat="1" ht="15" customHeight="1">
      <c r="A1510" s="604"/>
      <c r="B1510" s="605"/>
      <c r="C1510" s="101"/>
      <c r="D1510" s="1020" t="s">
        <v>2263</v>
      </c>
      <c r="E1510" s="66"/>
      <c r="F1510" s="470">
        <v>0.7</v>
      </c>
      <c r="G1510" s="466">
        <f>F1510*Cond!$F$10</f>
        <v>1064</v>
      </c>
      <c r="H1510" s="27">
        <v>0</v>
      </c>
      <c r="I1510" s="398">
        <f t="shared" si="282"/>
        <v>0</v>
      </c>
      <c r="J1510" s="194" t="s">
        <v>783</v>
      </c>
      <c r="K1510" s="286">
        <f t="shared" si="283"/>
        <v>5958.4</v>
      </c>
      <c r="L1510" s="290">
        <v>5.6</v>
      </c>
      <c r="M1510" s="409">
        <f t="shared" si="284"/>
        <v>6000</v>
      </c>
      <c r="N1510" s="101"/>
      <c r="O1510" s="605"/>
      <c r="P1510" s="604"/>
    </row>
    <row r="1511" spans="1:16" s="2" customFormat="1" ht="15" customHeight="1">
      <c r="A1511" s="604"/>
      <c r="B1511" s="605"/>
      <c r="C1511" s="101"/>
      <c r="D1511" s="1019" t="s">
        <v>2264</v>
      </c>
      <c r="E1511" s="106"/>
      <c r="F1511" s="470">
        <v>0.7</v>
      </c>
      <c r="G1511" s="466">
        <f>F1511*Cond!$F$10</f>
        <v>1064</v>
      </c>
      <c r="H1511" s="27">
        <v>0</v>
      </c>
      <c r="I1511" s="398">
        <f t="shared" si="282"/>
        <v>0</v>
      </c>
      <c r="J1511" s="242" t="s">
        <v>485</v>
      </c>
      <c r="K1511" s="286">
        <f t="shared" si="283"/>
        <v>5958.4</v>
      </c>
      <c r="L1511" s="290">
        <v>5.6</v>
      </c>
      <c r="M1511" s="409">
        <f t="shared" si="284"/>
        <v>6000</v>
      </c>
      <c r="N1511" s="101"/>
      <c r="O1511" s="605"/>
      <c r="P1511" s="604"/>
    </row>
    <row r="1512" spans="1:16" s="2" customFormat="1" ht="15" customHeight="1">
      <c r="A1512" s="604"/>
      <c r="B1512" s="605"/>
      <c r="C1512" s="101"/>
      <c r="D1512" s="1019" t="s">
        <v>2265</v>
      </c>
      <c r="E1512" s="106"/>
      <c r="F1512" s="470">
        <v>0.7</v>
      </c>
      <c r="G1512" s="466">
        <f>F1512*Cond!$F$10</f>
        <v>1064</v>
      </c>
      <c r="H1512" s="27">
        <v>0</v>
      </c>
      <c r="I1512" s="398">
        <f t="shared" si="282"/>
        <v>0</v>
      </c>
      <c r="J1512" s="242" t="s">
        <v>1007</v>
      </c>
      <c r="K1512" s="286">
        <f t="shared" si="283"/>
        <v>5958.4</v>
      </c>
      <c r="L1512" s="290">
        <v>5.6</v>
      </c>
      <c r="M1512" s="409">
        <f t="shared" si="284"/>
        <v>6000</v>
      </c>
      <c r="N1512" s="101"/>
      <c r="O1512" s="605"/>
      <c r="P1512" s="604"/>
    </row>
    <row r="1513" spans="1:16" s="2" customFormat="1" ht="15" customHeight="1">
      <c r="A1513" s="604"/>
      <c r="B1513" s="605"/>
      <c r="C1513" s="101"/>
      <c r="D1513" s="1020" t="s">
        <v>2266</v>
      </c>
      <c r="E1513" s="66"/>
      <c r="F1513" s="470">
        <v>0.7</v>
      </c>
      <c r="G1513" s="466">
        <f>F1513*Cond!$F$10</f>
        <v>1064</v>
      </c>
      <c r="H1513" s="27">
        <v>0</v>
      </c>
      <c r="I1513" s="398">
        <f t="shared" si="282"/>
        <v>0</v>
      </c>
      <c r="J1513" s="194" t="s">
        <v>784</v>
      </c>
      <c r="K1513" s="286">
        <f t="shared" si="283"/>
        <v>5958.4</v>
      </c>
      <c r="L1513" s="290">
        <v>5.6</v>
      </c>
      <c r="M1513" s="409">
        <f t="shared" si="284"/>
        <v>6000</v>
      </c>
      <c r="N1513" s="101"/>
      <c r="O1513" s="605"/>
      <c r="P1513" s="604"/>
    </row>
    <row r="1514" spans="1:16" s="2" customFormat="1" ht="15" customHeight="1">
      <c r="A1514" s="604"/>
      <c r="B1514" s="605"/>
      <c r="C1514" s="101"/>
      <c r="D1514" s="1019" t="s">
        <v>2267</v>
      </c>
      <c r="E1514" s="106"/>
      <c r="F1514" s="470">
        <v>0.7</v>
      </c>
      <c r="G1514" s="466">
        <f>F1514*Cond!$F$10</f>
        <v>1064</v>
      </c>
      <c r="H1514" s="27">
        <v>0</v>
      </c>
      <c r="I1514" s="398">
        <f t="shared" si="282"/>
        <v>0</v>
      </c>
      <c r="J1514" s="242" t="s">
        <v>486</v>
      </c>
      <c r="K1514" s="286">
        <f t="shared" si="283"/>
        <v>5958.4</v>
      </c>
      <c r="L1514" s="290">
        <v>5.6</v>
      </c>
      <c r="M1514" s="409">
        <f t="shared" si="284"/>
        <v>6000</v>
      </c>
      <c r="N1514" s="101"/>
      <c r="O1514" s="605"/>
      <c r="P1514" s="604"/>
    </row>
    <row r="1515" spans="1:16" s="2" customFormat="1" ht="15" customHeight="1">
      <c r="A1515" s="604"/>
      <c r="B1515" s="605"/>
      <c r="C1515" s="101"/>
      <c r="D1515" s="1020" t="s">
        <v>2268</v>
      </c>
      <c r="E1515" s="66"/>
      <c r="F1515" s="470">
        <v>0.7</v>
      </c>
      <c r="G1515" s="466">
        <f>F1515*Cond!$F$10</f>
        <v>1064</v>
      </c>
      <c r="H1515" s="27">
        <v>0</v>
      </c>
      <c r="I1515" s="398">
        <f t="shared" si="282"/>
        <v>0</v>
      </c>
      <c r="J1515" s="194" t="s">
        <v>785</v>
      </c>
      <c r="K1515" s="286">
        <f t="shared" si="283"/>
        <v>5958.4</v>
      </c>
      <c r="L1515" s="290">
        <v>5.6</v>
      </c>
      <c r="M1515" s="409">
        <f t="shared" si="284"/>
        <v>6000</v>
      </c>
      <c r="N1515" s="101"/>
      <c r="O1515" s="605"/>
      <c r="P1515" s="604"/>
    </row>
    <row r="1516" spans="1:16" s="2" customFormat="1" ht="15" customHeight="1">
      <c r="A1516" s="604"/>
      <c r="B1516" s="605"/>
      <c r="C1516" s="101"/>
      <c r="D1516" s="1019" t="s">
        <v>2269</v>
      </c>
      <c r="E1516" s="106"/>
      <c r="F1516" s="470">
        <v>0.7</v>
      </c>
      <c r="G1516" s="466">
        <f>F1516*Cond!$F$10</f>
        <v>1064</v>
      </c>
      <c r="H1516" s="27">
        <v>0</v>
      </c>
      <c r="I1516" s="398">
        <f t="shared" si="282"/>
        <v>0</v>
      </c>
      <c r="J1516" s="242" t="s">
        <v>997</v>
      </c>
      <c r="K1516" s="286">
        <f t="shared" si="283"/>
        <v>5958.4</v>
      </c>
      <c r="L1516" s="290">
        <v>5.6</v>
      </c>
      <c r="M1516" s="409">
        <f t="shared" si="284"/>
        <v>6000</v>
      </c>
      <c r="N1516" s="101"/>
      <c r="O1516" s="605"/>
      <c r="P1516" s="604"/>
    </row>
    <row r="1517" spans="1:16" s="2" customFormat="1" ht="15" customHeight="1">
      <c r="A1517" s="604"/>
      <c r="B1517" s="605"/>
      <c r="C1517" s="101"/>
      <c r="D1517" s="1019" t="s">
        <v>2270</v>
      </c>
      <c r="E1517" s="106"/>
      <c r="F1517" s="470">
        <v>0.7</v>
      </c>
      <c r="G1517" s="466">
        <f>F1517*Cond!$F$10</f>
        <v>1064</v>
      </c>
      <c r="H1517" s="27">
        <v>0</v>
      </c>
      <c r="I1517" s="398">
        <f t="shared" si="282"/>
        <v>0</v>
      </c>
      <c r="J1517" s="242" t="s">
        <v>1344</v>
      </c>
      <c r="K1517" s="286">
        <f t="shared" si="283"/>
        <v>5958.4</v>
      </c>
      <c r="L1517" s="290">
        <v>5.6</v>
      </c>
      <c r="M1517" s="409">
        <f t="shared" si="284"/>
        <v>6000</v>
      </c>
      <c r="N1517" s="101"/>
      <c r="O1517" s="605"/>
      <c r="P1517" s="604"/>
    </row>
    <row r="1518" spans="1:16" s="2" customFormat="1" ht="15" customHeight="1">
      <c r="A1518" s="604"/>
      <c r="B1518" s="605"/>
      <c r="C1518" s="101"/>
      <c r="D1518" s="1019" t="s">
        <v>2271</v>
      </c>
      <c r="E1518" s="106"/>
      <c r="F1518" s="470">
        <v>0.7</v>
      </c>
      <c r="G1518" s="466">
        <f>F1518*Cond!$F$10</f>
        <v>1064</v>
      </c>
      <c r="H1518" s="27">
        <v>0</v>
      </c>
      <c r="I1518" s="398">
        <f t="shared" si="282"/>
        <v>0</v>
      </c>
      <c r="J1518" s="242" t="s">
        <v>1630</v>
      </c>
      <c r="K1518" s="286">
        <f t="shared" si="283"/>
        <v>5958.4</v>
      </c>
      <c r="L1518" s="290">
        <v>5.6</v>
      </c>
      <c r="M1518" s="409">
        <f t="shared" si="284"/>
        <v>6000</v>
      </c>
      <c r="N1518" s="101"/>
      <c r="O1518" s="605"/>
      <c r="P1518" s="604"/>
    </row>
    <row r="1519" spans="1:16" s="2" customFormat="1" ht="15" customHeight="1">
      <c r="A1519" s="604"/>
      <c r="B1519" s="605"/>
      <c r="C1519" s="101"/>
      <c r="D1519" s="1019" t="s">
        <v>2272</v>
      </c>
      <c r="E1519" s="106"/>
      <c r="F1519" s="470">
        <v>0.7</v>
      </c>
      <c r="G1519" s="466">
        <f>F1519*Cond!$F$10</f>
        <v>1064</v>
      </c>
      <c r="H1519" s="27">
        <v>0</v>
      </c>
      <c r="I1519" s="398">
        <f t="shared" si="282"/>
        <v>0</v>
      </c>
      <c r="J1519" s="242" t="s">
        <v>1284</v>
      </c>
      <c r="K1519" s="286">
        <f t="shared" si="283"/>
        <v>5958.4</v>
      </c>
      <c r="L1519" s="290">
        <v>5.6</v>
      </c>
      <c r="M1519" s="409">
        <f t="shared" si="284"/>
        <v>6000</v>
      </c>
      <c r="N1519" s="101"/>
      <c r="O1519" s="605"/>
      <c r="P1519" s="604"/>
    </row>
    <row r="1520" spans="1:16" s="2" customFormat="1" ht="15" customHeight="1">
      <c r="A1520" s="604"/>
      <c r="B1520" s="605"/>
      <c r="C1520" s="101"/>
      <c r="D1520" s="1019" t="s">
        <v>2273</v>
      </c>
      <c r="E1520" s="106"/>
      <c r="F1520" s="470">
        <v>0.7</v>
      </c>
      <c r="G1520" s="466">
        <f>F1520*Cond!$F$10</f>
        <v>1064</v>
      </c>
      <c r="H1520" s="27">
        <v>0</v>
      </c>
      <c r="I1520" s="398">
        <f t="shared" si="282"/>
        <v>0</v>
      </c>
      <c r="J1520" s="242" t="s">
        <v>1285</v>
      </c>
      <c r="K1520" s="286">
        <f t="shared" si="283"/>
        <v>5958.4</v>
      </c>
      <c r="L1520" s="290">
        <v>5.6</v>
      </c>
      <c r="M1520" s="409">
        <f t="shared" si="284"/>
        <v>6000</v>
      </c>
      <c r="N1520" s="101"/>
      <c r="O1520" s="605"/>
      <c r="P1520" s="604"/>
    </row>
    <row r="1521" spans="1:16" s="2" customFormat="1" ht="15" customHeight="1">
      <c r="A1521" s="604"/>
      <c r="B1521" s="605"/>
      <c r="C1521" s="101"/>
      <c r="D1521" s="1019" t="s">
        <v>2274</v>
      </c>
      <c r="E1521" s="106"/>
      <c r="F1521" s="470">
        <v>0.7</v>
      </c>
      <c r="G1521" s="466">
        <f>F1521*Cond!$F$10</f>
        <v>1064</v>
      </c>
      <c r="H1521" s="27">
        <v>0</v>
      </c>
      <c r="I1521" s="398">
        <f t="shared" ref="I1521:I1550" si="285">G1521*H1521</f>
        <v>0</v>
      </c>
      <c r="J1521" s="242" t="s">
        <v>1376</v>
      </c>
      <c r="K1521" s="286">
        <f t="shared" ref="K1521:K1550" si="286">G1521*L1521</f>
        <v>5958.4</v>
      </c>
      <c r="L1521" s="290">
        <v>5.6</v>
      </c>
      <c r="M1521" s="409">
        <f t="shared" ref="M1521:M1550" si="287">ROUND(K1521,-2)</f>
        <v>6000</v>
      </c>
      <c r="N1521" s="101"/>
      <c r="O1521" s="605"/>
      <c r="P1521" s="604"/>
    </row>
    <row r="1522" spans="1:16" s="2" customFormat="1" ht="15" customHeight="1">
      <c r="A1522" s="604"/>
      <c r="B1522" s="605"/>
      <c r="C1522" s="101"/>
      <c r="D1522" s="1019" t="s">
        <v>2275</v>
      </c>
      <c r="E1522" s="106"/>
      <c r="F1522" s="470">
        <v>0.7</v>
      </c>
      <c r="G1522" s="466">
        <f>F1522*Cond!$F$10</f>
        <v>1064</v>
      </c>
      <c r="H1522" s="27">
        <v>0</v>
      </c>
      <c r="I1522" s="398">
        <f t="shared" si="285"/>
        <v>0</v>
      </c>
      <c r="J1522" s="242" t="s">
        <v>1345</v>
      </c>
      <c r="K1522" s="286">
        <f t="shared" si="286"/>
        <v>5958.4</v>
      </c>
      <c r="L1522" s="290">
        <v>5.6</v>
      </c>
      <c r="M1522" s="409">
        <f t="shared" si="287"/>
        <v>6000</v>
      </c>
      <c r="N1522" s="101"/>
      <c r="O1522" s="605"/>
      <c r="P1522" s="604"/>
    </row>
    <row r="1523" spans="1:16" s="2" customFormat="1" ht="15" customHeight="1">
      <c r="A1523" s="604"/>
      <c r="B1523" s="605"/>
      <c r="C1523" s="101"/>
      <c r="D1523" s="1019" t="s">
        <v>2276</v>
      </c>
      <c r="E1523" s="106"/>
      <c r="F1523" s="470">
        <v>0.7</v>
      </c>
      <c r="G1523" s="466">
        <f>F1523*Cond!$F$10</f>
        <v>1064</v>
      </c>
      <c r="H1523" s="27">
        <v>0</v>
      </c>
      <c r="I1523" s="398">
        <f t="shared" si="285"/>
        <v>0</v>
      </c>
      <c r="J1523" s="242" t="s">
        <v>833</v>
      </c>
      <c r="K1523" s="286">
        <f t="shared" si="286"/>
        <v>5958.4</v>
      </c>
      <c r="L1523" s="290">
        <v>5.6</v>
      </c>
      <c r="M1523" s="409">
        <f t="shared" si="287"/>
        <v>6000</v>
      </c>
      <c r="N1523" s="101"/>
      <c r="O1523" s="605"/>
      <c r="P1523" s="604"/>
    </row>
    <row r="1524" spans="1:16" s="2" customFormat="1" ht="15" customHeight="1">
      <c r="A1524" s="604"/>
      <c r="B1524" s="605"/>
      <c r="C1524" s="101"/>
      <c r="D1524" s="1019" t="s">
        <v>2277</v>
      </c>
      <c r="E1524" s="106"/>
      <c r="F1524" s="470">
        <v>0.7</v>
      </c>
      <c r="G1524" s="466">
        <f>F1524*Cond!$F$10</f>
        <v>1064</v>
      </c>
      <c r="H1524" s="27">
        <v>0</v>
      </c>
      <c r="I1524" s="398">
        <f t="shared" si="285"/>
        <v>0</v>
      </c>
      <c r="J1524" s="242" t="s">
        <v>868</v>
      </c>
      <c r="K1524" s="286">
        <f t="shared" si="286"/>
        <v>5958.4</v>
      </c>
      <c r="L1524" s="290">
        <v>5.6</v>
      </c>
      <c r="M1524" s="409">
        <f t="shared" si="287"/>
        <v>6000</v>
      </c>
      <c r="N1524" s="101"/>
      <c r="O1524" s="605"/>
      <c r="P1524" s="604"/>
    </row>
    <row r="1525" spans="1:16" s="2" customFormat="1" ht="15" customHeight="1">
      <c r="A1525" s="604"/>
      <c r="B1525" s="605"/>
      <c r="C1525" s="101"/>
      <c r="D1525" s="1019" t="s">
        <v>2278</v>
      </c>
      <c r="E1525" s="106"/>
      <c r="F1525" s="470">
        <v>0.7</v>
      </c>
      <c r="G1525" s="466">
        <f>F1525*Cond!$F$10</f>
        <v>1064</v>
      </c>
      <c r="H1525" s="27">
        <v>0</v>
      </c>
      <c r="I1525" s="398">
        <f t="shared" si="285"/>
        <v>0</v>
      </c>
      <c r="J1525" s="242" t="s">
        <v>936</v>
      </c>
      <c r="K1525" s="286">
        <f t="shared" si="286"/>
        <v>5958.4</v>
      </c>
      <c r="L1525" s="290">
        <v>5.6</v>
      </c>
      <c r="M1525" s="409">
        <f t="shared" si="287"/>
        <v>6000</v>
      </c>
      <c r="N1525" s="101"/>
      <c r="O1525" s="605"/>
      <c r="P1525" s="604"/>
    </row>
    <row r="1526" spans="1:16" s="2" customFormat="1" ht="15" customHeight="1">
      <c r="A1526" s="604"/>
      <c r="B1526" s="605"/>
      <c r="C1526" s="101"/>
      <c r="D1526" s="1019" t="s">
        <v>2279</v>
      </c>
      <c r="E1526" s="106"/>
      <c r="F1526" s="470">
        <v>0.7</v>
      </c>
      <c r="G1526" s="466">
        <f>F1526*Cond!$F$10</f>
        <v>1064</v>
      </c>
      <c r="H1526" s="27">
        <v>0</v>
      </c>
      <c r="I1526" s="398">
        <f t="shared" si="285"/>
        <v>0</v>
      </c>
      <c r="J1526" s="242" t="s">
        <v>869</v>
      </c>
      <c r="K1526" s="286">
        <f t="shared" si="286"/>
        <v>5958.4</v>
      </c>
      <c r="L1526" s="290">
        <v>5.6</v>
      </c>
      <c r="M1526" s="409">
        <f t="shared" si="287"/>
        <v>6000</v>
      </c>
      <c r="N1526" s="101"/>
      <c r="O1526" s="605"/>
      <c r="P1526" s="604"/>
    </row>
    <row r="1527" spans="1:16" s="2" customFormat="1" ht="15" customHeight="1">
      <c r="A1527" s="604"/>
      <c r="B1527" s="605"/>
      <c r="C1527" s="101"/>
      <c r="D1527" s="1019" t="s">
        <v>2280</v>
      </c>
      <c r="E1527" s="106"/>
      <c r="F1527" s="470">
        <v>0.7</v>
      </c>
      <c r="G1527" s="466">
        <f>F1527*Cond!$F$10</f>
        <v>1064</v>
      </c>
      <c r="H1527" s="27">
        <v>0</v>
      </c>
      <c r="I1527" s="398">
        <f t="shared" si="285"/>
        <v>0</v>
      </c>
      <c r="J1527" s="242" t="s">
        <v>1693</v>
      </c>
      <c r="K1527" s="286">
        <f t="shared" si="286"/>
        <v>5958.4</v>
      </c>
      <c r="L1527" s="290">
        <v>5.6</v>
      </c>
      <c r="M1527" s="409">
        <f t="shared" si="287"/>
        <v>6000</v>
      </c>
      <c r="N1527" s="101"/>
      <c r="O1527" s="605"/>
      <c r="P1527" s="604"/>
    </row>
    <row r="1528" spans="1:16" s="2" customFormat="1" ht="15" customHeight="1">
      <c r="A1528" s="604"/>
      <c r="B1528" s="605"/>
      <c r="C1528" s="101"/>
      <c r="D1528" s="1019" t="s">
        <v>2281</v>
      </c>
      <c r="E1528" s="106"/>
      <c r="F1528" s="470">
        <v>0.7</v>
      </c>
      <c r="G1528" s="466">
        <f>F1528*Cond!$F$10</f>
        <v>1064</v>
      </c>
      <c r="H1528" s="27">
        <v>0</v>
      </c>
      <c r="I1528" s="398">
        <f t="shared" si="285"/>
        <v>0</v>
      </c>
      <c r="J1528" s="242" t="s">
        <v>1694</v>
      </c>
      <c r="K1528" s="286">
        <f t="shared" si="286"/>
        <v>5958.4</v>
      </c>
      <c r="L1528" s="290">
        <v>5.6</v>
      </c>
      <c r="M1528" s="409">
        <f t="shared" si="287"/>
        <v>6000</v>
      </c>
      <c r="N1528" s="101"/>
      <c r="O1528" s="605"/>
      <c r="P1528" s="604"/>
    </row>
    <row r="1529" spans="1:16" s="2" customFormat="1" ht="15" customHeight="1">
      <c r="A1529" s="604"/>
      <c r="B1529" s="605"/>
      <c r="C1529" s="101"/>
      <c r="D1529" s="1019" t="s">
        <v>2282</v>
      </c>
      <c r="E1529" s="106"/>
      <c r="F1529" s="470">
        <v>0.7</v>
      </c>
      <c r="G1529" s="466">
        <f>F1529*Cond!$F$10</f>
        <v>1064</v>
      </c>
      <c r="H1529" s="27">
        <v>0</v>
      </c>
      <c r="I1529" s="398">
        <f t="shared" si="285"/>
        <v>0</v>
      </c>
      <c r="J1529" s="242" t="s">
        <v>1695</v>
      </c>
      <c r="K1529" s="286">
        <f t="shared" si="286"/>
        <v>5958.4</v>
      </c>
      <c r="L1529" s="290">
        <v>5.6</v>
      </c>
      <c r="M1529" s="409">
        <f t="shared" si="287"/>
        <v>6000</v>
      </c>
      <c r="N1529" s="101"/>
      <c r="O1529" s="605"/>
      <c r="P1529" s="604"/>
    </row>
    <row r="1530" spans="1:16" s="2" customFormat="1" ht="15" customHeight="1">
      <c r="A1530" s="604"/>
      <c r="B1530" s="605"/>
      <c r="C1530" s="101"/>
      <c r="D1530" s="1019" t="s">
        <v>2283</v>
      </c>
      <c r="E1530" s="106"/>
      <c r="F1530" s="470">
        <v>0.7</v>
      </c>
      <c r="G1530" s="466">
        <f>F1530*Cond!$F$10</f>
        <v>1064</v>
      </c>
      <c r="H1530" s="27">
        <v>0</v>
      </c>
      <c r="I1530" s="398">
        <f t="shared" si="285"/>
        <v>0</v>
      </c>
      <c r="J1530" s="242" t="s">
        <v>400</v>
      </c>
      <c r="K1530" s="286">
        <f t="shared" si="286"/>
        <v>5958.4</v>
      </c>
      <c r="L1530" s="290">
        <v>5.6</v>
      </c>
      <c r="M1530" s="409">
        <f t="shared" si="287"/>
        <v>6000</v>
      </c>
      <c r="N1530" s="101"/>
      <c r="O1530" s="605"/>
      <c r="P1530" s="604"/>
    </row>
    <row r="1531" spans="1:16" s="2" customFormat="1" ht="15" customHeight="1">
      <c r="A1531" s="604"/>
      <c r="B1531" s="605"/>
      <c r="C1531" s="101"/>
      <c r="D1531" s="1019" t="s">
        <v>2284</v>
      </c>
      <c r="E1531" s="106"/>
      <c r="F1531" s="470">
        <v>0.7</v>
      </c>
      <c r="G1531" s="466">
        <f>F1531*Cond!$F$10</f>
        <v>1064</v>
      </c>
      <c r="H1531" s="27">
        <v>0</v>
      </c>
      <c r="I1531" s="398">
        <f t="shared" si="285"/>
        <v>0</v>
      </c>
      <c r="J1531" s="242" t="s">
        <v>675</v>
      </c>
      <c r="K1531" s="286">
        <f t="shared" si="286"/>
        <v>5958.4</v>
      </c>
      <c r="L1531" s="290">
        <v>5.6</v>
      </c>
      <c r="M1531" s="409">
        <f t="shared" si="287"/>
        <v>6000</v>
      </c>
      <c r="N1531" s="101"/>
      <c r="O1531" s="605"/>
      <c r="P1531" s="604"/>
    </row>
    <row r="1532" spans="1:16" s="2" customFormat="1" ht="15" customHeight="1">
      <c r="A1532" s="604"/>
      <c r="B1532" s="605"/>
      <c r="C1532" s="101"/>
      <c r="D1532" s="1019" t="s">
        <v>2285</v>
      </c>
      <c r="E1532" s="106"/>
      <c r="F1532" s="470">
        <v>0.7</v>
      </c>
      <c r="G1532" s="466">
        <f>F1532*Cond!$F$10</f>
        <v>1064</v>
      </c>
      <c r="H1532" s="27">
        <v>0</v>
      </c>
      <c r="I1532" s="398">
        <f t="shared" si="285"/>
        <v>0</v>
      </c>
      <c r="J1532" s="242" t="s">
        <v>291</v>
      </c>
      <c r="K1532" s="286">
        <f t="shared" si="286"/>
        <v>5958.4</v>
      </c>
      <c r="L1532" s="290">
        <v>5.6</v>
      </c>
      <c r="M1532" s="409">
        <f t="shared" si="287"/>
        <v>6000</v>
      </c>
      <c r="N1532" s="101"/>
      <c r="O1532" s="605"/>
      <c r="P1532" s="604"/>
    </row>
    <row r="1533" spans="1:16" s="2" customFormat="1" ht="15" customHeight="1">
      <c r="A1533" s="604"/>
      <c r="B1533" s="605"/>
      <c r="C1533" s="101"/>
      <c r="D1533" s="1019" t="s">
        <v>2286</v>
      </c>
      <c r="E1533" s="106"/>
      <c r="F1533" s="470">
        <v>0.7</v>
      </c>
      <c r="G1533" s="466">
        <f>F1533*Cond!$F$10</f>
        <v>1064</v>
      </c>
      <c r="H1533" s="27">
        <v>0</v>
      </c>
      <c r="I1533" s="398">
        <f t="shared" si="285"/>
        <v>0</v>
      </c>
      <c r="J1533" s="242" t="s">
        <v>1311</v>
      </c>
      <c r="K1533" s="286">
        <f t="shared" si="286"/>
        <v>5958.4</v>
      </c>
      <c r="L1533" s="290">
        <v>5.6</v>
      </c>
      <c r="M1533" s="409">
        <f t="shared" si="287"/>
        <v>6000</v>
      </c>
      <c r="N1533" s="101"/>
      <c r="O1533" s="605"/>
      <c r="P1533" s="604"/>
    </row>
    <row r="1534" spans="1:16" s="2" customFormat="1" ht="15" customHeight="1">
      <c r="A1534" s="604"/>
      <c r="B1534" s="605"/>
      <c r="C1534" s="101"/>
      <c r="D1534" s="1019" t="s">
        <v>2287</v>
      </c>
      <c r="E1534" s="106"/>
      <c r="F1534" s="470">
        <v>0.7</v>
      </c>
      <c r="G1534" s="466">
        <f>F1534*Cond!$F$10</f>
        <v>1064</v>
      </c>
      <c r="H1534" s="27">
        <v>0</v>
      </c>
      <c r="I1534" s="398">
        <f t="shared" si="285"/>
        <v>0</v>
      </c>
      <c r="J1534" s="242" t="s">
        <v>1283</v>
      </c>
      <c r="K1534" s="286">
        <f t="shared" si="286"/>
        <v>5958.4</v>
      </c>
      <c r="L1534" s="290">
        <v>5.6</v>
      </c>
      <c r="M1534" s="409">
        <f t="shared" si="287"/>
        <v>6000</v>
      </c>
      <c r="N1534" s="101"/>
      <c r="O1534" s="605"/>
      <c r="P1534" s="604"/>
    </row>
    <row r="1535" spans="1:16" s="2" customFormat="1" ht="15" customHeight="1">
      <c r="A1535" s="604"/>
      <c r="B1535" s="605"/>
      <c r="C1535" s="101"/>
      <c r="D1535" s="1019" t="s">
        <v>2288</v>
      </c>
      <c r="E1535" s="106"/>
      <c r="F1535" s="470">
        <v>0.7</v>
      </c>
      <c r="G1535" s="466">
        <f>F1535*Cond!$F$10</f>
        <v>1064</v>
      </c>
      <c r="H1535" s="27">
        <v>0</v>
      </c>
      <c r="I1535" s="398">
        <f t="shared" si="285"/>
        <v>0</v>
      </c>
      <c r="J1535" s="242" t="s">
        <v>1299</v>
      </c>
      <c r="K1535" s="286">
        <f t="shared" si="286"/>
        <v>5958.4</v>
      </c>
      <c r="L1535" s="290">
        <v>5.6</v>
      </c>
      <c r="M1535" s="409">
        <f t="shared" si="287"/>
        <v>6000</v>
      </c>
      <c r="N1535" s="101"/>
      <c r="O1535" s="605"/>
      <c r="P1535" s="604"/>
    </row>
    <row r="1536" spans="1:16" s="2" customFormat="1" ht="15" customHeight="1">
      <c r="A1536" s="604"/>
      <c r="B1536" s="605"/>
      <c r="C1536" s="101"/>
      <c r="D1536" s="1019" t="s">
        <v>2289</v>
      </c>
      <c r="E1536" s="106"/>
      <c r="F1536" s="470">
        <v>0.7</v>
      </c>
      <c r="G1536" s="466">
        <f>F1536*Cond!$F$10</f>
        <v>1064</v>
      </c>
      <c r="H1536" s="27">
        <v>0</v>
      </c>
      <c r="I1536" s="398">
        <f t="shared" si="285"/>
        <v>0</v>
      </c>
      <c r="J1536" s="242" t="s">
        <v>1341</v>
      </c>
      <c r="K1536" s="286">
        <f t="shared" si="286"/>
        <v>5958.4</v>
      </c>
      <c r="L1536" s="290">
        <v>5.6</v>
      </c>
      <c r="M1536" s="409">
        <f t="shared" si="287"/>
        <v>6000</v>
      </c>
      <c r="N1536" s="101"/>
      <c r="O1536" s="605"/>
      <c r="P1536" s="604"/>
    </row>
    <row r="1537" spans="1:16" s="2" customFormat="1" ht="15" customHeight="1">
      <c r="A1537" s="604"/>
      <c r="B1537" s="605"/>
      <c r="C1537" s="101"/>
      <c r="D1537" s="1019" t="s">
        <v>2290</v>
      </c>
      <c r="E1537" s="106"/>
      <c r="F1537" s="470">
        <v>0.7</v>
      </c>
      <c r="G1537" s="466">
        <f>F1537*Cond!$F$10</f>
        <v>1064</v>
      </c>
      <c r="H1537" s="27">
        <v>0</v>
      </c>
      <c r="I1537" s="398">
        <f t="shared" si="285"/>
        <v>0</v>
      </c>
      <c r="J1537" s="242" t="s">
        <v>215</v>
      </c>
      <c r="K1537" s="286">
        <f t="shared" si="286"/>
        <v>5958.4</v>
      </c>
      <c r="L1537" s="290">
        <v>5.6</v>
      </c>
      <c r="M1537" s="409">
        <f t="shared" si="287"/>
        <v>6000</v>
      </c>
      <c r="N1537" s="101"/>
      <c r="O1537" s="605"/>
      <c r="P1537" s="604"/>
    </row>
    <row r="1538" spans="1:16" s="2" customFormat="1" ht="15" customHeight="1">
      <c r="A1538" s="604"/>
      <c r="B1538" s="605"/>
      <c r="C1538" s="101"/>
      <c r="D1538" s="1019" t="s">
        <v>2291</v>
      </c>
      <c r="E1538" s="106"/>
      <c r="F1538" s="470">
        <v>0.7</v>
      </c>
      <c r="G1538" s="466">
        <f>F1538*Cond!$F$10</f>
        <v>1064</v>
      </c>
      <c r="H1538" s="27">
        <v>0</v>
      </c>
      <c r="I1538" s="398">
        <f t="shared" si="285"/>
        <v>0</v>
      </c>
      <c r="J1538" s="242" t="s">
        <v>670</v>
      </c>
      <c r="K1538" s="286">
        <f t="shared" si="286"/>
        <v>5958.4</v>
      </c>
      <c r="L1538" s="290">
        <v>5.6</v>
      </c>
      <c r="M1538" s="409">
        <f t="shared" si="287"/>
        <v>6000</v>
      </c>
      <c r="N1538" s="101"/>
      <c r="O1538" s="605"/>
      <c r="P1538" s="604"/>
    </row>
    <row r="1539" spans="1:16" s="2" customFormat="1" ht="15" customHeight="1">
      <c r="A1539" s="604"/>
      <c r="B1539" s="605"/>
      <c r="C1539" s="101"/>
      <c r="D1539" s="1019" t="s">
        <v>2292</v>
      </c>
      <c r="E1539" s="106"/>
      <c r="F1539" s="470">
        <v>0.7</v>
      </c>
      <c r="G1539" s="466">
        <f>F1539*Cond!$F$10</f>
        <v>1064</v>
      </c>
      <c r="H1539" s="27">
        <v>0</v>
      </c>
      <c r="I1539" s="398">
        <f t="shared" si="285"/>
        <v>0</v>
      </c>
      <c r="J1539" s="242" t="s">
        <v>669</v>
      </c>
      <c r="K1539" s="286">
        <f t="shared" si="286"/>
        <v>5958.4</v>
      </c>
      <c r="L1539" s="290">
        <v>5.6</v>
      </c>
      <c r="M1539" s="409">
        <f t="shared" si="287"/>
        <v>6000</v>
      </c>
      <c r="N1539" s="101"/>
      <c r="O1539" s="605"/>
      <c r="P1539" s="604"/>
    </row>
    <row r="1540" spans="1:16" s="2" customFormat="1" ht="15" customHeight="1">
      <c r="A1540" s="604"/>
      <c r="B1540" s="605"/>
      <c r="C1540" s="101"/>
      <c r="D1540" s="1019" t="s">
        <v>2293</v>
      </c>
      <c r="E1540" s="106"/>
      <c r="F1540" s="470">
        <v>0.7</v>
      </c>
      <c r="G1540" s="466">
        <f>F1540*Cond!$F$10</f>
        <v>1064</v>
      </c>
      <c r="H1540" s="27">
        <v>0</v>
      </c>
      <c r="I1540" s="398">
        <f t="shared" si="285"/>
        <v>0</v>
      </c>
      <c r="J1540" s="242" t="s">
        <v>216</v>
      </c>
      <c r="K1540" s="286">
        <f t="shared" si="286"/>
        <v>5958.4</v>
      </c>
      <c r="L1540" s="290">
        <v>5.6</v>
      </c>
      <c r="M1540" s="409">
        <f t="shared" si="287"/>
        <v>6000</v>
      </c>
      <c r="N1540" s="101"/>
      <c r="O1540" s="605"/>
      <c r="P1540" s="604"/>
    </row>
    <row r="1541" spans="1:16" s="2" customFormat="1" ht="15" customHeight="1">
      <c r="A1541" s="604"/>
      <c r="B1541" s="605"/>
      <c r="C1541" s="101"/>
      <c r="D1541" s="1019" t="s">
        <v>2294</v>
      </c>
      <c r="E1541" s="106"/>
      <c r="F1541" s="470">
        <v>0.7</v>
      </c>
      <c r="G1541" s="466">
        <f>F1541*Cond!$F$10</f>
        <v>1064</v>
      </c>
      <c r="H1541" s="27">
        <v>0</v>
      </c>
      <c r="I1541" s="398">
        <f t="shared" si="285"/>
        <v>0</v>
      </c>
      <c r="J1541" s="242" t="s">
        <v>217</v>
      </c>
      <c r="K1541" s="286">
        <f t="shared" si="286"/>
        <v>5958.4</v>
      </c>
      <c r="L1541" s="290">
        <v>5.6</v>
      </c>
      <c r="M1541" s="409">
        <f t="shared" si="287"/>
        <v>6000</v>
      </c>
      <c r="N1541" s="101"/>
      <c r="O1541" s="605"/>
      <c r="P1541" s="604"/>
    </row>
    <row r="1542" spans="1:16" s="2" customFormat="1" ht="15" customHeight="1">
      <c r="A1542" s="604"/>
      <c r="B1542" s="605"/>
      <c r="C1542" s="101"/>
      <c r="D1542" s="1019" t="s">
        <v>2295</v>
      </c>
      <c r="E1542" s="106"/>
      <c r="F1542" s="470">
        <v>0.7</v>
      </c>
      <c r="G1542" s="466">
        <f>F1542*Cond!$F$10</f>
        <v>1064</v>
      </c>
      <c r="H1542" s="27">
        <v>0</v>
      </c>
      <c r="I1542" s="398">
        <f t="shared" si="285"/>
        <v>0</v>
      </c>
      <c r="J1542" s="242" t="s">
        <v>671</v>
      </c>
      <c r="K1542" s="286">
        <f t="shared" si="286"/>
        <v>5958.4</v>
      </c>
      <c r="L1542" s="290">
        <v>5.6</v>
      </c>
      <c r="M1542" s="409">
        <f t="shared" si="287"/>
        <v>6000</v>
      </c>
      <c r="N1542" s="101"/>
      <c r="O1542" s="605"/>
      <c r="P1542" s="604"/>
    </row>
    <row r="1543" spans="1:16" s="2" customFormat="1" ht="15" customHeight="1">
      <c r="A1543" s="604"/>
      <c r="B1543" s="605"/>
      <c r="C1543" s="101"/>
      <c r="D1543" s="1019" t="s">
        <v>2296</v>
      </c>
      <c r="E1543" s="106"/>
      <c r="F1543" s="470">
        <v>0.7</v>
      </c>
      <c r="G1543" s="466">
        <f>F1543*Cond!$F$10</f>
        <v>1064</v>
      </c>
      <c r="H1543" s="27">
        <v>0</v>
      </c>
      <c r="I1543" s="398">
        <f t="shared" si="285"/>
        <v>0</v>
      </c>
      <c r="J1543" s="242" t="s">
        <v>1017</v>
      </c>
      <c r="K1543" s="286">
        <f t="shared" si="286"/>
        <v>5958.4</v>
      </c>
      <c r="L1543" s="290">
        <v>5.6</v>
      </c>
      <c r="M1543" s="409">
        <f t="shared" si="287"/>
        <v>6000</v>
      </c>
      <c r="N1543" s="101"/>
      <c r="O1543" s="605"/>
      <c r="P1543" s="604"/>
    </row>
    <row r="1544" spans="1:16" s="2" customFormat="1" ht="15" customHeight="1">
      <c r="A1544" s="604"/>
      <c r="B1544" s="605"/>
      <c r="C1544" s="101"/>
      <c r="D1544" s="1019" t="s">
        <v>2297</v>
      </c>
      <c r="E1544" s="106"/>
      <c r="F1544" s="470">
        <v>0.7</v>
      </c>
      <c r="G1544" s="466">
        <f>F1544*Cond!$F$10</f>
        <v>1064</v>
      </c>
      <c r="H1544" s="27">
        <v>0</v>
      </c>
      <c r="I1544" s="398">
        <f t="shared" si="285"/>
        <v>0</v>
      </c>
      <c r="J1544" s="242" t="s">
        <v>292</v>
      </c>
      <c r="K1544" s="286">
        <f t="shared" si="286"/>
        <v>5958.4</v>
      </c>
      <c r="L1544" s="290">
        <v>5.6</v>
      </c>
      <c r="M1544" s="409">
        <f t="shared" si="287"/>
        <v>6000</v>
      </c>
      <c r="N1544" s="101"/>
      <c r="O1544" s="605"/>
      <c r="P1544" s="604"/>
    </row>
    <row r="1545" spans="1:16" s="2" customFormat="1" ht="15" customHeight="1">
      <c r="A1545" s="604"/>
      <c r="B1545" s="605"/>
      <c r="C1545" s="101"/>
      <c r="D1545" s="1019" t="s">
        <v>2298</v>
      </c>
      <c r="E1545" s="106"/>
      <c r="F1545" s="470">
        <v>0.7</v>
      </c>
      <c r="G1545" s="466">
        <f>F1545*Cond!$F$10</f>
        <v>1064</v>
      </c>
      <c r="H1545" s="27">
        <v>0</v>
      </c>
      <c r="I1545" s="398">
        <f t="shared" si="285"/>
        <v>0</v>
      </c>
      <c r="J1545" s="242" t="s">
        <v>1216</v>
      </c>
      <c r="K1545" s="286">
        <f t="shared" si="286"/>
        <v>5958.4</v>
      </c>
      <c r="L1545" s="290">
        <v>5.6</v>
      </c>
      <c r="M1545" s="409">
        <f t="shared" si="287"/>
        <v>6000</v>
      </c>
      <c r="N1545" s="101"/>
      <c r="O1545" s="605"/>
      <c r="P1545" s="604"/>
    </row>
    <row r="1546" spans="1:16" s="2" customFormat="1" ht="15" customHeight="1">
      <c r="A1546" s="604"/>
      <c r="B1546" s="605"/>
      <c r="C1546" s="101"/>
      <c r="D1546" s="1019" t="s">
        <v>2299</v>
      </c>
      <c r="E1546" s="106"/>
      <c r="F1546" s="470">
        <v>0.7</v>
      </c>
      <c r="G1546" s="466">
        <f>F1546*Cond!$F$10</f>
        <v>1064</v>
      </c>
      <c r="H1546" s="27">
        <v>0</v>
      </c>
      <c r="I1546" s="398">
        <f t="shared" si="285"/>
        <v>0</v>
      </c>
      <c r="J1546" s="242" t="s">
        <v>1012</v>
      </c>
      <c r="K1546" s="286">
        <f t="shared" si="286"/>
        <v>5958.4</v>
      </c>
      <c r="L1546" s="290">
        <v>5.6</v>
      </c>
      <c r="M1546" s="409">
        <f t="shared" si="287"/>
        <v>6000</v>
      </c>
      <c r="N1546" s="101"/>
      <c r="O1546" s="605"/>
      <c r="P1546" s="604"/>
    </row>
    <row r="1547" spans="1:16" s="2" customFormat="1" ht="15" customHeight="1">
      <c r="A1547" s="604"/>
      <c r="B1547" s="605"/>
      <c r="C1547" s="101"/>
      <c r="D1547" s="1019" t="s">
        <v>2300</v>
      </c>
      <c r="E1547" s="106"/>
      <c r="F1547" s="470">
        <v>0.7</v>
      </c>
      <c r="G1547" s="466">
        <f>F1547*Cond!$F$10</f>
        <v>1064</v>
      </c>
      <c r="H1547" s="27">
        <v>0</v>
      </c>
      <c r="I1547" s="398">
        <f t="shared" si="285"/>
        <v>0</v>
      </c>
      <c r="J1547" s="242" t="s">
        <v>706</v>
      </c>
      <c r="K1547" s="286">
        <f t="shared" si="286"/>
        <v>5958.4</v>
      </c>
      <c r="L1547" s="290">
        <v>5.6</v>
      </c>
      <c r="M1547" s="409">
        <f t="shared" si="287"/>
        <v>6000</v>
      </c>
      <c r="N1547" s="101"/>
      <c r="O1547" s="605"/>
      <c r="P1547" s="604"/>
    </row>
    <row r="1548" spans="1:16" s="2" customFormat="1" ht="15" customHeight="1">
      <c r="A1548" s="604"/>
      <c r="B1548" s="605"/>
      <c r="C1548" s="101"/>
      <c r="D1548" s="1020" t="s">
        <v>2301</v>
      </c>
      <c r="E1548" s="66"/>
      <c r="F1548" s="470">
        <v>0.7</v>
      </c>
      <c r="G1548" s="466">
        <f>F1548*Cond!$F$10</f>
        <v>1064</v>
      </c>
      <c r="H1548" s="27">
        <v>0</v>
      </c>
      <c r="I1548" s="398">
        <f t="shared" si="285"/>
        <v>0</v>
      </c>
      <c r="J1548" s="194" t="s">
        <v>796</v>
      </c>
      <c r="K1548" s="286">
        <f t="shared" si="286"/>
        <v>5958.4</v>
      </c>
      <c r="L1548" s="290">
        <v>5.6</v>
      </c>
      <c r="M1548" s="409">
        <f t="shared" si="287"/>
        <v>6000</v>
      </c>
      <c r="N1548" s="101"/>
      <c r="O1548" s="605"/>
      <c r="P1548" s="604"/>
    </row>
    <row r="1549" spans="1:16" s="2" customFormat="1" ht="15" customHeight="1">
      <c r="A1549" s="604"/>
      <c r="B1549" s="605"/>
      <c r="C1549" s="101"/>
      <c r="D1549" s="1019" t="s">
        <v>2302</v>
      </c>
      <c r="E1549" s="106"/>
      <c r="F1549" s="470">
        <v>0.7</v>
      </c>
      <c r="G1549" s="466">
        <f>F1549*Cond!$F$10</f>
        <v>1064</v>
      </c>
      <c r="H1549" s="27">
        <v>0</v>
      </c>
      <c r="I1549" s="398">
        <f t="shared" si="285"/>
        <v>0</v>
      </c>
      <c r="J1549" s="242" t="s">
        <v>998</v>
      </c>
      <c r="K1549" s="286">
        <f t="shared" si="286"/>
        <v>5958.4</v>
      </c>
      <c r="L1549" s="290">
        <v>5.6</v>
      </c>
      <c r="M1549" s="409">
        <f t="shared" si="287"/>
        <v>6000</v>
      </c>
      <c r="N1549" s="101"/>
      <c r="O1549" s="605"/>
      <c r="P1549" s="604"/>
    </row>
    <row r="1550" spans="1:16" s="2" customFormat="1" ht="15" customHeight="1">
      <c r="A1550" s="604"/>
      <c r="B1550" s="605"/>
      <c r="C1550" s="101"/>
      <c r="D1550" s="1020" t="s">
        <v>2303</v>
      </c>
      <c r="E1550" s="66"/>
      <c r="F1550" s="470">
        <v>0.7</v>
      </c>
      <c r="G1550" s="466">
        <f>F1550*Cond!$F$10</f>
        <v>1064</v>
      </c>
      <c r="H1550" s="27">
        <v>0</v>
      </c>
      <c r="I1550" s="398">
        <f t="shared" si="285"/>
        <v>0</v>
      </c>
      <c r="J1550" s="194" t="s">
        <v>797</v>
      </c>
      <c r="K1550" s="286">
        <f t="shared" si="286"/>
        <v>5958.4</v>
      </c>
      <c r="L1550" s="290">
        <v>5.6</v>
      </c>
      <c r="M1550" s="409">
        <f t="shared" si="287"/>
        <v>6000</v>
      </c>
      <c r="N1550" s="101"/>
      <c r="O1550" s="605"/>
      <c r="P1550" s="604"/>
    </row>
    <row r="1551" spans="1:16" s="2" customFormat="1" ht="15" customHeight="1">
      <c r="A1551" s="604"/>
      <c r="B1551" s="605"/>
      <c r="C1551" s="101"/>
      <c r="D1551" s="1019" t="s">
        <v>2304</v>
      </c>
      <c r="E1551" s="106"/>
      <c r="F1551" s="470">
        <v>0.7</v>
      </c>
      <c r="G1551" s="466">
        <f>F1551*Cond!$F$10</f>
        <v>1064</v>
      </c>
      <c r="H1551" s="27">
        <v>0</v>
      </c>
      <c r="I1551" s="398">
        <f t="shared" ref="I1551:I1582" si="288">G1551*H1551</f>
        <v>0</v>
      </c>
      <c r="J1551" s="242" t="s">
        <v>704</v>
      </c>
      <c r="K1551" s="286">
        <f t="shared" ref="K1551:K1582" si="289">G1551*L1551</f>
        <v>5958.4</v>
      </c>
      <c r="L1551" s="290">
        <v>5.6</v>
      </c>
      <c r="M1551" s="409">
        <f t="shared" ref="M1551:M1582" si="290">ROUND(K1551,-2)</f>
        <v>6000</v>
      </c>
      <c r="N1551" s="101"/>
      <c r="O1551" s="605"/>
      <c r="P1551" s="604"/>
    </row>
    <row r="1552" spans="1:16" s="2" customFormat="1" ht="15" customHeight="1">
      <c r="A1552" s="604"/>
      <c r="B1552" s="605"/>
      <c r="C1552" s="101"/>
      <c r="D1552" s="1019" t="s">
        <v>2305</v>
      </c>
      <c r="E1552" s="106"/>
      <c r="F1552" s="470">
        <v>0.7</v>
      </c>
      <c r="G1552" s="466">
        <f>F1552*Cond!$F$10</f>
        <v>1064</v>
      </c>
      <c r="H1552" s="27">
        <v>0</v>
      </c>
      <c r="I1552" s="398">
        <f t="shared" si="288"/>
        <v>0</v>
      </c>
      <c r="J1552" s="242" t="s">
        <v>1217</v>
      </c>
      <c r="K1552" s="286">
        <f t="shared" si="289"/>
        <v>5958.4</v>
      </c>
      <c r="L1552" s="290">
        <v>5.6</v>
      </c>
      <c r="M1552" s="409">
        <f t="shared" si="290"/>
        <v>6000</v>
      </c>
      <c r="N1552" s="101"/>
      <c r="O1552" s="605"/>
      <c r="P1552" s="604"/>
    </row>
    <row r="1553" spans="1:16" s="2" customFormat="1" ht="15" customHeight="1">
      <c r="A1553" s="604"/>
      <c r="B1553" s="605"/>
      <c r="C1553" s="101"/>
      <c r="D1553" s="1019" t="s">
        <v>2306</v>
      </c>
      <c r="E1553" s="106"/>
      <c r="F1553" s="470">
        <v>0.7</v>
      </c>
      <c r="G1553" s="466">
        <f>F1553*Cond!$F$10</f>
        <v>1064</v>
      </c>
      <c r="H1553" s="27">
        <v>0</v>
      </c>
      <c r="I1553" s="398">
        <f t="shared" si="288"/>
        <v>0</v>
      </c>
      <c r="J1553" s="242" t="s">
        <v>705</v>
      </c>
      <c r="K1553" s="286">
        <f t="shared" si="289"/>
        <v>5958.4</v>
      </c>
      <c r="L1553" s="290">
        <v>5.6</v>
      </c>
      <c r="M1553" s="409">
        <f t="shared" si="290"/>
        <v>6000</v>
      </c>
      <c r="N1553" s="101"/>
      <c r="O1553" s="605"/>
      <c r="P1553" s="604"/>
    </row>
    <row r="1554" spans="1:16" s="2" customFormat="1" ht="15" customHeight="1">
      <c r="A1554" s="604"/>
      <c r="B1554" s="605"/>
      <c r="C1554" s="101"/>
      <c r="D1554" s="1019" t="s">
        <v>2307</v>
      </c>
      <c r="E1554" s="106"/>
      <c r="F1554" s="470">
        <v>0.7</v>
      </c>
      <c r="G1554" s="466">
        <f>F1554*Cond!$F$10</f>
        <v>1064</v>
      </c>
      <c r="H1554" s="27">
        <v>0</v>
      </c>
      <c r="I1554" s="398">
        <f t="shared" si="288"/>
        <v>0</v>
      </c>
      <c r="J1554" s="242" t="s">
        <v>1378</v>
      </c>
      <c r="K1554" s="286">
        <f t="shared" si="289"/>
        <v>5958.4</v>
      </c>
      <c r="L1554" s="290">
        <v>5.6</v>
      </c>
      <c r="M1554" s="409">
        <f t="shared" si="290"/>
        <v>6000</v>
      </c>
      <c r="N1554" s="101"/>
      <c r="O1554" s="605"/>
      <c r="P1554" s="604"/>
    </row>
    <row r="1555" spans="1:16" s="2" customFormat="1" ht="15" customHeight="1">
      <c r="A1555" s="604"/>
      <c r="B1555" s="605"/>
      <c r="C1555" s="101"/>
      <c r="D1555" s="1019" t="s">
        <v>2308</v>
      </c>
      <c r="E1555" s="106"/>
      <c r="F1555" s="470">
        <v>0.7</v>
      </c>
      <c r="G1555" s="466">
        <f>F1555*Cond!$F$10</f>
        <v>1064</v>
      </c>
      <c r="H1555" s="27">
        <v>0</v>
      </c>
      <c r="I1555" s="398">
        <f t="shared" si="288"/>
        <v>0</v>
      </c>
      <c r="J1555" s="242" t="s">
        <v>1379</v>
      </c>
      <c r="K1555" s="286">
        <f t="shared" si="289"/>
        <v>5958.4</v>
      </c>
      <c r="L1555" s="290">
        <v>5.6</v>
      </c>
      <c r="M1555" s="409">
        <f t="shared" si="290"/>
        <v>6000</v>
      </c>
      <c r="N1555" s="101"/>
      <c r="O1555" s="605"/>
      <c r="P1555" s="604"/>
    </row>
    <row r="1556" spans="1:16" s="2" customFormat="1" ht="15" customHeight="1">
      <c r="A1556" s="604"/>
      <c r="B1556" s="605"/>
      <c r="C1556" s="101"/>
      <c r="D1556" s="1019" t="s">
        <v>2309</v>
      </c>
      <c r="E1556" s="106"/>
      <c r="F1556" s="470">
        <v>0.7</v>
      </c>
      <c r="G1556" s="466">
        <f>F1556*Cond!$F$10</f>
        <v>1064</v>
      </c>
      <c r="H1556" s="27">
        <v>0</v>
      </c>
      <c r="I1556" s="398">
        <f t="shared" si="288"/>
        <v>0</v>
      </c>
      <c r="J1556" s="242" t="s">
        <v>1377</v>
      </c>
      <c r="K1556" s="286">
        <f t="shared" si="289"/>
        <v>5958.4</v>
      </c>
      <c r="L1556" s="290">
        <v>5.6</v>
      </c>
      <c r="M1556" s="409">
        <f t="shared" si="290"/>
        <v>6000</v>
      </c>
      <c r="N1556" s="101"/>
      <c r="O1556" s="605"/>
      <c r="P1556" s="604"/>
    </row>
    <row r="1557" spans="1:16" s="2" customFormat="1" ht="15" customHeight="1">
      <c r="A1557" s="604"/>
      <c r="B1557" s="605"/>
      <c r="C1557" s="101"/>
      <c r="D1557" s="1019" t="s">
        <v>2310</v>
      </c>
      <c r="E1557" s="106"/>
      <c r="F1557" s="470">
        <v>0.7</v>
      </c>
      <c r="G1557" s="466">
        <f>F1557*Cond!$F$10</f>
        <v>1064</v>
      </c>
      <c r="H1557" s="27">
        <v>0</v>
      </c>
      <c r="I1557" s="398">
        <f t="shared" si="288"/>
        <v>0</v>
      </c>
      <c r="J1557" s="242" t="s">
        <v>1381</v>
      </c>
      <c r="K1557" s="286">
        <f t="shared" si="289"/>
        <v>5958.4</v>
      </c>
      <c r="L1557" s="290">
        <v>5.6</v>
      </c>
      <c r="M1557" s="409">
        <f t="shared" si="290"/>
        <v>6000</v>
      </c>
      <c r="N1557" s="101"/>
      <c r="O1557" s="605"/>
      <c r="P1557" s="604"/>
    </row>
    <row r="1558" spans="1:16" s="2" customFormat="1" ht="15" customHeight="1">
      <c r="A1558" s="604"/>
      <c r="B1558" s="605"/>
      <c r="C1558" s="101"/>
      <c r="D1558" s="1019" t="s">
        <v>2311</v>
      </c>
      <c r="E1558" s="106"/>
      <c r="F1558" s="470">
        <v>0.7</v>
      </c>
      <c r="G1558" s="466">
        <f>F1558*Cond!$F$10</f>
        <v>1064</v>
      </c>
      <c r="H1558" s="27">
        <v>0</v>
      </c>
      <c r="I1558" s="398">
        <f t="shared" si="288"/>
        <v>0</v>
      </c>
      <c r="J1558" s="242" t="s">
        <v>1380</v>
      </c>
      <c r="K1558" s="286">
        <f t="shared" si="289"/>
        <v>5958.4</v>
      </c>
      <c r="L1558" s="290">
        <v>5.6</v>
      </c>
      <c r="M1558" s="409">
        <f t="shared" si="290"/>
        <v>6000</v>
      </c>
      <c r="N1558" s="101"/>
      <c r="O1558" s="605"/>
      <c r="P1558" s="604"/>
    </row>
    <row r="1559" spans="1:16" s="2" customFormat="1" ht="15" customHeight="1">
      <c r="A1559" s="604"/>
      <c r="B1559" s="605"/>
      <c r="C1559" s="101"/>
      <c r="D1559" s="1019" t="s">
        <v>2312</v>
      </c>
      <c r="E1559" s="106"/>
      <c r="F1559" s="470">
        <v>0.7</v>
      </c>
      <c r="G1559" s="466">
        <f>F1559*Cond!$F$10</f>
        <v>1064</v>
      </c>
      <c r="H1559" s="27">
        <v>0</v>
      </c>
      <c r="I1559" s="398">
        <f t="shared" si="288"/>
        <v>0</v>
      </c>
      <c r="J1559" s="242" t="s">
        <v>210</v>
      </c>
      <c r="K1559" s="286">
        <f t="shared" si="289"/>
        <v>5958.4</v>
      </c>
      <c r="L1559" s="290">
        <v>5.6</v>
      </c>
      <c r="M1559" s="409">
        <f t="shared" si="290"/>
        <v>6000</v>
      </c>
      <c r="N1559" s="101"/>
      <c r="O1559" s="605"/>
      <c r="P1559" s="604"/>
    </row>
    <row r="1560" spans="1:16" s="2" customFormat="1" ht="15" customHeight="1">
      <c r="A1560" s="604"/>
      <c r="B1560" s="605"/>
      <c r="C1560" s="101"/>
      <c r="D1560" s="1019" t="s">
        <v>2313</v>
      </c>
      <c r="E1560" s="106"/>
      <c r="F1560" s="470">
        <v>0.7</v>
      </c>
      <c r="G1560" s="466">
        <f>F1560*Cond!$F$10</f>
        <v>1064</v>
      </c>
      <c r="H1560" s="27">
        <v>0</v>
      </c>
      <c r="I1560" s="398">
        <f t="shared" si="288"/>
        <v>0</v>
      </c>
      <c r="J1560" s="242" t="s">
        <v>211</v>
      </c>
      <c r="K1560" s="286">
        <f t="shared" si="289"/>
        <v>5958.4</v>
      </c>
      <c r="L1560" s="290">
        <v>5.6</v>
      </c>
      <c r="M1560" s="409">
        <f t="shared" si="290"/>
        <v>6000</v>
      </c>
      <c r="N1560" s="101"/>
      <c r="O1560" s="605"/>
      <c r="P1560" s="604"/>
    </row>
    <row r="1561" spans="1:16" s="2" customFormat="1" ht="15" customHeight="1">
      <c r="A1561" s="604"/>
      <c r="B1561" s="605"/>
      <c r="C1561" s="101"/>
      <c r="D1561" s="1019" t="s">
        <v>2314</v>
      </c>
      <c r="E1561" s="106"/>
      <c r="F1561" s="470">
        <v>0.7</v>
      </c>
      <c r="G1561" s="466">
        <f>F1561*Cond!$F$10</f>
        <v>1064</v>
      </c>
      <c r="H1561" s="27">
        <v>0</v>
      </c>
      <c r="I1561" s="398">
        <f t="shared" si="288"/>
        <v>0</v>
      </c>
      <c r="J1561" s="242" t="s">
        <v>212</v>
      </c>
      <c r="K1561" s="286">
        <f t="shared" si="289"/>
        <v>5958.4</v>
      </c>
      <c r="L1561" s="290">
        <v>5.6</v>
      </c>
      <c r="M1561" s="409">
        <f t="shared" si="290"/>
        <v>6000</v>
      </c>
      <c r="N1561" s="101"/>
      <c r="O1561" s="605"/>
      <c r="P1561" s="604"/>
    </row>
    <row r="1562" spans="1:16" s="2" customFormat="1" ht="15" customHeight="1">
      <c r="A1562" s="604"/>
      <c r="B1562" s="605"/>
      <c r="C1562" s="101"/>
      <c r="D1562" s="1020" t="s">
        <v>2315</v>
      </c>
      <c r="E1562" s="66"/>
      <c r="F1562" s="470">
        <v>0.7</v>
      </c>
      <c r="G1562" s="466">
        <f>F1562*Cond!$F$10</f>
        <v>1064</v>
      </c>
      <c r="H1562" s="27">
        <v>0</v>
      </c>
      <c r="I1562" s="398">
        <f t="shared" si="288"/>
        <v>0</v>
      </c>
      <c r="J1562" s="194" t="s">
        <v>791</v>
      </c>
      <c r="K1562" s="286">
        <f t="shared" si="289"/>
        <v>5958.4</v>
      </c>
      <c r="L1562" s="290">
        <v>5.6</v>
      </c>
      <c r="M1562" s="409">
        <f t="shared" si="290"/>
        <v>6000</v>
      </c>
      <c r="N1562" s="101"/>
      <c r="O1562" s="605"/>
      <c r="P1562" s="604"/>
    </row>
    <row r="1563" spans="1:16" s="2" customFormat="1" ht="15" customHeight="1">
      <c r="A1563" s="604"/>
      <c r="B1563" s="605"/>
      <c r="C1563" s="101"/>
      <c r="D1563" s="1019" t="s">
        <v>2316</v>
      </c>
      <c r="E1563" s="106"/>
      <c r="F1563" s="470">
        <v>0.7</v>
      </c>
      <c r="G1563" s="466">
        <f>F1563*Cond!$F$10</f>
        <v>1064</v>
      </c>
      <c r="H1563" s="27">
        <v>0</v>
      </c>
      <c r="I1563" s="398">
        <f t="shared" si="288"/>
        <v>0</v>
      </c>
      <c r="J1563" s="242" t="s">
        <v>649</v>
      </c>
      <c r="K1563" s="286">
        <f t="shared" si="289"/>
        <v>5958.4</v>
      </c>
      <c r="L1563" s="290">
        <v>5.6</v>
      </c>
      <c r="M1563" s="409">
        <f t="shared" si="290"/>
        <v>6000</v>
      </c>
      <c r="N1563" s="101"/>
      <c r="O1563" s="605"/>
      <c r="P1563" s="604"/>
    </row>
    <row r="1564" spans="1:16" s="2" customFormat="1" ht="15" customHeight="1">
      <c r="A1564" s="604"/>
      <c r="B1564" s="605"/>
      <c r="C1564" s="101"/>
      <c r="D1564" s="1020" t="s">
        <v>2317</v>
      </c>
      <c r="E1564" s="66"/>
      <c r="F1564" s="470">
        <v>0.7</v>
      </c>
      <c r="G1564" s="466">
        <f>F1564*Cond!$F$10</f>
        <v>1064</v>
      </c>
      <c r="H1564" s="27">
        <v>0</v>
      </c>
      <c r="I1564" s="398">
        <f t="shared" si="288"/>
        <v>0</v>
      </c>
      <c r="J1564" s="194" t="s">
        <v>793</v>
      </c>
      <c r="K1564" s="286">
        <f t="shared" si="289"/>
        <v>5958.4</v>
      </c>
      <c r="L1564" s="290">
        <v>5.6</v>
      </c>
      <c r="M1564" s="409">
        <f t="shared" si="290"/>
        <v>6000</v>
      </c>
      <c r="N1564" s="101"/>
      <c r="O1564" s="605"/>
      <c r="P1564" s="604"/>
    </row>
    <row r="1565" spans="1:16" s="2" customFormat="1" ht="15" customHeight="1">
      <c r="A1565" s="604"/>
      <c r="B1565" s="605"/>
      <c r="C1565" s="101"/>
      <c r="D1565" s="1019" t="s">
        <v>2322</v>
      </c>
      <c r="E1565" s="106"/>
      <c r="F1565" s="470">
        <v>0.7</v>
      </c>
      <c r="G1565" s="466">
        <f>F1565*Cond!$F$10</f>
        <v>1064</v>
      </c>
      <c r="H1565" s="27">
        <v>0</v>
      </c>
      <c r="I1565" s="398">
        <f t="shared" si="288"/>
        <v>0</v>
      </c>
      <c r="J1565" s="242" t="s">
        <v>650</v>
      </c>
      <c r="K1565" s="286">
        <f t="shared" si="289"/>
        <v>5958.4</v>
      </c>
      <c r="L1565" s="290">
        <v>5.6</v>
      </c>
      <c r="M1565" s="409">
        <f t="shared" si="290"/>
        <v>6000</v>
      </c>
      <c r="N1565" s="101"/>
      <c r="O1565" s="605"/>
      <c r="P1565" s="604"/>
    </row>
    <row r="1566" spans="1:16" s="2" customFormat="1" ht="15" customHeight="1">
      <c r="A1566" s="604"/>
      <c r="B1566" s="605"/>
      <c r="C1566" s="101"/>
      <c r="D1566" s="1020" t="s">
        <v>2318</v>
      </c>
      <c r="E1566" s="66"/>
      <c r="F1566" s="470">
        <v>0.7</v>
      </c>
      <c r="G1566" s="466">
        <f>F1566*Cond!$F$10</f>
        <v>1064</v>
      </c>
      <c r="H1566" s="27">
        <v>0</v>
      </c>
      <c r="I1566" s="398">
        <f t="shared" si="288"/>
        <v>0</v>
      </c>
      <c r="J1566" s="194" t="s">
        <v>794</v>
      </c>
      <c r="K1566" s="286">
        <f t="shared" si="289"/>
        <v>5958.4</v>
      </c>
      <c r="L1566" s="290">
        <v>5.6</v>
      </c>
      <c r="M1566" s="409">
        <f t="shared" si="290"/>
        <v>6000</v>
      </c>
      <c r="N1566" s="101"/>
      <c r="O1566" s="605"/>
      <c r="P1566" s="604"/>
    </row>
    <row r="1567" spans="1:16" s="2" customFormat="1" ht="15" customHeight="1">
      <c r="A1567" s="604"/>
      <c r="B1567" s="605"/>
      <c r="C1567" s="101"/>
      <c r="D1567" s="1019" t="s">
        <v>2319</v>
      </c>
      <c r="E1567" s="106"/>
      <c r="F1567" s="470">
        <v>0.7</v>
      </c>
      <c r="G1567" s="466">
        <f>F1567*Cond!$F$10</f>
        <v>1064</v>
      </c>
      <c r="H1567" s="27">
        <v>0</v>
      </c>
      <c r="I1567" s="398">
        <f t="shared" si="288"/>
        <v>0</v>
      </c>
      <c r="J1567" s="242" t="s">
        <v>648</v>
      </c>
      <c r="K1567" s="286">
        <f t="shared" si="289"/>
        <v>5958.4</v>
      </c>
      <c r="L1567" s="290">
        <v>5.6</v>
      </c>
      <c r="M1567" s="409">
        <f t="shared" si="290"/>
        <v>6000</v>
      </c>
      <c r="N1567" s="101"/>
      <c r="O1567" s="605"/>
      <c r="P1567" s="604"/>
    </row>
    <row r="1568" spans="1:16" s="2" customFormat="1" ht="15" customHeight="1">
      <c r="A1568" s="604"/>
      <c r="B1568" s="605"/>
      <c r="C1568" s="101"/>
      <c r="D1568" s="1020" t="s">
        <v>2320</v>
      </c>
      <c r="E1568" s="66"/>
      <c r="F1568" s="470">
        <v>0.7</v>
      </c>
      <c r="G1568" s="466">
        <f>F1568*Cond!$F$10</f>
        <v>1064</v>
      </c>
      <c r="H1568" s="27">
        <v>0</v>
      </c>
      <c r="I1568" s="398">
        <f t="shared" si="288"/>
        <v>0</v>
      </c>
      <c r="J1568" s="194" t="s">
        <v>792</v>
      </c>
      <c r="K1568" s="286">
        <f t="shared" si="289"/>
        <v>5958.4</v>
      </c>
      <c r="L1568" s="290">
        <v>5.6</v>
      </c>
      <c r="M1568" s="409">
        <f t="shared" si="290"/>
        <v>6000</v>
      </c>
      <c r="N1568" s="101"/>
      <c r="O1568" s="605"/>
      <c r="P1568" s="604"/>
    </row>
    <row r="1569" spans="1:16" s="2" customFormat="1" ht="15" customHeight="1">
      <c r="A1569" s="604"/>
      <c r="B1569" s="605"/>
      <c r="C1569" s="101"/>
      <c r="D1569" s="1019" t="s">
        <v>2321</v>
      </c>
      <c r="E1569" s="106"/>
      <c r="F1569" s="470">
        <v>0.7</v>
      </c>
      <c r="G1569" s="466">
        <f>F1569*Cond!$F$10</f>
        <v>1064</v>
      </c>
      <c r="H1569" s="27">
        <v>0</v>
      </c>
      <c r="I1569" s="398">
        <f t="shared" si="288"/>
        <v>0</v>
      </c>
      <c r="J1569" s="242" t="s">
        <v>1696</v>
      </c>
      <c r="K1569" s="286">
        <f t="shared" si="289"/>
        <v>5958.4</v>
      </c>
      <c r="L1569" s="290">
        <v>5.6</v>
      </c>
      <c r="M1569" s="409">
        <f t="shared" si="290"/>
        <v>6000</v>
      </c>
      <c r="N1569" s="101"/>
      <c r="O1569" s="605"/>
      <c r="P1569" s="604"/>
    </row>
    <row r="1570" spans="1:16" s="2" customFormat="1" ht="15" customHeight="1">
      <c r="A1570" s="604"/>
      <c r="B1570" s="605"/>
      <c r="C1570" s="101"/>
      <c r="D1570" s="1020" t="s">
        <v>2323</v>
      </c>
      <c r="E1570" s="66"/>
      <c r="F1570" s="470">
        <v>0.7</v>
      </c>
      <c r="G1570" s="466">
        <f>F1570*Cond!$F$10</f>
        <v>1064</v>
      </c>
      <c r="H1570" s="27">
        <v>0</v>
      </c>
      <c r="I1570" s="398">
        <f t="shared" si="288"/>
        <v>0</v>
      </c>
      <c r="J1570" s="194" t="s">
        <v>795</v>
      </c>
      <c r="K1570" s="286">
        <f t="shared" si="289"/>
        <v>5958.4</v>
      </c>
      <c r="L1570" s="290">
        <v>5.6</v>
      </c>
      <c r="M1570" s="409">
        <f t="shared" si="290"/>
        <v>6000</v>
      </c>
      <c r="N1570" s="101"/>
      <c r="O1570" s="605"/>
      <c r="P1570" s="604"/>
    </row>
    <row r="1571" spans="1:16" s="2" customFormat="1" ht="15" customHeight="1">
      <c r="A1571" s="604"/>
      <c r="B1571" s="605"/>
      <c r="C1571" s="101"/>
      <c r="D1571" s="1019" t="s">
        <v>2324</v>
      </c>
      <c r="E1571" s="106"/>
      <c r="F1571" s="470">
        <v>0.7</v>
      </c>
      <c r="G1571" s="466">
        <f>F1571*Cond!$F$10</f>
        <v>1064</v>
      </c>
      <c r="H1571" s="27">
        <v>0</v>
      </c>
      <c r="I1571" s="398">
        <f t="shared" si="288"/>
        <v>0</v>
      </c>
      <c r="J1571" s="242" t="s">
        <v>1456</v>
      </c>
      <c r="K1571" s="286">
        <f t="shared" si="289"/>
        <v>5958.4</v>
      </c>
      <c r="L1571" s="290">
        <v>5.6</v>
      </c>
      <c r="M1571" s="409">
        <f t="shared" si="290"/>
        <v>6000</v>
      </c>
      <c r="N1571" s="101"/>
      <c r="O1571" s="605"/>
      <c r="P1571" s="604"/>
    </row>
    <row r="1572" spans="1:16" s="2" customFormat="1" ht="15" customHeight="1">
      <c r="A1572" s="604"/>
      <c r="B1572" s="605"/>
      <c r="C1572" s="101"/>
      <c r="D1572" s="1019" t="s">
        <v>2325</v>
      </c>
      <c r="E1572" s="106"/>
      <c r="F1572" s="470">
        <v>0.7</v>
      </c>
      <c r="G1572" s="466">
        <f>F1572*Cond!$F$10</f>
        <v>1064</v>
      </c>
      <c r="H1572" s="27">
        <v>0</v>
      </c>
      <c r="I1572" s="398">
        <f t="shared" si="288"/>
        <v>0</v>
      </c>
      <c r="J1572" s="242" t="s">
        <v>1458</v>
      </c>
      <c r="K1572" s="286">
        <f t="shared" si="289"/>
        <v>5958.4</v>
      </c>
      <c r="L1572" s="290">
        <v>5.6</v>
      </c>
      <c r="M1572" s="409">
        <f t="shared" si="290"/>
        <v>6000</v>
      </c>
      <c r="N1572" s="101"/>
      <c r="O1572" s="605"/>
      <c r="P1572" s="604"/>
    </row>
    <row r="1573" spans="1:16" s="2" customFormat="1" ht="15" customHeight="1">
      <c r="A1573" s="604"/>
      <c r="B1573" s="605"/>
      <c r="C1573" s="101"/>
      <c r="D1573" s="1019" t="s">
        <v>2326</v>
      </c>
      <c r="E1573" s="106"/>
      <c r="F1573" s="470">
        <v>0.7</v>
      </c>
      <c r="G1573" s="466">
        <f>F1573*Cond!$F$10</f>
        <v>1064</v>
      </c>
      <c r="H1573" s="27">
        <v>0</v>
      </c>
      <c r="I1573" s="398">
        <f t="shared" si="288"/>
        <v>0</v>
      </c>
      <c r="J1573" s="242" t="s">
        <v>1457</v>
      </c>
      <c r="K1573" s="286">
        <f t="shared" si="289"/>
        <v>5958.4</v>
      </c>
      <c r="L1573" s="290">
        <v>5.6</v>
      </c>
      <c r="M1573" s="409">
        <f t="shared" si="290"/>
        <v>6000</v>
      </c>
      <c r="N1573" s="101"/>
      <c r="O1573" s="605"/>
      <c r="P1573" s="604"/>
    </row>
    <row r="1574" spans="1:16" s="2" customFormat="1" ht="15" customHeight="1">
      <c r="A1574" s="604"/>
      <c r="B1574" s="605"/>
      <c r="C1574" s="101"/>
      <c r="D1574" s="1019" t="s">
        <v>2327</v>
      </c>
      <c r="E1574" s="106"/>
      <c r="F1574" s="470">
        <v>0.7</v>
      </c>
      <c r="G1574" s="466">
        <f>F1574*Cond!$F$10</f>
        <v>1064</v>
      </c>
      <c r="H1574" s="27">
        <v>0</v>
      </c>
      <c r="I1574" s="398">
        <f t="shared" si="288"/>
        <v>0</v>
      </c>
      <c r="J1574" s="242" t="s">
        <v>1981</v>
      </c>
      <c r="K1574" s="286">
        <f t="shared" si="289"/>
        <v>5958.4</v>
      </c>
      <c r="L1574" s="290">
        <v>5.6</v>
      </c>
      <c r="M1574" s="409">
        <f t="shared" si="290"/>
        <v>6000</v>
      </c>
      <c r="N1574" s="101"/>
      <c r="O1574" s="605"/>
      <c r="P1574" s="604"/>
    </row>
    <row r="1575" spans="1:16" s="2" customFormat="1" ht="15" customHeight="1">
      <c r="A1575" s="604"/>
      <c r="B1575" s="605"/>
      <c r="C1575" s="101"/>
      <c r="D1575" s="1019" t="s">
        <v>2328</v>
      </c>
      <c r="E1575" s="106"/>
      <c r="F1575" s="470">
        <v>0.7</v>
      </c>
      <c r="G1575" s="466">
        <f>F1575*Cond!$F$10</f>
        <v>1064</v>
      </c>
      <c r="H1575" s="27">
        <v>0</v>
      </c>
      <c r="I1575" s="398">
        <f t="shared" si="288"/>
        <v>0</v>
      </c>
      <c r="J1575" s="242" t="s">
        <v>1982</v>
      </c>
      <c r="K1575" s="286">
        <f t="shared" si="289"/>
        <v>5958.4</v>
      </c>
      <c r="L1575" s="290">
        <v>5.6</v>
      </c>
      <c r="M1575" s="409">
        <f t="shared" si="290"/>
        <v>6000</v>
      </c>
      <c r="N1575" s="101"/>
      <c r="O1575" s="605"/>
      <c r="P1575" s="604"/>
    </row>
    <row r="1576" spans="1:16" s="2" customFormat="1" ht="15" customHeight="1">
      <c r="A1576" s="604"/>
      <c r="B1576" s="605"/>
      <c r="C1576" s="101"/>
      <c r="D1576" s="1019" t="s">
        <v>2329</v>
      </c>
      <c r="E1576" s="106"/>
      <c r="F1576" s="470">
        <v>0.7</v>
      </c>
      <c r="G1576" s="466">
        <f>F1576*Cond!$F$10</f>
        <v>1064</v>
      </c>
      <c r="H1576" s="27">
        <v>0</v>
      </c>
      <c r="I1576" s="398">
        <f t="shared" si="288"/>
        <v>0</v>
      </c>
      <c r="J1576" s="242" t="s">
        <v>1983</v>
      </c>
      <c r="K1576" s="286">
        <f t="shared" si="289"/>
        <v>5958.4</v>
      </c>
      <c r="L1576" s="290">
        <v>5.6</v>
      </c>
      <c r="M1576" s="409">
        <f t="shared" si="290"/>
        <v>6000</v>
      </c>
      <c r="N1576" s="101"/>
      <c r="O1576" s="605"/>
      <c r="P1576" s="604"/>
    </row>
    <row r="1577" spans="1:16" s="2" customFormat="1" ht="15" customHeight="1">
      <c r="A1577" s="604"/>
      <c r="B1577" s="605"/>
      <c r="C1577" s="101"/>
      <c r="D1577" s="1019" t="s">
        <v>2330</v>
      </c>
      <c r="E1577" s="106"/>
      <c r="F1577" s="470">
        <v>0.7</v>
      </c>
      <c r="G1577" s="466">
        <f>F1577*Cond!$F$10</f>
        <v>1064</v>
      </c>
      <c r="H1577" s="27">
        <v>0</v>
      </c>
      <c r="I1577" s="398">
        <f t="shared" si="288"/>
        <v>0</v>
      </c>
      <c r="J1577" s="242" t="s">
        <v>1984</v>
      </c>
      <c r="K1577" s="286">
        <f t="shared" si="289"/>
        <v>5958.4</v>
      </c>
      <c r="L1577" s="290">
        <v>5.6</v>
      </c>
      <c r="M1577" s="409">
        <f t="shared" si="290"/>
        <v>6000</v>
      </c>
      <c r="N1577" s="101"/>
      <c r="O1577" s="605"/>
      <c r="P1577" s="604"/>
    </row>
    <row r="1578" spans="1:16" s="2" customFormat="1" ht="15" customHeight="1">
      <c r="A1578" s="604"/>
      <c r="B1578" s="605"/>
      <c r="C1578" s="101"/>
      <c r="D1578" s="1019" t="s">
        <v>2331</v>
      </c>
      <c r="E1578" s="106"/>
      <c r="F1578" s="470">
        <v>0.7</v>
      </c>
      <c r="G1578" s="466">
        <f>F1578*Cond!$F$10</f>
        <v>1064</v>
      </c>
      <c r="H1578" s="27">
        <v>0</v>
      </c>
      <c r="I1578" s="398">
        <f t="shared" si="288"/>
        <v>0</v>
      </c>
      <c r="J1578" s="242" t="s">
        <v>151</v>
      </c>
      <c r="K1578" s="286">
        <f t="shared" si="289"/>
        <v>5958.4</v>
      </c>
      <c r="L1578" s="290">
        <v>5.6</v>
      </c>
      <c r="M1578" s="409">
        <f t="shared" si="290"/>
        <v>6000</v>
      </c>
      <c r="N1578" s="101"/>
      <c r="O1578" s="605"/>
      <c r="P1578" s="604"/>
    </row>
    <row r="1579" spans="1:16" s="2" customFormat="1" ht="15" customHeight="1">
      <c r="A1579" s="604"/>
      <c r="B1579" s="605"/>
      <c r="C1579" s="101"/>
      <c r="D1579" s="1019" t="s">
        <v>2332</v>
      </c>
      <c r="E1579" s="106"/>
      <c r="F1579" s="470">
        <v>0.7</v>
      </c>
      <c r="G1579" s="466">
        <f>F1579*Cond!$F$10</f>
        <v>1064</v>
      </c>
      <c r="H1579" s="27">
        <v>0</v>
      </c>
      <c r="I1579" s="398">
        <f t="shared" si="288"/>
        <v>0</v>
      </c>
      <c r="J1579" s="242" t="s">
        <v>206</v>
      </c>
      <c r="K1579" s="286">
        <f t="shared" si="289"/>
        <v>5958.4</v>
      </c>
      <c r="L1579" s="290">
        <v>5.6</v>
      </c>
      <c r="M1579" s="409">
        <f t="shared" si="290"/>
        <v>6000</v>
      </c>
      <c r="N1579" s="101"/>
      <c r="O1579" s="605"/>
      <c r="P1579" s="604"/>
    </row>
    <row r="1580" spans="1:16" s="2" customFormat="1" ht="15" customHeight="1">
      <c r="A1580" s="604"/>
      <c r="B1580" s="605"/>
      <c r="C1580" s="101"/>
      <c r="D1580" s="1019" t="s">
        <v>2333</v>
      </c>
      <c r="E1580" s="106"/>
      <c r="F1580" s="470">
        <v>0.7</v>
      </c>
      <c r="G1580" s="466">
        <f>F1580*Cond!$F$10</f>
        <v>1064</v>
      </c>
      <c r="H1580" s="27">
        <v>0</v>
      </c>
      <c r="I1580" s="398">
        <f t="shared" si="288"/>
        <v>0</v>
      </c>
      <c r="J1580" s="242" t="s">
        <v>207</v>
      </c>
      <c r="K1580" s="286">
        <f t="shared" si="289"/>
        <v>5958.4</v>
      </c>
      <c r="L1580" s="290">
        <v>5.6</v>
      </c>
      <c r="M1580" s="409">
        <f t="shared" si="290"/>
        <v>6000</v>
      </c>
      <c r="N1580" s="101"/>
      <c r="O1580" s="605"/>
      <c r="P1580" s="604"/>
    </row>
    <row r="1581" spans="1:16" s="2" customFormat="1" ht="15" customHeight="1">
      <c r="A1581" s="604"/>
      <c r="B1581" s="605"/>
      <c r="C1581" s="101"/>
      <c r="D1581" s="1019" t="s">
        <v>2334</v>
      </c>
      <c r="E1581" s="106"/>
      <c r="F1581" s="470">
        <v>0.7</v>
      </c>
      <c r="G1581" s="466">
        <f>F1581*Cond!$F$10</f>
        <v>1064</v>
      </c>
      <c r="H1581" s="27">
        <v>0</v>
      </c>
      <c r="I1581" s="398">
        <f t="shared" si="288"/>
        <v>0</v>
      </c>
      <c r="J1581" s="242" t="s">
        <v>672</v>
      </c>
      <c r="K1581" s="286">
        <f t="shared" si="289"/>
        <v>5958.4</v>
      </c>
      <c r="L1581" s="290">
        <v>5.6</v>
      </c>
      <c r="M1581" s="409">
        <f t="shared" si="290"/>
        <v>6000</v>
      </c>
      <c r="N1581" s="101"/>
      <c r="O1581" s="605"/>
      <c r="P1581" s="604"/>
    </row>
    <row r="1582" spans="1:16" s="2" customFormat="1" ht="15" customHeight="1">
      <c r="A1582" s="604"/>
      <c r="B1582" s="605"/>
      <c r="C1582" s="101"/>
      <c r="D1582" s="1019" t="s">
        <v>2335</v>
      </c>
      <c r="E1582" s="106"/>
      <c r="F1582" s="470">
        <v>0.7</v>
      </c>
      <c r="G1582" s="466">
        <f>F1582*Cond!$F$10</f>
        <v>1064</v>
      </c>
      <c r="H1582" s="27">
        <v>0</v>
      </c>
      <c r="I1582" s="398">
        <f t="shared" si="288"/>
        <v>0</v>
      </c>
      <c r="J1582" s="242" t="s">
        <v>208</v>
      </c>
      <c r="K1582" s="286">
        <f t="shared" si="289"/>
        <v>5958.4</v>
      </c>
      <c r="L1582" s="290">
        <v>5.6</v>
      </c>
      <c r="M1582" s="409">
        <f t="shared" si="290"/>
        <v>6000</v>
      </c>
      <c r="N1582" s="101"/>
      <c r="O1582" s="605"/>
      <c r="P1582" s="604"/>
    </row>
    <row r="1583" spans="1:16" s="2" customFormat="1" ht="15" customHeight="1">
      <c r="A1583" s="604"/>
      <c r="B1583" s="605"/>
      <c r="C1583" s="101"/>
      <c r="D1583" s="1019" t="s">
        <v>2336</v>
      </c>
      <c r="E1583" s="106"/>
      <c r="F1583" s="470">
        <v>0.7</v>
      </c>
      <c r="G1583" s="466">
        <f>F1583*Cond!$F$10</f>
        <v>1064</v>
      </c>
      <c r="H1583" s="27">
        <v>0</v>
      </c>
      <c r="I1583" s="398">
        <f t="shared" ref="I1583:I1605" si="291">G1583*H1583</f>
        <v>0</v>
      </c>
      <c r="J1583" s="242" t="s">
        <v>209</v>
      </c>
      <c r="K1583" s="286">
        <f t="shared" ref="K1583:K1605" si="292">G1583*L1583</f>
        <v>5958.4</v>
      </c>
      <c r="L1583" s="290">
        <v>5.6</v>
      </c>
      <c r="M1583" s="409">
        <f t="shared" ref="M1583:M1605" si="293">ROUND(K1583,-2)</f>
        <v>6000</v>
      </c>
      <c r="N1583" s="101"/>
      <c r="O1583" s="605"/>
      <c r="P1583" s="604"/>
    </row>
    <row r="1584" spans="1:16" s="2" customFormat="1" ht="15" customHeight="1">
      <c r="A1584" s="604"/>
      <c r="B1584" s="605"/>
      <c r="C1584" s="101"/>
      <c r="D1584" s="1019" t="s">
        <v>2337</v>
      </c>
      <c r="E1584" s="106"/>
      <c r="F1584" s="470">
        <v>0.7</v>
      </c>
      <c r="G1584" s="466">
        <f>F1584*Cond!$F$10</f>
        <v>1064</v>
      </c>
      <c r="H1584" s="27">
        <v>0</v>
      </c>
      <c r="I1584" s="398">
        <f t="shared" si="291"/>
        <v>0</v>
      </c>
      <c r="J1584" s="242" t="s">
        <v>710</v>
      </c>
      <c r="K1584" s="286">
        <f t="shared" si="292"/>
        <v>5958.4</v>
      </c>
      <c r="L1584" s="290">
        <v>5.6</v>
      </c>
      <c r="M1584" s="409">
        <f t="shared" si="293"/>
        <v>6000</v>
      </c>
      <c r="N1584" s="101"/>
      <c r="O1584" s="605"/>
      <c r="P1584" s="604"/>
    </row>
    <row r="1585" spans="1:16" s="2" customFormat="1" ht="15" customHeight="1">
      <c r="A1585" s="604"/>
      <c r="B1585" s="605"/>
      <c r="C1585" s="101"/>
      <c r="D1585" s="1019" t="s">
        <v>2338</v>
      </c>
      <c r="E1585" s="106"/>
      <c r="F1585" s="470">
        <v>0.7</v>
      </c>
      <c r="G1585" s="466">
        <f>F1585*Cond!$F$10</f>
        <v>1064</v>
      </c>
      <c r="H1585" s="27">
        <v>0</v>
      </c>
      <c r="I1585" s="398">
        <f t="shared" si="291"/>
        <v>0</v>
      </c>
      <c r="J1585" s="242" t="s">
        <v>677</v>
      </c>
      <c r="K1585" s="286">
        <f t="shared" si="292"/>
        <v>5958.4</v>
      </c>
      <c r="L1585" s="290">
        <v>5.6</v>
      </c>
      <c r="M1585" s="409">
        <f t="shared" si="293"/>
        <v>6000</v>
      </c>
      <c r="N1585" s="101"/>
      <c r="O1585" s="605"/>
      <c r="P1585" s="604"/>
    </row>
    <row r="1586" spans="1:16" s="2" customFormat="1" ht="15" customHeight="1">
      <c r="A1586" s="604"/>
      <c r="B1586" s="605"/>
      <c r="C1586" s="101"/>
      <c r="D1586" s="1019" t="s">
        <v>2339</v>
      </c>
      <c r="E1586" s="106"/>
      <c r="F1586" s="470">
        <v>0.7</v>
      </c>
      <c r="G1586" s="466">
        <f>F1586*Cond!$F$10</f>
        <v>1064</v>
      </c>
      <c r="H1586" s="27">
        <v>0</v>
      </c>
      <c r="I1586" s="398">
        <f t="shared" si="291"/>
        <v>0</v>
      </c>
      <c r="J1586" s="242" t="s">
        <v>678</v>
      </c>
      <c r="K1586" s="286">
        <f t="shared" si="292"/>
        <v>5958.4</v>
      </c>
      <c r="L1586" s="290">
        <v>5.6</v>
      </c>
      <c r="M1586" s="409">
        <f t="shared" si="293"/>
        <v>6000</v>
      </c>
      <c r="N1586" s="101"/>
      <c r="O1586" s="605"/>
      <c r="P1586" s="604"/>
    </row>
    <row r="1587" spans="1:16" s="2" customFormat="1" ht="15" customHeight="1">
      <c r="A1587" s="604"/>
      <c r="B1587" s="605"/>
      <c r="C1587" s="101"/>
      <c r="D1587" s="1019" t="s">
        <v>2340</v>
      </c>
      <c r="E1587" s="106"/>
      <c r="F1587" s="470">
        <v>0.7</v>
      </c>
      <c r="G1587" s="466">
        <f>F1587*Cond!$F$10</f>
        <v>1064</v>
      </c>
      <c r="H1587" s="27">
        <v>0</v>
      </c>
      <c r="I1587" s="398">
        <f t="shared" si="291"/>
        <v>0</v>
      </c>
      <c r="J1587" s="242" t="s">
        <v>676</v>
      </c>
      <c r="K1587" s="286">
        <f t="shared" si="292"/>
        <v>5958.4</v>
      </c>
      <c r="L1587" s="290">
        <v>5.6</v>
      </c>
      <c r="M1587" s="409">
        <f t="shared" si="293"/>
        <v>6000</v>
      </c>
      <c r="N1587" s="101"/>
      <c r="O1587" s="605"/>
      <c r="P1587" s="604"/>
    </row>
    <row r="1588" spans="1:16" s="2" customFormat="1" ht="15" customHeight="1">
      <c r="A1588" s="604"/>
      <c r="B1588" s="605"/>
      <c r="C1588" s="101"/>
      <c r="D1588" s="1019" t="s">
        <v>2341</v>
      </c>
      <c r="E1588" s="106"/>
      <c r="F1588" s="470">
        <v>0.7</v>
      </c>
      <c r="G1588" s="466">
        <f>F1588*Cond!$F$10</f>
        <v>1064</v>
      </c>
      <c r="H1588" s="27">
        <v>0</v>
      </c>
      <c r="I1588" s="398">
        <f t="shared" si="291"/>
        <v>0</v>
      </c>
      <c r="J1588" s="242" t="s">
        <v>679</v>
      </c>
      <c r="K1588" s="286">
        <f t="shared" si="292"/>
        <v>5958.4</v>
      </c>
      <c r="L1588" s="290">
        <v>5.6</v>
      </c>
      <c r="M1588" s="409">
        <f t="shared" si="293"/>
        <v>6000</v>
      </c>
      <c r="N1588" s="101"/>
      <c r="O1588" s="605"/>
      <c r="P1588" s="604"/>
    </row>
    <row r="1589" spans="1:16" s="67" customFormat="1" ht="15" customHeight="1">
      <c r="A1589" s="604"/>
      <c r="B1589" s="605"/>
      <c r="C1589" s="101"/>
      <c r="D1589" s="1019" t="s">
        <v>2342</v>
      </c>
      <c r="E1589" s="106"/>
      <c r="F1589" s="470">
        <v>0.7</v>
      </c>
      <c r="G1589" s="466">
        <f>F1589*Cond!$F$10</f>
        <v>1064</v>
      </c>
      <c r="H1589" s="27">
        <v>0</v>
      </c>
      <c r="I1589" s="398">
        <f t="shared" si="291"/>
        <v>0</v>
      </c>
      <c r="J1589" s="242" t="s">
        <v>1349</v>
      </c>
      <c r="K1589" s="286">
        <f t="shared" si="292"/>
        <v>5958.4</v>
      </c>
      <c r="L1589" s="290">
        <v>5.6</v>
      </c>
      <c r="M1589" s="409">
        <f t="shared" si="293"/>
        <v>6000</v>
      </c>
      <c r="N1589" s="101"/>
      <c r="O1589" s="605"/>
      <c r="P1589" s="604"/>
    </row>
    <row r="1590" spans="1:16" s="67" customFormat="1" ht="15" customHeight="1">
      <c r="A1590" s="604"/>
      <c r="B1590" s="605"/>
      <c r="C1590" s="101"/>
      <c r="D1590" s="1019" t="s">
        <v>2343</v>
      </c>
      <c r="E1590" s="106"/>
      <c r="F1590" s="470">
        <v>0.7</v>
      </c>
      <c r="G1590" s="466">
        <f>F1590*Cond!$F$10</f>
        <v>1064</v>
      </c>
      <c r="H1590" s="27">
        <v>0</v>
      </c>
      <c r="I1590" s="398">
        <f t="shared" si="291"/>
        <v>0</v>
      </c>
      <c r="J1590" s="242" t="s">
        <v>1350</v>
      </c>
      <c r="K1590" s="286">
        <f t="shared" si="292"/>
        <v>5958.4</v>
      </c>
      <c r="L1590" s="290">
        <v>5.6</v>
      </c>
      <c r="M1590" s="409">
        <f t="shared" si="293"/>
        <v>6000</v>
      </c>
      <c r="N1590" s="101"/>
      <c r="O1590" s="605"/>
      <c r="P1590" s="604"/>
    </row>
    <row r="1591" spans="1:16" s="67" customFormat="1" ht="15" customHeight="1">
      <c r="A1591" s="604"/>
      <c r="B1591" s="605"/>
      <c r="C1591" s="101"/>
      <c r="D1591" s="1019" t="s">
        <v>2344</v>
      </c>
      <c r="E1591" s="106"/>
      <c r="F1591" s="470">
        <v>0.7</v>
      </c>
      <c r="G1591" s="466">
        <f>F1591*Cond!$F$10</f>
        <v>1064</v>
      </c>
      <c r="H1591" s="27">
        <v>0</v>
      </c>
      <c r="I1591" s="398">
        <f t="shared" si="291"/>
        <v>0</v>
      </c>
      <c r="J1591" s="242" t="s">
        <v>1351</v>
      </c>
      <c r="K1591" s="286">
        <f t="shared" si="292"/>
        <v>5958.4</v>
      </c>
      <c r="L1591" s="290">
        <v>5.6</v>
      </c>
      <c r="M1591" s="409">
        <f t="shared" si="293"/>
        <v>6000</v>
      </c>
      <c r="N1591" s="101"/>
      <c r="O1591" s="605"/>
      <c r="P1591" s="604"/>
    </row>
    <row r="1592" spans="1:16" s="2" customFormat="1" ht="15" customHeight="1">
      <c r="A1592" s="604"/>
      <c r="B1592" s="605"/>
      <c r="C1592" s="101"/>
      <c r="D1592" s="1019" t="s">
        <v>2345</v>
      </c>
      <c r="E1592" s="106"/>
      <c r="F1592" s="470">
        <v>0.7</v>
      </c>
      <c r="G1592" s="466">
        <f>F1592*Cond!$F$10</f>
        <v>1064</v>
      </c>
      <c r="H1592" s="27">
        <v>0</v>
      </c>
      <c r="I1592" s="398">
        <f t="shared" si="291"/>
        <v>0</v>
      </c>
      <c r="J1592" s="242" t="s">
        <v>1985</v>
      </c>
      <c r="K1592" s="286">
        <f t="shared" si="292"/>
        <v>5958.4</v>
      </c>
      <c r="L1592" s="290">
        <v>5.6</v>
      </c>
      <c r="M1592" s="409">
        <f t="shared" si="293"/>
        <v>6000</v>
      </c>
      <c r="N1592" s="101"/>
      <c r="O1592" s="605"/>
      <c r="P1592" s="604"/>
    </row>
    <row r="1593" spans="1:16" s="2" customFormat="1" ht="15" customHeight="1">
      <c r="A1593" s="604"/>
      <c r="B1593" s="605"/>
      <c r="C1593" s="101"/>
      <c r="D1593" s="1019" t="s">
        <v>2346</v>
      </c>
      <c r="E1593" s="106"/>
      <c r="F1593" s="470">
        <v>0.7</v>
      </c>
      <c r="G1593" s="466">
        <f>F1593*Cond!$F$10</f>
        <v>1064</v>
      </c>
      <c r="H1593" s="27">
        <v>0</v>
      </c>
      <c r="I1593" s="398">
        <f t="shared" si="291"/>
        <v>0</v>
      </c>
      <c r="J1593" s="242" t="s">
        <v>1986</v>
      </c>
      <c r="K1593" s="286">
        <f t="shared" si="292"/>
        <v>5958.4</v>
      </c>
      <c r="L1593" s="290">
        <v>5.6</v>
      </c>
      <c r="M1593" s="409">
        <f t="shared" si="293"/>
        <v>6000</v>
      </c>
      <c r="N1593" s="101"/>
      <c r="O1593" s="605"/>
      <c r="P1593" s="604"/>
    </row>
    <row r="1594" spans="1:16" s="2" customFormat="1" ht="15" customHeight="1">
      <c r="A1594" s="604"/>
      <c r="B1594" s="605"/>
      <c r="C1594" s="101"/>
      <c r="D1594" s="1019" t="s">
        <v>2347</v>
      </c>
      <c r="E1594" s="106"/>
      <c r="F1594" s="470">
        <v>0.7</v>
      </c>
      <c r="G1594" s="466">
        <f>F1594*Cond!$F$10</f>
        <v>1064</v>
      </c>
      <c r="H1594" s="27">
        <v>0</v>
      </c>
      <c r="I1594" s="398">
        <f t="shared" si="291"/>
        <v>0</v>
      </c>
      <c r="J1594" s="242" t="s">
        <v>1987</v>
      </c>
      <c r="K1594" s="286">
        <f t="shared" si="292"/>
        <v>5958.4</v>
      </c>
      <c r="L1594" s="290">
        <v>5.6</v>
      </c>
      <c r="M1594" s="409">
        <f t="shared" si="293"/>
        <v>6000</v>
      </c>
      <c r="N1594" s="101"/>
      <c r="O1594" s="605"/>
      <c r="P1594" s="604"/>
    </row>
    <row r="1595" spans="1:16" s="2" customFormat="1" ht="15" customHeight="1">
      <c r="A1595" s="604"/>
      <c r="B1595" s="605"/>
      <c r="C1595" s="101"/>
      <c r="D1595" s="1019" t="s">
        <v>2348</v>
      </c>
      <c r="E1595" s="106"/>
      <c r="F1595" s="470">
        <v>0.7</v>
      </c>
      <c r="G1595" s="466">
        <f>F1595*Cond!$F$10</f>
        <v>1064</v>
      </c>
      <c r="H1595" s="27">
        <v>0</v>
      </c>
      <c r="I1595" s="398">
        <f t="shared" si="291"/>
        <v>0</v>
      </c>
      <c r="J1595" s="242" t="s">
        <v>1988</v>
      </c>
      <c r="K1595" s="286">
        <f t="shared" si="292"/>
        <v>5958.4</v>
      </c>
      <c r="L1595" s="290">
        <v>5.6</v>
      </c>
      <c r="M1595" s="409">
        <f t="shared" si="293"/>
        <v>6000</v>
      </c>
      <c r="N1595" s="101"/>
      <c r="O1595" s="605"/>
      <c r="P1595" s="604"/>
    </row>
    <row r="1596" spans="1:16" s="2" customFormat="1" ht="15" customHeight="1">
      <c r="A1596" s="604"/>
      <c r="B1596" s="605"/>
      <c r="C1596" s="101"/>
      <c r="D1596" s="1019" t="s">
        <v>2349</v>
      </c>
      <c r="E1596" s="106"/>
      <c r="F1596" s="470">
        <v>0.7</v>
      </c>
      <c r="G1596" s="466">
        <f>F1596*Cond!$F$10</f>
        <v>1064</v>
      </c>
      <c r="H1596" s="27">
        <v>0</v>
      </c>
      <c r="I1596" s="398">
        <f t="shared" si="291"/>
        <v>0</v>
      </c>
      <c r="J1596" s="242" t="s">
        <v>709</v>
      </c>
      <c r="K1596" s="286">
        <f t="shared" si="292"/>
        <v>5958.4</v>
      </c>
      <c r="L1596" s="290">
        <v>5.6</v>
      </c>
      <c r="M1596" s="409">
        <f t="shared" si="293"/>
        <v>6000</v>
      </c>
      <c r="N1596" s="101"/>
      <c r="O1596" s="605"/>
      <c r="P1596" s="604"/>
    </row>
    <row r="1597" spans="1:16" s="2" customFormat="1" ht="15" customHeight="1">
      <c r="A1597" s="604"/>
      <c r="B1597" s="605"/>
      <c r="C1597" s="101"/>
      <c r="D1597" s="1019" t="s">
        <v>2350</v>
      </c>
      <c r="E1597" s="106"/>
      <c r="F1597" s="470">
        <v>0.7</v>
      </c>
      <c r="G1597" s="466">
        <f>F1597*Cond!$F$10</f>
        <v>1064</v>
      </c>
      <c r="H1597" s="27">
        <v>0</v>
      </c>
      <c r="I1597" s="398">
        <f t="shared" si="291"/>
        <v>0</v>
      </c>
      <c r="J1597" s="242" t="s">
        <v>707</v>
      </c>
      <c r="K1597" s="286">
        <f t="shared" si="292"/>
        <v>5958.4</v>
      </c>
      <c r="L1597" s="290">
        <v>5.6</v>
      </c>
      <c r="M1597" s="409">
        <f t="shared" si="293"/>
        <v>6000</v>
      </c>
      <c r="N1597" s="101"/>
      <c r="O1597" s="605"/>
      <c r="P1597" s="604"/>
    </row>
    <row r="1598" spans="1:16" s="2" customFormat="1" ht="15" customHeight="1">
      <c r="A1598" s="604"/>
      <c r="B1598" s="605"/>
      <c r="C1598" s="101"/>
      <c r="D1598" s="1019" t="s">
        <v>2351</v>
      </c>
      <c r="E1598" s="106"/>
      <c r="F1598" s="470">
        <v>0.7</v>
      </c>
      <c r="G1598" s="466">
        <f>F1598*Cond!$F$10</f>
        <v>1064</v>
      </c>
      <c r="H1598" s="27">
        <v>0</v>
      </c>
      <c r="I1598" s="398">
        <f t="shared" si="291"/>
        <v>0</v>
      </c>
      <c r="J1598" s="242" t="s">
        <v>708</v>
      </c>
      <c r="K1598" s="286">
        <f t="shared" si="292"/>
        <v>5958.4</v>
      </c>
      <c r="L1598" s="290">
        <v>5.6</v>
      </c>
      <c r="M1598" s="409">
        <f t="shared" si="293"/>
        <v>6000</v>
      </c>
      <c r="N1598" s="101"/>
      <c r="O1598" s="605"/>
      <c r="P1598" s="604"/>
    </row>
    <row r="1599" spans="1:16" s="67" customFormat="1" ht="15" customHeight="1">
      <c r="A1599" s="604"/>
      <c r="B1599" s="605"/>
      <c r="C1599" s="101"/>
      <c r="D1599" s="1019" t="s">
        <v>2352</v>
      </c>
      <c r="E1599" s="106"/>
      <c r="F1599" s="470">
        <v>0.7</v>
      </c>
      <c r="G1599" s="466">
        <f>F1599*Cond!$F$10</f>
        <v>1064</v>
      </c>
      <c r="H1599" s="27">
        <v>0</v>
      </c>
      <c r="I1599" s="398">
        <f t="shared" si="291"/>
        <v>0</v>
      </c>
      <c r="J1599" s="242" t="s">
        <v>1014</v>
      </c>
      <c r="K1599" s="286">
        <f t="shared" si="292"/>
        <v>5958.4</v>
      </c>
      <c r="L1599" s="290">
        <v>5.6</v>
      </c>
      <c r="M1599" s="409">
        <f t="shared" si="293"/>
        <v>6000</v>
      </c>
      <c r="N1599" s="101"/>
      <c r="O1599" s="605"/>
      <c r="P1599" s="604"/>
    </row>
    <row r="1600" spans="1:16" s="67" customFormat="1" ht="15" customHeight="1">
      <c r="A1600" s="604"/>
      <c r="B1600" s="605"/>
      <c r="C1600" s="101"/>
      <c r="D1600" s="1019" t="s">
        <v>2353</v>
      </c>
      <c r="E1600" s="106"/>
      <c r="F1600" s="470">
        <v>0.7</v>
      </c>
      <c r="G1600" s="466">
        <f>F1600*Cond!$F$10</f>
        <v>1064</v>
      </c>
      <c r="H1600" s="27">
        <v>0</v>
      </c>
      <c r="I1600" s="398">
        <f t="shared" si="291"/>
        <v>0</v>
      </c>
      <c r="J1600" s="242" t="s">
        <v>1016</v>
      </c>
      <c r="K1600" s="286">
        <f t="shared" si="292"/>
        <v>5958.4</v>
      </c>
      <c r="L1600" s="290">
        <v>5.6</v>
      </c>
      <c r="M1600" s="409">
        <f t="shared" si="293"/>
        <v>6000</v>
      </c>
      <c r="N1600" s="101"/>
      <c r="O1600" s="605"/>
      <c r="P1600" s="604"/>
    </row>
    <row r="1601" spans="1:16" s="2" customFormat="1" ht="15" customHeight="1">
      <c r="A1601" s="604"/>
      <c r="B1601" s="605"/>
      <c r="C1601" s="101"/>
      <c r="D1601" s="1019" t="s">
        <v>2354</v>
      </c>
      <c r="E1601" s="106"/>
      <c r="F1601" s="470">
        <v>0.7</v>
      </c>
      <c r="G1601" s="466">
        <f>F1601*Cond!$F$10</f>
        <v>1064</v>
      </c>
      <c r="H1601" s="27">
        <v>0</v>
      </c>
      <c r="I1601" s="398">
        <f t="shared" si="291"/>
        <v>0</v>
      </c>
      <c r="J1601" s="242" t="s">
        <v>1015</v>
      </c>
      <c r="K1601" s="286">
        <f t="shared" si="292"/>
        <v>5958.4</v>
      </c>
      <c r="L1601" s="290">
        <v>5.6</v>
      </c>
      <c r="M1601" s="409">
        <f t="shared" si="293"/>
        <v>6000</v>
      </c>
      <c r="N1601" s="101"/>
      <c r="O1601" s="605"/>
      <c r="P1601" s="604"/>
    </row>
    <row r="1602" spans="1:16" s="2" customFormat="1" ht="15" customHeight="1">
      <c r="A1602" s="604"/>
      <c r="B1602" s="605"/>
      <c r="C1602" s="101"/>
      <c r="D1602" s="1019" t="s">
        <v>2355</v>
      </c>
      <c r="E1602" s="106"/>
      <c r="F1602" s="470">
        <v>0.7</v>
      </c>
      <c r="G1602" s="466">
        <f>F1602*Cond!$F$10</f>
        <v>1064</v>
      </c>
      <c r="H1602" s="27">
        <v>0</v>
      </c>
      <c r="I1602" s="398">
        <f t="shared" si="291"/>
        <v>0</v>
      </c>
      <c r="J1602" s="242" t="s">
        <v>1021</v>
      </c>
      <c r="K1602" s="286">
        <f t="shared" si="292"/>
        <v>5958.4</v>
      </c>
      <c r="L1602" s="290">
        <v>5.6</v>
      </c>
      <c r="M1602" s="409">
        <f t="shared" si="293"/>
        <v>6000</v>
      </c>
      <c r="N1602" s="101"/>
      <c r="O1602" s="605"/>
      <c r="P1602" s="604"/>
    </row>
    <row r="1603" spans="1:16" s="2" customFormat="1" ht="15" customHeight="1">
      <c r="A1603" s="604"/>
      <c r="B1603" s="605"/>
      <c r="C1603" s="101"/>
      <c r="D1603" s="1019" t="s">
        <v>2356</v>
      </c>
      <c r="E1603" s="106"/>
      <c r="F1603" s="470">
        <v>0.7</v>
      </c>
      <c r="G1603" s="466">
        <f>F1603*Cond!$F$10</f>
        <v>1064</v>
      </c>
      <c r="H1603" s="27">
        <v>0</v>
      </c>
      <c r="I1603" s="398">
        <f t="shared" si="291"/>
        <v>0</v>
      </c>
      <c r="J1603" s="242" t="s">
        <v>1018</v>
      </c>
      <c r="K1603" s="286">
        <f t="shared" si="292"/>
        <v>5958.4</v>
      </c>
      <c r="L1603" s="290">
        <v>5.6</v>
      </c>
      <c r="M1603" s="409">
        <f t="shared" si="293"/>
        <v>6000</v>
      </c>
      <c r="N1603" s="101"/>
      <c r="O1603" s="605"/>
      <c r="P1603" s="604"/>
    </row>
    <row r="1604" spans="1:16" s="2" customFormat="1" ht="15" customHeight="1">
      <c r="A1604" s="604"/>
      <c r="B1604" s="605"/>
      <c r="C1604" s="101"/>
      <c r="D1604" s="1019" t="s">
        <v>2357</v>
      </c>
      <c r="E1604" s="106"/>
      <c r="F1604" s="470">
        <v>0.7</v>
      </c>
      <c r="G1604" s="466">
        <f>F1604*Cond!$F$10</f>
        <v>1064</v>
      </c>
      <c r="H1604" s="27">
        <v>0</v>
      </c>
      <c r="I1604" s="398">
        <f t="shared" si="291"/>
        <v>0</v>
      </c>
      <c r="J1604" s="242" t="s">
        <v>1002</v>
      </c>
      <c r="K1604" s="286">
        <f t="shared" si="292"/>
        <v>5958.4</v>
      </c>
      <c r="L1604" s="290">
        <v>5.6</v>
      </c>
      <c r="M1604" s="409">
        <f t="shared" si="293"/>
        <v>6000</v>
      </c>
      <c r="N1604" s="101"/>
      <c r="O1604" s="605"/>
      <c r="P1604" s="604"/>
    </row>
    <row r="1605" spans="1:16" s="2" customFormat="1" ht="15" customHeight="1">
      <c r="A1605" s="604"/>
      <c r="B1605" s="605"/>
      <c r="C1605" s="101"/>
      <c r="D1605" s="1021" t="s">
        <v>2358</v>
      </c>
      <c r="E1605" s="106"/>
      <c r="F1605" s="937">
        <v>0.7</v>
      </c>
      <c r="G1605" s="466">
        <f>F1605*Cond!$F$10</f>
        <v>1064</v>
      </c>
      <c r="H1605" s="561">
        <v>0</v>
      </c>
      <c r="I1605" s="560">
        <f t="shared" si="291"/>
        <v>0</v>
      </c>
      <c r="J1605" s="1022" t="s">
        <v>1006</v>
      </c>
      <c r="K1605" s="380">
        <f t="shared" si="292"/>
        <v>5958.4</v>
      </c>
      <c r="L1605" s="381">
        <v>5.6</v>
      </c>
      <c r="M1605" s="762">
        <f t="shared" si="293"/>
        <v>6000</v>
      </c>
      <c r="N1605" s="101"/>
      <c r="O1605" s="605"/>
      <c r="P1605" s="604"/>
    </row>
    <row r="1606" spans="1:16" ht="6.95" customHeight="1">
      <c r="A1606" s="604"/>
      <c r="B1606" s="605"/>
      <c r="C1606" s="101"/>
      <c r="D1606" s="101"/>
      <c r="E1606" s="101"/>
      <c r="F1606" s="101"/>
      <c r="G1606" s="101"/>
      <c r="H1606" s="101"/>
      <c r="I1606" s="101"/>
      <c r="J1606" s="101"/>
      <c r="K1606" s="101"/>
      <c r="L1606" s="101"/>
      <c r="M1606" s="101"/>
      <c r="N1606" s="101"/>
      <c r="O1606" s="605"/>
      <c r="P1606" s="604"/>
    </row>
    <row r="1607" spans="1:16" ht="6.95" customHeight="1">
      <c r="A1607" s="610"/>
      <c r="B1607" s="611"/>
      <c r="C1607" s="611"/>
      <c r="D1607" s="611"/>
      <c r="E1607" s="611"/>
      <c r="F1607" s="611"/>
      <c r="G1607" s="611"/>
      <c r="H1607" s="611"/>
      <c r="I1607" s="611"/>
      <c r="J1607" s="611"/>
      <c r="K1607" s="611"/>
      <c r="L1607" s="611"/>
      <c r="M1607" s="611"/>
      <c r="N1607" s="611"/>
      <c r="O1607" s="611"/>
      <c r="P1607" s="604"/>
    </row>
    <row r="1608" spans="1:16" ht="6.95" customHeight="1">
      <c r="A1608" s="610"/>
      <c r="B1608" s="610"/>
      <c r="C1608" s="610"/>
      <c r="D1608" s="610"/>
      <c r="E1608" s="610"/>
      <c r="F1608" s="610"/>
      <c r="G1608" s="610"/>
      <c r="H1608" s="610"/>
      <c r="I1608" s="610"/>
      <c r="J1608" s="610"/>
      <c r="K1608" s="610"/>
      <c r="L1608" s="610"/>
      <c r="M1608" s="610"/>
      <c r="N1608" s="610"/>
      <c r="O1608" s="610"/>
      <c r="P1608" s="610"/>
    </row>
  </sheetData>
  <sortState ref="D10:M14">
    <sortCondition ref="D10"/>
  </sortState>
  <mergeCells count="289">
    <mergeCell ref="E709:E710"/>
    <mergeCell ref="E711:E712"/>
    <mergeCell ref="E645:E646"/>
    <mergeCell ref="E647:E648"/>
    <mergeCell ref="M350:M353"/>
    <mergeCell ref="D550:M550"/>
    <mergeCell ref="D3:M3"/>
    <mergeCell ref="D4:G4"/>
    <mergeCell ref="H4:J4"/>
    <mergeCell ref="K4:M4"/>
    <mergeCell ref="D346:M346"/>
    <mergeCell ref="D347:J347"/>
    <mergeCell ref="D348:J348"/>
    <mergeCell ref="D349:J349"/>
    <mergeCell ref="D350:D353"/>
    <mergeCell ref="E350:E353"/>
    <mergeCell ref="F350:F353"/>
    <mergeCell ref="G350:G353"/>
    <mergeCell ref="H350:H353"/>
    <mergeCell ref="I350:I353"/>
    <mergeCell ref="J350:J353"/>
    <mergeCell ref="K350:K353"/>
    <mergeCell ref="L350:L353"/>
    <mergeCell ref="D14:M14"/>
    <mergeCell ref="D15:D18"/>
    <mergeCell ref="E15:E18"/>
    <mergeCell ref="F15:F18"/>
    <mergeCell ref="G15:G18"/>
    <mergeCell ref="J551:J554"/>
    <mergeCell ref="K551:K554"/>
    <mergeCell ref="L551:L554"/>
    <mergeCell ref="M551:M554"/>
    <mergeCell ref="D551:D554"/>
    <mergeCell ref="E551:E554"/>
    <mergeCell ref="F551:F554"/>
    <mergeCell ref="G551:G554"/>
    <mergeCell ref="H551:H554"/>
    <mergeCell ref="I551:I554"/>
    <mergeCell ref="H15:H18"/>
    <mergeCell ref="I15:I18"/>
    <mergeCell ref="J15:J18"/>
    <mergeCell ref="K15:K18"/>
    <mergeCell ref="L15:L18"/>
    <mergeCell ref="M15:M18"/>
    <mergeCell ref="D722:M722"/>
    <mergeCell ref="D723:D726"/>
    <mergeCell ref="E723:E726"/>
    <mergeCell ref="F723:F726"/>
    <mergeCell ref="G723:G726"/>
    <mergeCell ref="H723:H726"/>
    <mergeCell ref="I723:I726"/>
    <mergeCell ref="J723:J726"/>
    <mergeCell ref="K723:K726"/>
    <mergeCell ref="L723:L726"/>
    <mergeCell ref="M723:M726"/>
    <mergeCell ref="K782:K785"/>
    <mergeCell ref="L782:L785"/>
    <mergeCell ref="M782:M785"/>
    <mergeCell ref="D798:M798"/>
    <mergeCell ref="D799:J799"/>
    <mergeCell ref="D800:J800"/>
    <mergeCell ref="D781:M781"/>
    <mergeCell ref="D782:D785"/>
    <mergeCell ref="E782:E785"/>
    <mergeCell ref="F782:F785"/>
    <mergeCell ref="G782:G785"/>
    <mergeCell ref="H782:H785"/>
    <mergeCell ref="I782:I785"/>
    <mergeCell ref="J782:J785"/>
    <mergeCell ref="J801:J804"/>
    <mergeCell ref="K801:K804"/>
    <mergeCell ref="L801:L804"/>
    <mergeCell ref="M801:M804"/>
    <mergeCell ref="D801:D804"/>
    <mergeCell ref="E801:E804"/>
    <mergeCell ref="F801:F804"/>
    <mergeCell ref="G801:G804"/>
    <mergeCell ref="H801:H804"/>
    <mergeCell ref="I801:I804"/>
    <mergeCell ref="M827:M830"/>
    <mergeCell ref="D862:M862"/>
    <mergeCell ref="D863:D866"/>
    <mergeCell ref="E863:E866"/>
    <mergeCell ref="F863:F866"/>
    <mergeCell ref="G863:G866"/>
    <mergeCell ref="H863:H866"/>
    <mergeCell ref="I863:I866"/>
    <mergeCell ref="I876:I879"/>
    <mergeCell ref="J876:J879"/>
    <mergeCell ref="K876:K879"/>
    <mergeCell ref="L876:L879"/>
    <mergeCell ref="M876:M879"/>
    <mergeCell ref="D827:D830"/>
    <mergeCell ref="E827:E830"/>
    <mergeCell ref="F827:F830"/>
    <mergeCell ref="G827:G830"/>
    <mergeCell ref="H827:H830"/>
    <mergeCell ref="I827:I830"/>
    <mergeCell ref="J827:J830"/>
    <mergeCell ref="K827:K830"/>
    <mergeCell ref="L827:L830"/>
    <mergeCell ref="D991:M991"/>
    <mergeCell ref="J863:J866"/>
    <mergeCell ref="K863:K866"/>
    <mergeCell ref="L863:L866"/>
    <mergeCell ref="M863:M866"/>
    <mergeCell ref="D875:M875"/>
    <mergeCell ref="D876:D879"/>
    <mergeCell ref="E876:E879"/>
    <mergeCell ref="F876:F879"/>
    <mergeCell ref="G876:G879"/>
    <mergeCell ref="H876:H879"/>
    <mergeCell ref="D975:M975"/>
    <mergeCell ref="D976:D979"/>
    <mergeCell ref="E976:E979"/>
    <mergeCell ref="F976:F979"/>
    <mergeCell ref="G976:G979"/>
    <mergeCell ref="H976:H979"/>
    <mergeCell ref="I976:I979"/>
    <mergeCell ref="J976:J979"/>
    <mergeCell ref="K976:K979"/>
    <mergeCell ref="L976:L979"/>
    <mergeCell ref="M976:M979"/>
    <mergeCell ref="I1002:I1005"/>
    <mergeCell ref="J1002:J1005"/>
    <mergeCell ref="K1002:K1005"/>
    <mergeCell ref="L1002:L1005"/>
    <mergeCell ref="M1002:M1005"/>
    <mergeCell ref="D1206:M1206"/>
    <mergeCell ref="J992:J995"/>
    <mergeCell ref="K992:K995"/>
    <mergeCell ref="L992:L995"/>
    <mergeCell ref="M992:M995"/>
    <mergeCell ref="D1001:M1001"/>
    <mergeCell ref="D1002:D1005"/>
    <mergeCell ref="E1002:E1005"/>
    <mergeCell ref="F1002:F1005"/>
    <mergeCell ref="G1002:G1005"/>
    <mergeCell ref="H1002:H1005"/>
    <mergeCell ref="D992:D995"/>
    <mergeCell ref="E992:E995"/>
    <mergeCell ref="F992:F995"/>
    <mergeCell ref="G992:G995"/>
    <mergeCell ref="H992:H995"/>
    <mergeCell ref="I992:I995"/>
    <mergeCell ref="I1260:I1263"/>
    <mergeCell ref="J1260:J1263"/>
    <mergeCell ref="K1260:K1263"/>
    <mergeCell ref="L1260:L1263"/>
    <mergeCell ref="M1260:M1263"/>
    <mergeCell ref="D1267:M1267"/>
    <mergeCell ref="J1208:J1211"/>
    <mergeCell ref="K1208:K1211"/>
    <mergeCell ref="L1208:L1211"/>
    <mergeCell ref="M1208:M1211"/>
    <mergeCell ref="D1259:M1259"/>
    <mergeCell ref="D1260:D1263"/>
    <mergeCell ref="E1260:E1263"/>
    <mergeCell ref="F1260:F1263"/>
    <mergeCell ref="G1260:G1263"/>
    <mergeCell ref="H1260:H1263"/>
    <mergeCell ref="D1208:D1211"/>
    <mergeCell ref="E1208:E1211"/>
    <mergeCell ref="F1208:F1211"/>
    <mergeCell ref="G1208:G1211"/>
    <mergeCell ref="H1208:H1211"/>
    <mergeCell ref="I1208:I1211"/>
    <mergeCell ref="D1268:M1268"/>
    <mergeCell ref="D1269:D1272"/>
    <mergeCell ref="E1269:E1272"/>
    <mergeCell ref="F1269:F1272"/>
    <mergeCell ref="G1269:G1272"/>
    <mergeCell ref="H1269:H1272"/>
    <mergeCell ref="I1269:I1272"/>
    <mergeCell ref="J1269:J1272"/>
    <mergeCell ref="K1269:K1272"/>
    <mergeCell ref="L1269:L1272"/>
    <mergeCell ref="M1269:M1272"/>
    <mergeCell ref="D1288:M1288"/>
    <mergeCell ref="D1289:D1292"/>
    <mergeCell ref="E1289:E1292"/>
    <mergeCell ref="F1289:F1292"/>
    <mergeCell ref="G1289:G1292"/>
    <mergeCell ref="H1289:H1292"/>
    <mergeCell ref="I1289:I1292"/>
    <mergeCell ref="J1289:J1292"/>
    <mergeCell ref="K1289:K1292"/>
    <mergeCell ref="L1289:L1292"/>
    <mergeCell ref="M1289:M1292"/>
    <mergeCell ref="D1302:M1302"/>
    <mergeCell ref="D1303:D1306"/>
    <mergeCell ref="E1303:E1306"/>
    <mergeCell ref="F1303:F1306"/>
    <mergeCell ref="G1303:G1306"/>
    <mergeCell ref="H1303:H1306"/>
    <mergeCell ref="I1303:I1306"/>
    <mergeCell ref="J1303:J1306"/>
    <mergeCell ref="K1303:K1306"/>
    <mergeCell ref="L1303:L1306"/>
    <mergeCell ref="M1303:M1306"/>
    <mergeCell ref="D1318:M1318"/>
    <mergeCell ref="D1319:D1322"/>
    <mergeCell ref="E1319:E1322"/>
    <mergeCell ref="F1319:F1322"/>
    <mergeCell ref="G1319:G1322"/>
    <mergeCell ref="H1319:H1322"/>
    <mergeCell ref="I1319:I1322"/>
    <mergeCell ref="I1340:I1343"/>
    <mergeCell ref="J1340:J1343"/>
    <mergeCell ref="K1340:K1343"/>
    <mergeCell ref="L1340:L1343"/>
    <mergeCell ref="M1340:M1343"/>
    <mergeCell ref="D1353:M1353"/>
    <mergeCell ref="J1319:J1322"/>
    <mergeCell ref="K1319:K1322"/>
    <mergeCell ref="L1319:L1322"/>
    <mergeCell ref="M1319:M1322"/>
    <mergeCell ref="D1339:M1339"/>
    <mergeCell ref="D1340:D1343"/>
    <mergeCell ref="E1340:E1343"/>
    <mergeCell ref="F1340:F1343"/>
    <mergeCell ref="G1340:G1343"/>
    <mergeCell ref="H1340:H1343"/>
    <mergeCell ref="J1354:J1357"/>
    <mergeCell ref="K1354:K1357"/>
    <mergeCell ref="L1354:L1357"/>
    <mergeCell ref="M1354:M1357"/>
    <mergeCell ref="D1364:D1367"/>
    <mergeCell ref="E1364:E1367"/>
    <mergeCell ref="F1364:F1367"/>
    <mergeCell ref="G1364:G1367"/>
    <mergeCell ref="H1364:H1367"/>
    <mergeCell ref="I1364:I1367"/>
    <mergeCell ref="D1354:D1357"/>
    <mergeCell ref="E1354:E1357"/>
    <mergeCell ref="F1354:F1357"/>
    <mergeCell ref="G1354:G1357"/>
    <mergeCell ref="H1354:H1357"/>
    <mergeCell ref="I1354:I1357"/>
    <mergeCell ref="J1364:J1367"/>
    <mergeCell ref="K1364:K1367"/>
    <mergeCell ref="L1364:L1367"/>
    <mergeCell ref="M1364:M1367"/>
    <mergeCell ref="D1373:M1373"/>
    <mergeCell ref="D1374:D1377"/>
    <mergeCell ref="E1374:E1377"/>
    <mergeCell ref="F1374:F1377"/>
    <mergeCell ref="G1374:G1377"/>
    <mergeCell ref="H1374:H1377"/>
    <mergeCell ref="I1421:I1424"/>
    <mergeCell ref="J1421:J1424"/>
    <mergeCell ref="D1420:M1420"/>
    <mergeCell ref="I1374:I1377"/>
    <mergeCell ref="J1374:J1377"/>
    <mergeCell ref="K1374:K1377"/>
    <mergeCell ref="L1374:L1377"/>
    <mergeCell ref="M1374:M1377"/>
    <mergeCell ref="D1383:M1383"/>
    <mergeCell ref="D1419:M1419"/>
    <mergeCell ref="K1385:K1388"/>
    <mergeCell ref="L1385:L1388"/>
    <mergeCell ref="M1385:M1388"/>
    <mergeCell ref="D1384:J1384"/>
    <mergeCell ref="D1385:D1388"/>
    <mergeCell ref="E1385:E1388"/>
    <mergeCell ref="K1421:K1424"/>
    <mergeCell ref="L1421:L1424"/>
    <mergeCell ref="F1385:F1388"/>
    <mergeCell ref="G1385:G1388"/>
    <mergeCell ref="H1385:H1388"/>
    <mergeCell ref="I1385:I1388"/>
    <mergeCell ref="J1385:J1388"/>
    <mergeCell ref="M1421:M1424"/>
    <mergeCell ref="D1421:D1424"/>
    <mergeCell ref="E1421:E1424"/>
    <mergeCell ref="F1421:F1424"/>
    <mergeCell ref="G1421:G1424"/>
    <mergeCell ref="H1421:H1424"/>
    <mergeCell ref="D5:M5"/>
    <mergeCell ref="D6:D9"/>
    <mergeCell ref="E6:E9"/>
    <mergeCell ref="F6:F9"/>
    <mergeCell ref="G6:G9"/>
    <mergeCell ref="H6:H9"/>
    <mergeCell ref="I6:I9"/>
    <mergeCell ref="J6:J9"/>
    <mergeCell ref="K6:K9"/>
    <mergeCell ref="L6:L9"/>
    <mergeCell ref="M6:M9"/>
  </mergeCells>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328"/>
  <sheetViews>
    <sheetView zoomScale="90" zoomScaleNormal="90" workbookViewId="0">
      <selection activeCell="D4" sqref="D4:G4"/>
    </sheetView>
  </sheetViews>
  <sheetFormatPr baseColWidth="10" defaultColWidth="11.42578125" defaultRowHeight="12.75"/>
  <cols>
    <col min="1" max="3" width="3.7109375" style="24" customWidth="1"/>
    <col min="4" max="4" width="70" style="24" customWidth="1"/>
    <col min="5" max="5" width="29.28515625" style="24" customWidth="1"/>
    <col min="6" max="6" width="0.140625" style="448" hidden="1" customWidth="1"/>
    <col min="7" max="7" width="14.28515625" style="400" customWidth="1"/>
    <col min="8" max="8" width="13.42578125" style="24" customWidth="1"/>
    <col min="9" max="9" width="11.28515625" style="400" customWidth="1"/>
    <col min="10" max="10" width="13.85546875" style="24" customWidth="1"/>
    <col min="11" max="11" width="0.42578125" style="395" hidden="1" customWidth="1"/>
    <col min="12" max="12" width="5.5703125" style="24" customWidth="1"/>
    <col min="13" max="13" width="14.42578125" style="395" customWidth="1"/>
    <col min="14" max="16" width="3.7109375" style="24" customWidth="1"/>
    <col min="17" max="16384" width="11.42578125" style="24"/>
  </cols>
  <sheetData>
    <row r="1" spans="1:16" ht="6.95" customHeight="1">
      <c r="A1" s="604"/>
      <c r="B1" s="604"/>
      <c r="C1" s="604"/>
      <c r="D1" s="604"/>
      <c r="E1" s="604"/>
      <c r="F1" s="604"/>
      <c r="G1" s="604"/>
      <c r="H1" s="604"/>
      <c r="I1" s="604"/>
      <c r="J1" s="604"/>
      <c r="K1" s="604"/>
      <c r="L1" s="604"/>
      <c r="M1" s="604"/>
      <c r="N1" s="604"/>
      <c r="O1" s="604"/>
      <c r="P1" s="604"/>
    </row>
    <row r="2" spans="1:16" ht="6.95" customHeight="1">
      <c r="A2" s="604"/>
      <c r="B2" s="605"/>
      <c r="C2" s="605"/>
      <c r="D2" s="605"/>
      <c r="E2" s="605"/>
      <c r="F2" s="605"/>
      <c r="G2" s="605"/>
      <c r="H2" s="605"/>
      <c r="I2" s="605"/>
      <c r="J2" s="605"/>
      <c r="K2" s="605"/>
      <c r="L2" s="605"/>
      <c r="M2" s="605"/>
      <c r="N2" s="605"/>
      <c r="O2" s="605"/>
      <c r="P2" s="604"/>
    </row>
    <row r="3" spans="1:16" s="2" customFormat="1" ht="24.75">
      <c r="A3" s="604"/>
      <c r="B3" s="605"/>
      <c r="C3" s="101"/>
      <c r="D3" s="1877" t="s">
        <v>4842</v>
      </c>
      <c r="E3" s="1877"/>
      <c r="F3" s="1877"/>
      <c r="G3" s="1877"/>
      <c r="H3" s="1877"/>
      <c r="I3" s="1877"/>
      <c r="J3" s="1877"/>
      <c r="K3" s="1877"/>
      <c r="L3" s="1877"/>
      <c r="M3" s="1877"/>
      <c r="N3" s="101"/>
      <c r="O3" s="605"/>
      <c r="P3" s="604"/>
    </row>
    <row r="4" spans="1:16" s="2" customFormat="1" ht="24.75">
      <c r="A4" s="604"/>
      <c r="B4" s="605"/>
      <c r="C4" s="101"/>
      <c r="D4" s="1878" t="s">
        <v>1857</v>
      </c>
      <c r="E4" s="1878"/>
      <c r="F4" s="1878"/>
      <c r="G4" s="1933"/>
      <c r="H4" s="2013">
        <f>SUM(I5:I326)</f>
        <v>0</v>
      </c>
      <c r="I4" s="2013"/>
      <c r="J4" s="2013"/>
      <c r="K4" s="1936"/>
      <c r="L4" s="1882"/>
      <c r="M4" s="1882"/>
      <c r="N4" s="101"/>
      <c r="O4" s="605"/>
      <c r="P4" s="604"/>
    </row>
    <row r="5" spans="1:16" s="8" customFormat="1" ht="30" customHeight="1">
      <c r="A5" s="604"/>
      <c r="B5" s="605"/>
      <c r="C5" s="101"/>
      <c r="D5" s="2014" t="s">
        <v>4841</v>
      </c>
      <c r="E5" s="1974"/>
      <c r="F5" s="1974"/>
      <c r="G5" s="1974"/>
      <c r="H5" s="1974"/>
      <c r="I5" s="1974"/>
      <c r="J5" s="1974"/>
      <c r="K5" s="1974"/>
      <c r="L5" s="1974"/>
      <c r="M5" s="2015"/>
      <c r="N5" s="101"/>
      <c r="O5" s="605"/>
      <c r="P5" s="604"/>
    </row>
    <row r="6" spans="1:16" ht="13.5" customHeight="1">
      <c r="A6" s="604"/>
      <c r="B6" s="605"/>
      <c r="C6" s="101"/>
      <c r="D6" s="1883" t="s">
        <v>14</v>
      </c>
      <c r="E6" s="1884"/>
      <c r="F6" s="1885" t="s">
        <v>1859</v>
      </c>
      <c r="G6" s="1886" t="s">
        <v>2171</v>
      </c>
      <c r="H6" s="1887" t="s">
        <v>67</v>
      </c>
      <c r="I6" s="1886" t="s">
        <v>68</v>
      </c>
      <c r="J6" s="1868" t="s">
        <v>6</v>
      </c>
      <c r="K6" s="1925" t="s">
        <v>2172</v>
      </c>
      <c r="L6" s="1889" t="s">
        <v>2173</v>
      </c>
      <c r="M6" s="1890" t="s">
        <v>2170</v>
      </c>
      <c r="N6" s="101"/>
      <c r="O6" s="605"/>
      <c r="P6" s="604"/>
    </row>
    <row r="7" spans="1:16">
      <c r="A7" s="604"/>
      <c r="B7" s="605"/>
      <c r="C7" s="101"/>
      <c r="D7" s="1883"/>
      <c r="E7" s="1884"/>
      <c r="F7" s="1885"/>
      <c r="G7" s="1886"/>
      <c r="H7" s="1887"/>
      <c r="I7" s="1886"/>
      <c r="J7" s="1868"/>
      <c r="K7" s="1925"/>
      <c r="L7" s="1889"/>
      <c r="M7" s="1890"/>
      <c r="N7" s="101"/>
      <c r="O7" s="605"/>
      <c r="P7" s="604"/>
    </row>
    <row r="8" spans="1:16">
      <c r="A8" s="604"/>
      <c r="B8" s="605"/>
      <c r="C8" s="101"/>
      <c r="D8" s="1883"/>
      <c r="E8" s="1884"/>
      <c r="F8" s="1885"/>
      <c r="G8" s="1886"/>
      <c r="H8" s="1887"/>
      <c r="I8" s="1886"/>
      <c r="J8" s="1868"/>
      <c r="K8" s="1925"/>
      <c r="L8" s="1889"/>
      <c r="M8" s="1890"/>
      <c r="N8" s="624"/>
      <c r="O8" s="622"/>
      <c r="P8" s="621"/>
    </row>
    <row r="9" spans="1:16" ht="13.5" thickBot="1">
      <c r="A9" s="604"/>
      <c r="B9" s="605"/>
      <c r="C9" s="101"/>
      <c r="D9" s="1908"/>
      <c r="E9" s="1884"/>
      <c r="F9" s="1904"/>
      <c r="G9" s="1905"/>
      <c r="H9" s="1909"/>
      <c r="I9" s="1905"/>
      <c r="J9" s="1910"/>
      <c r="K9" s="1926"/>
      <c r="L9" s="1901"/>
      <c r="M9" s="1902"/>
      <c r="N9" s="101"/>
      <c r="O9" s="605"/>
      <c r="P9" s="604"/>
    </row>
    <row r="10" spans="1:16" ht="13.5" thickTop="1">
      <c r="A10" s="604"/>
      <c r="B10" s="605"/>
      <c r="C10" s="101"/>
      <c r="D10" s="1721"/>
      <c r="E10" s="201"/>
      <c r="F10" s="1749"/>
      <c r="G10" s="402"/>
      <c r="H10" s="39"/>
      <c r="I10" s="402"/>
      <c r="J10" s="84"/>
      <c r="K10" s="1750"/>
      <c r="L10" s="1175"/>
      <c r="M10" s="1750"/>
      <c r="N10" s="101"/>
      <c r="O10" s="605"/>
      <c r="P10" s="604"/>
    </row>
    <row r="11" spans="1:16" s="2" customFormat="1" ht="15" customHeight="1">
      <c r="A11" s="604"/>
      <c r="B11" s="605"/>
      <c r="C11" s="101"/>
      <c r="D11" s="1721" t="s">
        <v>4821</v>
      </c>
      <c r="E11" s="44"/>
      <c r="F11" s="55">
        <v>1</v>
      </c>
      <c r="G11" s="1751">
        <f>F11*Cond!$F$10</f>
        <v>1520</v>
      </c>
      <c r="H11" s="1752">
        <v>0</v>
      </c>
      <c r="I11" s="1753">
        <f t="shared" ref="I11:I20" si="0">G11*H11</f>
        <v>0</v>
      </c>
      <c r="J11" s="1754" t="s">
        <v>4831</v>
      </c>
      <c r="K11" s="1755">
        <f t="shared" ref="K11:K20" si="1">G11*L11</f>
        <v>3800</v>
      </c>
      <c r="L11" s="1756">
        <v>2.5</v>
      </c>
      <c r="M11" s="1757">
        <f t="shared" ref="M11:M20" si="2">ROUND(K11,-2)</f>
        <v>3800</v>
      </c>
      <c r="N11" s="101"/>
      <c r="O11" s="605"/>
      <c r="P11" s="604"/>
    </row>
    <row r="12" spans="1:16" s="2" customFormat="1" ht="15" customHeight="1">
      <c r="A12" s="604"/>
      <c r="B12" s="605"/>
      <c r="C12" s="101"/>
      <c r="D12" s="1721" t="s">
        <v>4822</v>
      </c>
      <c r="E12" s="44"/>
      <c r="F12" s="55">
        <v>1</v>
      </c>
      <c r="G12" s="466">
        <f>F12*Cond!$F$10</f>
        <v>1520</v>
      </c>
      <c r="H12" s="29">
        <v>0</v>
      </c>
      <c r="I12" s="405">
        <f t="shared" si="0"/>
        <v>0</v>
      </c>
      <c r="J12" s="1722" t="s">
        <v>4832</v>
      </c>
      <c r="K12" s="388">
        <f t="shared" si="1"/>
        <v>3800</v>
      </c>
      <c r="L12" s="292">
        <v>2.5</v>
      </c>
      <c r="M12" s="417">
        <f t="shared" si="2"/>
        <v>3800</v>
      </c>
      <c r="N12" s="101"/>
      <c r="O12" s="605"/>
      <c r="P12" s="604"/>
    </row>
    <row r="13" spans="1:16" s="2" customFormat="1" ht="15" customHeight="1">
      <c r="A13" s="604"/>
      <c r="B13" s="605"/>
      <c r="C13" s="101"/>
      <c r="D13" s="1721" t="s">
        <v>4823</v>
      </c>
      <c r="E13" s="44"/>
      <c r="F13" s="55">
        <v>1</v>
      </c>
      <c r="G13" s="466">
        <f>F13*Cond!$F$10</f>
        <v>1520</v>
      </c>
      <c r="H13" s="29">
        <v>0</v>
      </c>
      <c r="I13" s="405">
        <f t="shared" si="0"/>
        <v>0</v>
      </c>
      <c r="J13" s="1722" t="s">
        <v>4833</v>
      </c>
      <c r="K13" s="388">
        <f t="shared" si="1"/>
        <v>3800</v>
      </c>
      <c r="L13" s="292">
        <v>2.5</v>
      </c>
      <c r="M13" s="417">
        <f t="shared" si="2"/>
        <v>3800</v>
      </c>
      <c r="N13" s="101"/>
      <c r="O13" s="605"/>
      <c r="P13" s="604"/>
    </row>
    <row r="14" spans="1:16" s="2" customFormat="1" ht="15" customHeight="1">
      <c r="A14" s="604"/>
      <c r="B14" s="605"/>
      <c r="C14" s="101"/>
      <c r="D14" s="1721" t="s">
        <v>4824</v>
      </c>
      <c r="E14" s="44"/>
      <c r="F14" s="55">
        <v>1</v>
      </c>
      <c r="G14" s="466">
        <f>F14*Cond!$F$10</f>
        <v>1520</v>
      </c>
      <c r="H14" s="29">
        <v>0</v>
      </c>
      <c r="I14" s="405">
        <f t="shared" si="0"/>
        <v>0</v>
      </c>
      <c r="J14" s="1722" t="s">
        <v>4834</v>
      </c>
      <c r="K14" s="388">
        <f t="shared" si="1"/>
        <v>3800</v>
      </c>
      <c r="L14" s="292">
        <v>2.5</v>
      </c>
      <c r="M14" s="417">
        <f t="shared" si="2"/>
        <v>3800</v>
      </c>
      <c r="N14" s="101"/>
      <c r="O14" s="605"/>
      <c r="P14" s="604"/>
    </row>
    <row r="15" spans="1:16" s="2" customFormat="1" ht="15" customHeight="1">
      <c r="A15" s="604"/>
      <c r="B15" s="605"/>
      <c r="C15" s="101"/>
      <c r="D15" s="1721" t="s">
        <v>4825</v>
      </c>
      <c r="E15" s="44"/>
      <c r="F15" s="55">
        <v>1</v>
      </c>
      <c r="G15" s="466">
        <f>F15*Cond!$F$10</f>
        <v>1520</v>
      </c>
      <c r="H15" s="29">
        <v>0</v>
      </c>
      <c r="I15" s="405">
        <f t="shared" si="0"/>
        <v>0</v>
      </c>
      <c r="J15" s="1722" t="s">
        <v>4835</v>
      </c>
      <c r="K15" s="388">
        <f t="shared" si="1"/>
        <v>3800</v>
      </c>
      <c r="L15" s="292">
        <v>2.5</v>
      </c>
      <c r="M15" s="417">
        <f t="shared" si="2"/>
        <v>3800</v>
      </c>
      <c r="N15" s="101"/>
      <c r="O15" s="605"/>
      <c r="P15" s="604"/>
    </row>
    <row r="16" spans="1:16" s="2" customFormat="1" ht="15" customHeight="1">
      <c r="A16" s="604"/>
      <c r="B16" s="605"/>
      <c r="C16" s="101"/>
      <c r="D16" s="1721" t="s">
        <v>4826</v>
      </c>
      <c r="E16" s="44"/>
      <c r="F16" s="55">
        <v>1</v>
      </c>
      <c r="G16" s="466">
        <f>F16*Cond!$F$10</f>
        <v>1520</v>
      </c>
      <c r="H16" s="29">
        <v>0</v>
      </c>
      <c r="I16" s="405">
        <f t="shared" si="0"/>
        <v>0</v>
      </c>
      <c r="J16" s="1722" t="s">
        <v>4836</v>
      </c>
      <c r="K16" s="388">
        <f t="shared" si="1"/>
        <v>3800</v>
      </c>
      <c r="L16" s="292">
        <v>2.5</v>
      </c>
      <c r="M16" s="417">
        <f t="shared" si="2"/>
        <v>3800</v>
      </c>
      <c r="N16" s="101"/>
      <c r="O16" s="605"/>
      <c r="P16" s="604"/>
    </row>
    <row r="17" spans="1:16" s="2" customFormat="1" ht="15" customHeight="1">
      <c r="A17" s="604"/>
      <c r="B17" s="605"/>
      <c r="C17" s="101"/>
      <c r="D17" s="1721" t="s">
        <v>4827</v>
      </c>
      <c r="E17" s="44"/>
      <c r="F17" s="55">
        <v>1</v>
      </c>
      <c r="G17" s="466">
        <f>F17*Cond!$F$10</f>
        <v>1520</v>
      </c>
      <c r="H17" s="29">
        <v>0</v>
      </c>
      <c r="I17" s="405">
        <f t="shared" si="0"/>
        <v>0</v>
      </c>
      <c r="J17" s="1722" t="s">
        <v>4837</v>
      </c>
      <c r="K17" s="388">
        <f t="shared" si="1"/>
        <v>3800</v>
      </c>
      <c r="L17" s="292">
        <v>2.5</v>
      </c>
      <c r="M17" s="417">
        <f t="shared" si="2"/>
        <v>3800</v>
      </c>
      <c r="N17" s="101"/>
      <c r="O17" s="605"/>
      <c r="P17" s="604"/>
    </row>
    <row r="18" spans="1:16" s="2" customFormat="1" ht="15" customHeight="1">
      <c r="A18" s="604"/>
      <c r="B18" s="605"/>
      <c r="C18" s="101"/>
      <c r="D18" s="1721" t="s">
        <v>4828</v>
      </c>
      <c r="E18" s="44"/>
      <c r="F18" s="55">
        <v>1</v>
      </c>
      <c r="G18" s="466">
        <f>F18*Cond!$F$10</f>
        <v>1520</v>
      </c>
      <c r="H18" s="29">
        <v>0</v>
      </c>
      <c r="I18" s="405">
        <f t="shared" si="0"/>
        <v>0</v>
      </c>
      <c r="J18" s="1722" t="s">
        <v>4838</v>
      </c>
      <c r="K18" s="388">
        <f t="shared" si="1"/>
        <v>3800</v>
      </c>
      <c r="L18" s="292">
        <v>2.5</v>
      </c>
      <c r="M18" s="417">
        <f t="shared" si="2"/>
        <v>3800</v>
      </c>
      <c r="N18" s="101"/>
      <c r="O18" s="605"/>
      <c r="P18" s="604"/>
    </row>
    <row r="19" spans="1:16" s="2" customFormat="1" ht="15" customHeight="1">
      <c r="A19" s="604"/>
      <c r="B19" s="605"/>
      <c r="C19" s="101"/>
      <c r="D19" s="1721" t="s">
        <v>4829</v>
      </c>
      <c r="E19" s="44"/>
      <c r="F19" s="55">
        <v>1</v>
      </c>
      <c r="G19" s="466">
        <f>F19*Cond!$F$10</f>
        <v>1520</v>
      </c>
      <c r="H19" s="29">
        <v>0</v>
      </c>
      <c r="I19" s="405">
        <f t="shared" si="0"/>
        <v>0</v>
      </c>
      <c r="J19" s="1722" t="s">
        <v>4839</v>
      </c>
      <c r="K19" s="388">
        <f t="shared" si="1"/>
        <v>3800</v>
      </c>
      <c r="L19" s="292">
        <v>2.5</v>
      </c>
      <c r="M19" s="417">
        <f t="shared" si="2"/>
        <v>3800</v>
      </c>
      <c r="N19" s="101"/>
      <c r="O19" s="605"/>
      <c r="P19" s="604"/>
    </row>
    <row r="20" spans="1:16" s="2" customFormat="1" ht="15" customHeight="1">
      <c r="A20" s="604"/>
      <c r="B20" s="605"/>
      <c r="C20" s="101"/>
      <c r="D20" s="1721" t="s">
        <v>4830</v>
      </c>
      <c r="E20" s="44"/>
      <c r="F20" s="55">
        <v>1</v>
      </c>
      <c r="G20" s="466">
        <f>F20*Cond!$F$10</f>
        <v>1520</v>
      </c>
      <c r="H20" s="29">
        <v>0</v>
      </c>
      <c r="I20" s="405">
        <f t="shared" si="0"/>
        <v>0</v>
      </c>
      <c r="J20" s="1722" t="s">
        <v>4840</v>
      </c>
      <c r="K20" s="388">
        <f t="shared" si="1"/>
        <v>3800</v>
      </c>
      <c r="L20" s="292">
        <v>2.5</v>
      </c>
      <c r="M20" s="417">
        <f t="shared" si="2"/>
        <v>3800</v>
      </c>
      <c r="N20" s="101"/>
      <c r="O20" s="605"/>
      <c r="P20" s="604"/>
    </row>
    <row r="21" spans="1:16" s="2" customFormat="1" ht="15" customHeight="1">
      <c r="A21" s="604"/>
      <c r="B21" s="605"/>
      <c r="C21" s="101"/>
      <c r="D21" s="1758"/>
      <c r="E21" s="102"/>
      <c r="F21" s="1747"/>
      <c r="G21" s="1759"/>
      <c r="H21" s="1760"/>
      <c r="I21" s="1761"/>
      <c r="J21" s="1762"/>
      <c r="K21" s="1763"/>
      <c r="L21" s="906"/>
      <c r="M21" s="907"/>
      <c r="N21" s="101"/>
      <c r="O21" s="605"/>
      <c r="P21" s="604"/>
    </row>
    <row r="22" spans="1:16" s="8" customFormat="1" ht="30" customHeight="1">
      <c r="A22" s="604"/>
      <c r="B22" s="605"/>
      <c r="C22" s="101"/>
      <c r="D22" s="2014" t="s">
        <v>2834</v>
      </c>
      <c r="E22" s="1974"/>
      <c r="F22" s="1974"/>
      <c r="G22" s="1974"/>
      <c r="H22" s="1974"/>
      <c r="I22" s="1974"/>
      <c r="J22" s="1974"/>
      <c r="K22" s="1974"/>
      <c r="L22" s="1974"/>
      <c r="M22" s="2015"/>
      <c r="N22" s="101"/>
      <c r="O22" s="605"/>
      <c r="P22" s="604"/>
    </row>
    <row r="23" spans="1:16" ht="13.5" customHeight="1">
      <c r="A23" s="604"/>
      <c r="B23" s="605"/>
      <c r="C23" s="101"/>
      <c r="D23" s="1883" t="s">
        <v>14</v>
      </c>
      <c r="E23" s="1884"/>
      <c r="F23" s="1885" t="s">
        <v>1859</v>
      </c>
      <c r="G23" s="1886" t="s">
        <v>2171</v>
      </c>
      <c r="H23" s="1887" t="s">
        <v>67</v>
      </c>
      <c r="I23" s="1886" t="s">
        <v>68</v>
      </c>
      <c r="J23" s="1868" t="s">
        <v>6</v>
      </c>
      <c r="K23" s="1925" t="s">
        <v>2172</v>
      </c>
      <c r="L23" s="1889" t="s">
        <v>2173</v>
      </c>
      <c r="M23" s="1890" t="s">
        <v>2170</v>
      </c>
      <c r="N23" s="101"/>
      <c r="O23" s="605"/>
      <c r="P23" s="604"/>
    </row>
    <row r="24" spans="1:16">
      <c r="A24" s="604"/>
      <c r="B24" s="605"/>
      <c r="C24" s="101"/>
      <c r="D24" s="1883"/>
      <c r="E24" s="1884"/>
      <c r="F24" s="1885"/>
      <c r="G24" s="1886"/>
      <c r="H24" s="1887"/>
      <c r="I24" s="1886"/>
      <c r="J24" s="1868"/>
      <c r="K24" s="1925"/>
      <c r="L24" s="1889"/>
      <c r="M24" s="1890"/>
      <c r="N24" s="101"/>
      <c r="O24" s="605"/>
      <c r="P24" s="604"/>
    </row>
    <row r="25" spans="1:16">
      <c r="A25" s="604"/>
      <c r="B25" s="605"/>
      <c r="C25" s="101"/>
      <c r="D25" s="1883"/>
      <c r="E25" s="1884"/>
      <c r="F25" s="1885"/>
      <c r="G25" s="1886"/>
      <c r="H25" s="1887"/>
      <c r="I25" s="1886"/>
      <c r="J25" s="1868"/>
      <c r="K25" s="1925"/>
      <c r="L25" s="1889"/>
      <c r="M25" s="1890"/>
      <c r="N25" s="624"/>
      <c r="O25" s="622"/>
      <c r="P25" s="621"/>
    </row>
    <row r="26" spans="1:16" ht="13.5" thickBot="1">
      <c r="A26" s="604"/>
      <c r="B26" s="605"/>
      <c r="C26" s="101"/>
      <c r="D26" s="1908"/>
      <c r="E26" s="1884"/>
      <c r="F26" s="1904"/>
      <c r="G26" s="1905"/>
      <c r="H26" s="1909"/>
      <c r="I26" s="1905"/>
      <c r="J26" s="1910"/>
      <c r="K26" s="1926"/>
      <c r="L26" s="1901"/>
      <c r="M26" s="1902"/>
      <c r="N26" s="101"/>
      <c r="O26" s="605"/>
      <c r="P26" s="604"/>
    </row>
    <row r="27" spans="1:16" s="2" customFormat="1" ht="15" customHeight="1" thickTop="1">
      <c r="A27" s="604"/>
      <c r="B27" s="605"/>
      <c r="C27" s="101"/>
      <c r="D27" s="1057" t="s">
        <v>2831</v>
      </c>
      <c r="E27" s="44"/>
      <c r="F27" s="55">
        <v>1.3</v>
      </c>
      <c r="G27" s="466">
        <f>F27*Cond!$F$10</f>
        <v>1976</v>
      </c>
      <c r="H27" s="29">
        <v>0</v>
      </c>
      <c r="I27" s="405">
        <f t="shared" ref="I27:I29" si="3">G27*H27</f>
        <v>0</v>
      </c>
      <c r="J27" s="510" t="s">
        <v>2828</v>
      </c>
      <c r="K27" s="388">
        <f t="shared" ref="K27:K29" si="4">G27*L27</f>
        <v>4940</v>
      </c>
      <c r="L27" s="292">
        <v>2.5</v>
      </c>
      <c r="M27" s="417">
        <f t="shared" ref="M27:M29" si="5">ROUND(K27,-2)</f>
        <v>4900</v>
      </c>
      <c r="N27" s="101"/>
      <c r="O27" s="605"/>
      <c r="P27" s="604"/>
    </row>
    <row r="28" spans="1:16" s="2" customFormat="1" ht="15" customHeight="1">
      <c r="A28" s="604"/>
      <c r="B28" s="605"/>
      <c r="C28" s="101"/>
      <c r="D28" s="1057" t="s">
        <v>2832</v>
      </c>
      <c r="E28" s="44"/>
      <c r="F28" s="55">
        <v>2.2000000000000002</v>
      </c>
      <c r="G28" s="466">
        <f>F28*Cond!$F$10</f>
        <v>3344.0000000000005</v>
      </c>
      <c r="H28" s="29">
        <v>0</v>
      </c>
      <c r="I28" s="405">
        <f t="shared" si="3"/>
        <v>0</v>
      </c>
      <c r="J28" s="510" t="s">
        <v>2829</v>
      </c>
      <c r="K28" s="388">
        <f t="shared" si="4"/>
        <v>8360.0000000000018</v>
      </c>
      <c r="L28" s="292">
        <v>2.5</v>
      </c>
      <c r="M28" s="417">
        <f t="shared" si="5"/>
        <v>8400</v>
      </c>
      <c r="N28" s="101"/>
      <c r="O28" s="605"/>
      <c r="P28" s="604"/>
    </row>
    <row r="29" spans="1:16" s="2" customFormat="1" ht="15" customHeight="1">
      <c r="A29" s="604"/>
      <c r="B29" s="605"/>
      <c r="C29" s="101"/>
      <c r="D29" s="1058" t="s">
        <v>2833</v>
      </c>
      <c r="E29" s="44"/>
      <c r="F29" s="59">
        <v>3</v>
      </c>
      <c r="G29" s="466">
        <f>F29*Cond!$F$10</f>
        <v>4560</v>
      </c>
      <c r="H29" s="35">
        <v>0</v>
      </c>
      <c r="I29" s="406">
        <f t="shared" si="3"/>
        <v>0</v>
      </c>
      <c r="J29" s="517" t="s">
        <v>2830</v>
      </c>
      <c r="K29" s="440">
        <f t="shared" si="4"/>
        <v>11400</v>
      </c>
      <c r="L29" s="370">
        <v>2.5</v>
      </c>
      <c r="M29" s="424">
        <f t="shared" si="5"/>
        <v>11400</v>
      </c>
      <c r="N29" s="101"/>
      <c r="O29" s="605"/>
      <c r="P29" s="604"/>
    </row>
    <row r="30" spans="1:16" s="2" customFormat="1" ht="30" customHeight="1">
      <c r="A30" s="604"/>
      <c r="B30" s="605"/>
      <c r="C30" s="101"/>
      <c r="D30" s="1875" t="s">
        <v>2106</v>
      </c>
      <c r="E30" s="1875"/>
      <c r="F30" s="1875"/>
      <c r="G30" s="1875"/>
      <c r="H30" s="1875"/>
      <c r="I30" s="1875"/>
      <c r="J30" s="1059"/>
      <c r="K30" s="1060"/>
      <c r="L30" s="1059"/>
      <c r="M30" s="1060"/>
      <c r="N30" s="101"/>
      <c r="O30" s="605"/>
      <c r="P30" s="604"/>
    </row>
    <row r="31" spans="1:16">
      <c r="A31" s="604"/>
      <c r="B31" s="605"/>
      <c r="C31" s="101"/>
      <c r="D31" s="1883" t="s">
        <v>14</v>
      </c>
      <c r="E31" s="1884"/>
      <c r="F31" s="1885" t="s">
        <v>1859</v>
      </c>
      <c r="G31" s="1886" t="s">
        <v>2171</v>
      </c>
      <c r="H31" s="1887" t="s">
        <v>67</v>
      </c>
      <c r="I31" s="1886" t="s">
        <v>68</v>
      </c>
      <c r="J31" s="1868" t="s">
        <v>6</v>
      </c>
      <c r="K31" s="1925" t="s">
        <v>2172</v>
      </c>
      <c r="L31" s="1889" t="s">
        <v>2173</v>
      </c>
      <c r="M31" s="1890" t="s">
        <v>2170</v>
      </c>
      <c r="N31" s="101"/>
      <c r="O31" s="605"/>
      <c r="P31" s="604"/>
    </row>
    <row r="32" spans="1:16">
      <c r="A32" s="604"/>
      <c r="B32" s="605"/>
      <c r="C32" s="101"/>
      <c r="D32" s="1883"/>
      <c r="E32" s="1884"/>
      <c r="F32" s="1885"/>
      <c r="G32" s="1886"/>
      <c r="H32" s="1887"/>
      <c r="I32" s="1886"/>
      <c r="J32" s="1868"/>
      <c r="K32" s="1925"/>
      <c r="L32" s="1889"/>
      <c r="M32" s="1890"/>
      <c r="N32" s="101"/>
      <c r="O32" s="605"/>
      <c r="P32" s="604"/>
    </row>
    <row r="33" spans="1:16">
      <c r="A33" s="604"/>
      <c r="B33" s="605"/>
      <c r="C33" s="101"/>
      <c r="D33" s="1883"/>
      <c r="E33" s="1884"/>
      <c r="F33" s="1885"/>
      <c r="G33" s="1886"/>
      <c r="H33" s="1887"/>
      <c r="I33" s="1886"/>
      <c r="J33" s="1868"/>
      <c r="K33" s="1925"/>
      <c r="L33" s="1889"/>
      <c r="M33" s="1890"/>
      <c r="N33" s="101"/>
      <c r="O33" s="605"/>
      <c r="P33" s="604"/>
    </row>
    <row r="34" spans="1:16" ht="13.5" thickBot="1">
      <c r="A34" s="604"/>
      <c r="B34" s="605"/>
      <c r="C34" s="101"/>
      <c r="D34" s="1908"/>
      <c r="E34" s="1884"/>
      <c r="F34" s="1904"/>
      <c r="G34" s="1905"/>
      <c r="H34" s="1909"/>
      <c r="I34" s="1905"/>
      <c r="J34" s="1910"/>
      <c r="K34" s="1926"/>
      <c r="L34" s="1901"/>
      <c r="M34" s="1902"/>
      <c r="N34" s="101"/>
      <c r="O34" s="605"/>
      <c r="P34" s="604"/>
    </row>
    <row r="35" spans="1:16" s="2" customFormat="1" ht="15" customHeight="1" thickTop="1">
      <c r="A35" s="604"/>
      <c r="B35" s="605"/>
      <c r="C35" s="101"/>
      <c r="D35" s="1056"/>
      <c r="E35" s="271"/>
      <c r="F35" s="273"/>
      <c r="G35" s="443"/>
      <c r="H35" s="269"/>
      <c r="I35" s="443"/>
      <c r="J35" s="270"/>
      <c r="K35" s="438"/>
      <c r="L35" s="270"/>
      <c r="M35" s="1061"/>
      <c r="N35" s="101"/>
      <c r="O35" s="605"/>
      <c r="P35" s="604"/>
    </row>
    <row r="36" spans="1:16" s="2" customFormat="1" ht="15" customHeight="1">
      <c r="A36" s="604"/>
      <c r="B36" s="605"/>
      <c r="C36" s="101"/>
      <c r="D36" s="1062" t="s">
        <v>1966</v>
      </c>
      <c r="E36" s="271" t="s">
        <v>1</v>
      </c>
      <c r="F36" s="274">
        <v>0.25</v>
      </c>
      <c r="G36" s="466">
        <f>F36*Cond!$F$10</f>
        <v>380</v>
      </c>
      <c r="H36" s="272">
        <v>0</v>
      </c>
      <c r="I36" s="500">
        <f>G36*H36</f>
        <v>0</v>
      </c>
      <c r="J36" s="276" t="s">
        <v>1967</v>
      </c>
      <c r="K36" s="388">
        <f t="shared" ref="K36" si="6">G36*L36</f>
        <v>1140</v>
      </c>
      <c r="L36" s="292">
        <v>3</v>
      </c>
      <c r="M36" s="417">
        <f t="shared" ref="M36" si="7">ROUND(K36,-2)</f>
        <v>1100</v>
      </c>
      <c r="N36" s="101"/>
      <c r="O36" s="605"/>
      <c r="P36" s="604"/>
    </row>
    <row r="37" spans="1:16" s="2" customFormat="1" ht="15" customHeight="1">
      <c r="A37" s="604"/>
      <c r="B37" s="605"/>
      <c r="C37" s="101"/>
      <c r="D37" s="1063"/>
      <c r="E37" s="271"/>
      <c r="F37" s="274"/>
      <c r="G37" s="475"/>
      <c r="H37" s="272"/>
      <c r="I37" s="500"/>
      <c r="J37" s="276"/>
      <c r="K37" s="388"/>
      <c r="L37" s="292"/>
      <c r="M37" s="417"/>
      <c r="N37" s="101"/>
      <c r="O37" s="605"/>
      <c r="P37" s="604"/>
    </row>
    <row r="38" spans="1:16" s="2" customFormat="1" ht="15" customHeight="1">
      <c r="A38" s="604"/>
      <c r="B38" s="605"/>
      <c r="C38" s="101"/>
      <c r="D38" s="1064" t="s">
        <v>413</v>
      </c>
      <c r="E38" s="271"/>
      <c r="F38" s="274"/>
      <c r="G38" s="475"/>
      <c r="H38" s="272"/>
      <c r="I38" s="500"/>
      <c r="J38" s="276"/>
      <c r="K38" s="439"/>
      <c r="L38" s="276"/>
      <c r="M38" s="1065"/>
      <c r="N38" s="101"/>
      <c r="O38" s="605"/>
      <c r="P38" s="604"/>
    </row>
    <row r="39" spans="1:16" s="2" customFormat="1" ht="15" customHeight="1">
      <c r="A39" s="604"/>
      <c r="B39" s="605"/>
      <c r="C39" s="101"/>
      <c r="D39" s="1066" t="s">
        <v>2093</v>
      </c>
      <c r="E39" s="271" t="s">
        <v>1</v>
      </c>
      <c r="F39" s="373">
        <v>1.7</v>
      </c>
      <c r="G39" s="466">
        <f>F39*Cond!$F$10</f>
        <v>2584</v>
      </c>
      <c r="H39" s="272">
        <v>0</v>
      </c>
      <c r="I39" s="500">
        <f>G39*H39</f>
        <v>0</v>
      </c>
      <c r="J39" s="277" t="s">
        <v>2091</v>
      </c>
      <c r="K39" s="388">
        <f t="shared" ref="K39:K40" si="8">G39*L39</f>
        <v>5168</v>
      </c>
      <c r="L39" s="292">
        <v>2</v>
      </c>
      <c r="M39" s="417">
        <f t="shared" ref="M39:M40" si="9">ROUND(K39,-2)</f>
        <v>5200</v>
      </c>
      <c r="N39" s="101"/>
      <c r="O39" s="605"/>
      <c r="P39" s="604"/>
    </row>
    <row r="40" spans="1:16" s="2" customFormat="1" ht="15" customHeight="1" thickBot="1">
      <c r="A40" s="604"/>
      <c r="B40" s="605"/>
      <c r="C40" s="101"/>
      <c r="D40" s="1066" t="s">
        <v>2092</v>
      </c>
      <c r="E40" s="271" t="s">
        <v>1</v>
      </c>
      <c r="F40" s="374">
        <v>3</v>
      </c>
      <c r="G40" s="466">
        <f>F40*Cond!$F$10</f>
        <v>4560</v>
      </c>
      <c r="H40" s="272">
        <v>0</v>
      </c>
      <c r="I40" s="500">
        <f t="shared" ref="I40" si="10">G40*H40</f>
        <v>0</v>
      </c>
      <c r="J40" s="277" t="s">
        <v>2090</v>
      </c>
      <c r="K40" s="388">
        <f t="shared" si="8"/>
        <v>9120</v>
      </c>
      <c r="L40" s="292">
        <v>2</v>
      </c>
      <c r="M40" s="417">
        <f t="shared" si="9"/>
        <v>9100</v>
      </c>
      <c r="N40" s="101"/>
      <c r="O40" s="605"/>
      <c r="P40" s="604"/>
    </row>
    <row r="41" spans="1:16" s="2" customFormat="1" ht="15" customHeight="1" thickTop="1">
      <c r="A41" s="604"/>
      <c r="B41" s="605"/>
      <c r="C41" s="101"/>
      <c r="D41" s="1071" t="s">
        <v>2639</v>
      </c>
      <c r="E41" s="271"/>
      <c r="F41" s="377"/>
      <c r="G41" s="476"/>
      <c r="H41" s="378"/>
      <c r="I41" s="501"/>
      <c r="J41" s="1068"/>
      <c r="K41" s="1069"/>
      <c r="L41" s="1068"/>
      <c r="M41" s="1070"/>
      <c r="N41" s="101"/>
      <c r="O41" s="605"/>
      <c r="P41" s="604"/>
    </row>
    <row r="42" spans="1:16" s="2" customFormat="1" ht="30" customHeight="1">
      <c r="A42" s="604"/>
      <c r="B42" s="605"/>
      <c r="C42" s="101"/>
      <c r="D42" s="1869" t="s">
        <v>1972</v>
      </c>
      <c r="E42" s="1869"/>
      <c r="F42" s="1869"/>
      <c r="G42" s="1869"/>
      <c r="H42" s="1869"/>
      <c r="I42" s="1869"/>
      <c r="J42" s="1869"/>
      <c r="K42" s="1869"/>
      <c r="L42" s="1869"/>
      <c r="M42" s="1869"/>
      <c r="N42" s="101"/>
      <c r="O42" s="605"/>
      <c r="P42" s="604"/>
    </row>
    <row r="43" spans="1:16">
      <c r="A43" s="604"/>
      <c r="B43" s="605"/>
      <c r="C43" s="101"/>
      <c r="D43" s="1883" t="s">
        <v>14</v>
      </c>
      <c r="E43" s="1884"/>
      <c r="F43" s="1885" t="s">
        <v>1859</v>
      </c>
      <c r="G43" s="1886" t="s">
        <v>2171</v>
      </c>
      <c r="H43" s="1887" t="s">
        <v>67</v>
      </c>
      <c r="I43" s="1886" t="s">
        <v>68</v>
      </c>
      <c r="J43" s="1868" t="s">
        <v>6</v>
      </c>
      <c r="K43" s="1925" t="s">
        <v>2172</v>
      </c>
      <c r="L43" s="1889" t="s">
        <v>2173</v>
      </c>
      <c r="M43" s="1890" t="s">
        <v>2170</v>
      </c>
      <c r="N43" s="101"/>
      <c r="O43" s="605"/>
      <c r="P43" s="604"/>
    </row>
    <row r="44" spans="1:16">
      <c r="A44" s="604"/>
      <c r="B44" s="605"/>
      <c r="C44" s="101"/>
      <c r="D44" s="1883"/>
      <c r="E44" s="1884"/>
      <c r="F44" s="1885"/>
      <c r="G44" s="1886"/>
      <c r="H44" s="1887"/>
      <c r="I44" s="1886"/>
      <c r="J44" s="1868"/>
      <c r="K44" s="1925"/>
      <c r="L44" s="1889"/>
      <c r="M44" s="1890"/>
      <c r="N44" s="101"/>
      <c r="O44" s="605"/>
      <c r="P44" s="604"/>
    </row>
    <row r="45" spans="1:16">
      <c r="A45" s="604"/>
      <c r="B45" s="605"/>
      <c r="C45" s="101"/>
      <c r="D45" s="1883"/>
      <c r="E45" s="1884"/>
      <c r="F45" s="1885"/>
      <c r="G45" s="1886"/>
      <c r="H45" s="1887"/>
      <c r="I45" s="1886"/>
      <c r="J45" s="1868"/>
      <c r="K45" s="1925"/>
      <c r="L45" s="1889"/>
      <c r="M45" s="1890"/>
      <c r="N45" s="101"/>
      <c r="O45" s="605"/>
      <c r="P45" s="604"/>
    </row>
    <row r="46" spans="1:16" ht="13.5" thickBot="1">
      <c r="A46" s="604"/>
      <c r="B46" s="605"/>
      <c r="C46" s="101"/>
      <c r="D46" s="1908"/>
      <c r="E46" s="1884"/>
      <c r="F46" s="1904"/>
      <c r="G46" s="1905"/>
      <c r="H46" s="1909"/>
      <c r="I46" s="1905"/>
      <c r="J46" s="1910"/>
      <c r="K46" s="1926"/>
      <c r="L46" s="1901"/>
      <c r="M46" s="1902"/>
      <c r="N46" s="101"/>
      <c r="O46" s="605"/>
      <c r="P46" s="604"/>
    </row>
    <row r="47" spans="1:16" s="2" customFormat="1" ht="15" customHeight="1" thickTop="1">
      <c r="A47" s="604"/>
      <c r="B47" s="605"/>
      <c r="C47" s="101"/>
      <c r="D47" s="1056"/>
      <c r="E47" s="271"/>
      <c r="F47" s="273"/>
      <c r="G47" s="443"/>
      <c r="H47" s="269"/>
      <c r="I47" s="443"/>
      <c r="J47" s="270"/>
      <c r="K47" s="438"/>
      <c r="L47" s="270"/>
      <c r="M47" s="1061"/>
      <c r="N47" s="101"/>
      <c r="O47" s="605"/>
      <c r="P47" s="604"/>
    </row>
    <row r="48" spans="1:16" s="2" customFormat="1" ht="15" customHeight="1">
      <c r="A48" s="604"/>
      <c r="B48" s="605"/>
      <c r="C48" s="101"/>
      <c r="D48" s="1062" t="s">
        <v>1966</v>
      </c>
      <c r="E48" s="271" t="s">
        <v>1</v>
      </c>
      <c r="F48" s="274">
        <v>0.25</v>
      </c>
      <c r="G48" s="466">
        <f>F48*Cond!$F$10</f>
        <v>380</v>
      </c>
      <c r="H48" s="272">
        <v>0</v>
      </c>
      <c r="I48" s="500">
        <f>G48*H48</f>
        <v>0</v>
      </c>
      <c r="J48" s="276" t="s">
        <v>1967</v>
      </c>
      <c r="K48" s="388">
        <f t="shared" ref="K48" si="11">G48*L48</f>
        <v>1140</v>
      </c>
      <c r="L48" s="292">
        <v>3</v>
      </c>
      <c r="M48" s="417">
        <f t="shared" ref="M48" si="12">ROUND(K48,-2)</f>
        <v>1100</v>
      </c>
      <c r="N48" s="101"/>
      <c r="O48" s="605"/>
      <c r="P48" s="604"/>
    </row>
    <row r="49" spans="1:16" s="2" customFormat="1" ht="15" customHeight="1">
      <c r="A49" s="604"/>
      <c r="B49" s="605"/>
      <c r="C49" s="101"/>
      <c r="D49" s="1062"/>
      <c r="E49" s="271"/>
      <c r="F49" s="274"/>
      <c r="G49" s="475"/>
      <c r="H49" s="272"/>
      <c r="I49" s="500"/>
      <c r="J49" s="276"/>
      <c r="K49" s="439"/>
      <c r="L49" s="276"/>
      <c r="M49" s="1065"/>
      <c r="N49" s="101"/>
      <c r="O49" s="605"/>
      <c r="P49" s="604"/>
    </row>
    <row r="50" spans="1:16" s="2" customFormat="1" ht="15" customHeight="1">
      <c r="A50" s="604"/>
      <c r="B50" s="605"/>
      <c r="C50" s="101"/>
      <c r="D50" s="1062" t="s">
        <v>1973</v>
      </c>
      <c r="E50" s="271"/>
      <c r="F50" s="274">
        <v>0.4</v>
      </c>
      <c r="G50" s="466">
        <f>F50*Cond!$F$10</f>
        <v>608</v>
      </c>
      <c r="H50" s="272">
        <v>0</v>
      </c>
      <c r="I50" s="500">
        <f t="shared" ref="I50:I52" si="13">G50*H50</f>
        <v>0</v>
      </c>
      <c r="J50" s="276" t="s">
        <v>1968</v>
      </c>
      <c r="K50" s="388">
        <f t="shared" ref="K50:K53" si="14">G50*L50</f>
        <v>1824</v>
      </c>
      <c r="L50" s="292">
        <v>3</v>
      </c>
      <c r="M50" s="417">
        <f t="shared" ref="M50:M53" si="15">ROUND(K50,-2)</f>
        <v>1800</v>
      </c>
      <c r="N50" s="101"/>
      <c r="O50" s="605"/>
      <c r="P50" s="604"/>
    </row>
    <row r="51" spans="1:16" s="2" customFormat="1" ht="15" customHeight="1">
      <c r="A51" s="604"/>
      <c r="B51" s="605"/>
      <c r="C51" s="101"/>
      <c r="D51" s="1062" t="s">
        <v>1974</v>
      </c>
      <c r="E51" s="271" t="s">
        <v>1</v>
      </c>
      <c r="F51" s="274">
        <v>0.4</v>
      </c>
      <c r="G51" s="466">
        <f>F51*Cond!$F$10</f>
        <v>608</v>
      </c>
      <c r="H51" s="272">
        <v>0</v>
      </c>
      <c r="I51" s="500">
        <f t="shared" si="13"/>
        <v>0</v>
      </c>
      <c r="J51" s="276" t="s">
        <v>1969</v>
      </c>
      <c r="K51" s="388">
        <f t="shared" si="14"/>
        <v>1824</v>
      </c>
      <c r="L51" s="292">
        <v>3</v>
      </c>
      <c r="M51" s="417">
        <f t="shared" si="15"/>
        <v>1800</v>
      </c>
      <c r="N51" s="101"/>
      <c r="O51" s="605"/>
      <c r="P51" s="604"/>
    </row>
    <row r="52" spans="1:16" s="2" customFormat="1" ht="15" customHeight="1">
      <c r="A52" s="604"/>
      <c r="B52" s="605"/>
      <c r="C52" s="101"/>
      <c r="D52" s="1062" t="s">
        <v>1975</v>
      </c>
      <c r="E52" s="271"/>
      <c r="F52" s="274">
        <v>0.4</v>
      </c>
      <c r="G52" s="466">
        <f>F52*Cond!$F$10</f>
        <v>608</v>
      </c>
      <c r="H52" s="272">
        <v>0</v>
      </c>
      <c r="I52" s="500">
        <f t="shared" si="13"/>
        <v>0</v>
      </c>
      <c r="J52" s="276" t="s">
        <v>1970</v>
      </c>
      <c r="K52" s="388">
        <f t="shared" si="14"/>
        <v>1824</v>
      </c>
      <c r="L52" s="292">
        <v>3</v>
      </c>
      <c r="M52" s="417">
        <f t="shared" si="15"/>
        <v>1800</v>
      </c>
      <c r="N52" s="101"/>
      <c r="O52" s="605"/>
      <c r="P52" s="604"/>
    </row>
    <row r="53" spans="1:16" s="2" customFormat="1" ht="15" customHeight="1">
      <c r="A53" s="604"/>
      <c r="B53" s="605"/>
      <c r="C53" s="101"/>
      <c r="D53" s="1062" t="s">
        <v>1976</v>
      </c>
      <c r="E53" s="271" t="s">
        <v>1</v>
      </c>
      <c r="F53" s="274">
        <v>0.4</v>
      </c>
      <c r="G53" s="466">
        <f>F53*Cond!$F$10</f>
        <v>608</v>
      </c>
      <c r="H53" s="272">
        <v>0</v>
      </c>
      <c r="I53" s="500">
        <f>G53*H53</f>
        <v>0</v>
      </c>
      <c r="J53" s="276" t="s">
        <v>1971</v>
      </c>
      <c r="K53" s="388">
        <f t="shared" si="14"/>
        <v>1824</v>
      </c>
      <c r="L53" s="292">
        <v>3</v>
      </c>
      <c r="M53" s="417">
        <f t="shared" si="15"/>
        <v>1800</v>
      </c>
      <c r="N53" s="101"/>
      <c r="O53" s="605"/>
      <c r="P53" s="604"/>
    </row>
    <row r="54" spans="1:16" s="2" customFormat="1" ht="15" customHeight="1">
      <c r="A54" s="604"/>
      <c r="B54" s="605"/>
      <c r="C54" s="101"/>
      <c r="D54" s="1063"/>
      <c r="E54" s="271"/>
      <c r="F54" s="377"/>
      <c r="G54" s="476"/>
      <c r="H54" s="378"/>
      <c r="I54" s="501"/>
      <c r="J54" s="379"/>
      <c r="K54" s="440"/>
      <c r="L54" s="370"/>
      <c r="M54" s="424"/>
      <c r="N54" s="101"/>
      <c r="O54" s="605"/>
      <c r="P54" s="604"/>
    </row>
    <row r="55" spans="1:16" s="2" customFormat="1" ht="15" customHeight="1">
      <c r="A55" s="604"/>
      <c r="B55" s="605"/>
      <c r="C55" s="101"/>
      <c r="D55" s="1067" t="s">
        <v>2639</v>
      </c>
      <c r="E55" s="271"/>
      <c r="F55" s="377"/>
      <c r="G55" s="476"/>
      <c r="H55" s="378"/>
      <c r="I55" s="501"/>
      <c r="J55" s="1068"/>
      <c r="K55" s="1069"/>
      <c r="L55" s="1068"/>
      <c r="M55" s="1070"/>
      <c r="N55" s="101"/>
      <c r="O55" s="605"/>
      <c r="P55" s="604"/>
    </row>
    <row r="56" spans="1:16" s="2" customFormat="1" ht="30" customHeight="1">
      <c r="A56" s="604"/>
      <c r="B56" s="605"/>
      <c r="C56" s="101"/>
      <c r="D56" s="1876" t="s">
        <v>1697</v>
      </c>
      <c r="E56" s="1876"/>
      <c r="F56" s="1876"/>
      <c r="G56" s="1876"/>
      <c r="H56" s="1876"/>
      <c r="I56" s="1876"/>
      <c r="J56" s="1876"/>
      <c r="K56" s="1876"/>
      <c r="L56" s="1876"/>
      <c r="M56" s="1876"/>
      <c r="N56" s="101"/>
      <c r="O56" s="605"/>
      <c r="P56" s="604"/>
    </row>
    <row r="57" spans="1:16">
      <c r="A57" s="604"/>
      <c r="B57" s="605"/>
      <c r="C57" s="101"/>
      <c r="D57" s="1883" t="s">
        <v>14</v>
      </c>
      <c r="E57" s="1884"/>
      <c r="F57" s="1885" t="s">
        <v>1859</v>
      </c>
      <c r="G57" s="1886" t="s">
        <v>2171</v>
      </c>
      <c r="H57" s="1887" t="s">
        <v>67</v>
      </c>
      <c r="I57" s="1886" t="s">
        <v>68</v>
      </c>
      <c r="J57" s="1868" t="s">
        <v>6</v>
      </c>
      <c r="K57" s="1925" t="s">
        <v>2172</v>
      </c>
      <c r="L57" s="1889" t="s">
        <v>2173</v>
      </c>
      <c r="M57" s="1890" t="s">
        <v>2170</v>
      </c>
      <c r="N57" s="101"/>
      <c r="O57" s="605"/>
      <c r="P57" s="604"/>
    </row>
    <row r="58" spans="1:16">
      <c r="A58" s="604"/>
      <c r="B58" s="605"/>
      <c r="C58" s="101"/>
      <c r="D58" s="1883"/>
      <c r="E58" s="1884"/>
      <c r="F58" s="1885"/>
      <c r="G58" s="1886"/>
      <c r="H58" s="1887"/>
      <c r="I58" s="1886"/>
      <c r="J58" s="1868"/>
      <c r="K58" s="1925"/>
      <c r="L58" s="1889"/>
      <c r="M58" s="1890"/>
      <c r="N58" s="101"/>
      <c r="O58" s="605"/>
      <c r="P58" s="604"/>
    </row>
    <row r="59" spans="1:16">
      <c r="A59" s="604"/>
      <c r="B59" s="605"/>
      <c r="C59" s="101"/>
      <c r="D59" s="1883"/>
      <c r="E59" s="1884"/>
      <c r="F59" s="1885"/>
      <c r="G59" s="1886"/>
      <c r="H59" s="1887"/>
      <c r="I59" s="1886"/>
      <c r="J59" s="1868"/>
      <c r="K59" s="1925"/>
      <c r="L59" s="1889"/>
      <c r="M59" s="1890"/>
      <c r="N59" s="101"/>
      <c r="O59" s="605"/>
      <c r="P59" s="604"/>
    </row>
    <row r="60" spans="1:16" ht="13.5" thickBot="1">
      <c r="A60" s="604"/>
      <c r="B60" s="605"/>
      <c r="C60" s="101"/>
      <c r="D60" s="1908"/>
      <c r="E60" s="1884"/>
      <c r="F60" s="1904"/>
      <c r="G60" s="1905"/>
      <c r="H60" s="1909"/>
      <c r="I60" s="1905"/>
      <c r="J60" s="1910"/>
      <c r="K60" s="1926"/>
      <c r="L60" s="1901"/>
      <c r="M60" s="1902"/>
      <c r="N60" s="101"/>
      <c r="O60" s="605"/>
      <c r="P60" s="604"/>
    </row>
    <row r="61" spans="1:16" s="2" customFormat="1" ht="15" customHeight="1" thickTop="1">
      <c r="A61" s="604"/>
      <c r="B61" s="605"/>
      <c r="C61" s="101"/>
      <c r="D61" s="1072" t="s">
        <v>2827</v>
      </c>
      <c r="E61" s="44"/>
      <c r="F61" s="63">
        <v>1</v>
      </c>
      <c r="G61" s="466">
        <f>F61*Cond!$F$10</f>
        <v>1520</v>
      </c>
      <c r="H61" s="29">
        <v>0</v>
      </c>
      <c r="I61" s="405">
        <f>G61*H61</f>
        <v>0</v>
      </c>
      <c r="J61" s="150">
        <v>4507500101</v>
      </c>
      <c r="K61" s="388">
        <f t="shared" ref="K61" si="16">G61*L61</f>
        <v>3800</v>
      </c>
      <c r="L61" s="292">
        <v>2.5</v>
      </c>
      <c r="M61" s="417">
        <f t="shared" ref="M61" si="17">ROUND(K61,-2)</f>
        <v>3800</v>
      </c>
      <c r="N61" s="101"/>
      <c r="O61" s="605"/>
      <c r="P61" s="604"/>
    </row>
    <row r="62" spans="1:16" s="2" customFormat="1" ht="15" customHeight="1">
      <c r="A62" s="604"/>
      <c r="B62" s="605"/>
      <c r="C62" s="101"/>
      <c r="D62" s="844"/>
      <c r="E62" s="44" t="s">
        <v>1</v>
      </c>
      <c r="F62" s="63"/>
      <c r="G62" s="405"/>
      <c r="H62" s="17"/>
      <c r="I62" s="405"/>
      <c r="J62" s="76"/>
      <c r="K62" s="389"/>
      <c r="L62" s="76"/>
      <c r="M62" s="416"/>
      <c r="N62" s="101"/>
      <c r="O62" s="605"/>
      <c r="P62" s="604"/>
    </row>
    <row r="63" spans="1:16" s="2" customFormat="1" ht="15" customHeight="1">
      <c r="A63" s="604"/>
      <c r="B63" s="605"/>
      <c r="C63" s="101"/>
      <c r="D63" s="844" t="s">
        <v>413</v>
      </c>
      <c r="E63" s="44"/>
      <c r="F63" s="63"/>
      <c r="G63" s="405"/>
      <c r="H63" s="17"/>
      <c r="I63" s="405"/>
      <c r="J63" s="76"/>
      <c r="K63" s="389"/>
      <c r="L63" s="76"/>
      <c r="M63" s="416"/>
      <c r="N63" s="101"/>
      <c r="O63" s="605"/>
      <c r="P63" s="604"/>
    </row>
    <row r="64" spans="1:16" s="2" customFormat="1" ht="15" customHeight="1">
      <c r="A64" s="604"/>
      <c r="B64" s="605"/>
      <c r="C64" s="101"/>
      <c r="D64" s="852" t="s">
        <v>2826</v>
      </c>
      <c r="E64" s="44"/>
      <c r="F64" s="1073"/>
      <c r="G64" s="406"/>
      <c r="H64" s="23"/>
      <c r="I64" s="406"/>
      <c r="J64" s="77"/>
      <c r="K64" s="447"/>
      <c r="L64" s="77"/>
      <c r="M64" s="662"/>
      <c r="N64" s="101"/>
      <c r="O64" s="605"/>
      <c r="P64" s="604"/>
    </row>
    <row r="65" spans="1:16" s="8" customFormat="1" ht="30" customHeight="1">
      <c r="A65" s="604"/>
      <c r="B65" s="605"/>
      <c r="C65" s="101"/>
      <c r="D65" s="2011" t="s">
        <v>2745</v>
      </c>
      <c r="E65" s="1978"/>
      <c r="F65" s="1978"/>
      <c r="G65" s="1978"/>
      <c r="H65" s="1978"/>
      <c r="I65" s="1978"/>
      <c r="J65" s="1978"/>
      <c r="K65" s="1978"/>
      <c r="L65" s="1978"/>
      <c r="M65" s="2012"/>
      <c r="N65" s="101"/>
      <c r="O65" s="605"/>
      <c r="P65" s="604"/>
    </row>
    <row r="66" spans="1:16" ht="13.5" customHeight="1">
      <c r="A66" s="604"/>
      <c r="B66" s="605"/>
      <c r="C66" s="101"/>
      <c r="D66" s="1883" t="s">
        <v>14</v>
      </c>
      <c r="E66" s="1884" t="s">
        <v>15</v>
      </c>
      <c r="F66" s="1885" t="s">
        <v>1859</v>
      </c>
      <c r="G66" s="1886" t="s">
        <v>2171</v>
      </c>
      <c r="H66" s="1887" t="s">
        <v>67</v>
      </c>
      <c r="I66" s="1886" t="s">
        <v>68</v>
      </c>
      <c r="J66" s="1868" t="s">
        <v>6</v>
      </c>
      <c r="K66" s="1925" t="s">
        <v>2172</v>
      </c>
      <c r="L66" s="1889" t="s">
        <v>2173</v>
      </c>
      <c r="M66" s="1890" t="s">
        <v>2170</v>
      </c>
      <c r="N66" s="101"/>
      <c r="O66" s="605"/>
      <c r="P66" s="604"/>
    </row>
    <row r="67" spans="1:16">
      <c r="A67" s="604"/>
      <c r="B67" s="605"/>
      <c r="C67" s="101"/>
      <c r="D67" s="1883"/>
      <c r="E67" s="1884"/>
      <c r="F67" s="1885"/>
      <c r="G67" s="1886"/>
      <c r="H67" s="1887"/>
      <c r="I67" s="1886"/>
      <c r="J67" s="1868"/>
      <c r="K67" s="1925"/>
      <c r="L67" s="1889"/>
      <c r="M67" s="1890"/>
      <c r="N67" s="101"/>
      <c r="O67" s="605"/>
      <c r="P67" s="604"/>
    </row>
    <row r="68" spans="1:16">
      <c r="A68" s="604"/>
      <c r="B68" s="605"/>
      <c r="C68" s="101"/>
      <c r="D68" s="1883"/>
      <c r="E68" s="1884"/>
      <c r="F68" s="1885"/>
      <c r="G68" s="1886"/>
      <c r="H68" s="1887"/>
      <c r="I68" s="1886"/>
      <c r="J68" s="1868"/>
      <c r="K68" s="1925"/>
      <c r="L68" s="1889"/>
      <c r="M68" s="1890"/>
      <c r="N68" s="101"/>
      <c r="O68" s="605"/>
      <c r="P68" s="604"/>
    </row>
    <row r="69" spans="1:16" ht="13.5" thickBot="1">
      <c r="A69" s="604"/>
      <c r="B69" s="605"/>
      <c r="C69" s="101"/>
      <c r="D69" s="1908"/>
      <c r="E69" s="1903"/>
      <c r="F69" s="1904"/>
      <c r="G69" s="1905"/>
      <c r="H69" s="1909"/>
      <c r="I69" s="1905"/>
      <c r="J69" s="1910"/>
      <c r="K69" s="1926"/>
      <c r="L69" s="1901"/>
      <c r="M69" s="1902"/>
      <c r="N69" s="101"/>
      <c r="O69" s="605"/>
      <c r="P69" s="604"/>
    </row>
    <row r="70" spans="1:16" s="2" customFormat="1" ht="15" customHeight="1" thickTop="1">
      <c r="A70" s="604"/>
      <c r="B70" s="605"/>
      <c r="C70" s="101"/>
      <c r="D70" s="1074"/>
      <c r="E70" s="506"/>
      <c r="F70" s="186"/>
      <c r="G70" s="444"/>
      <c r="H70" s="18"/>
      <c r="I70" s="444"/>
      <c r="J70" s="80"/>
      <c r="K70" s="505"/>
      <c r="L70" s="80"/>
      <c r="M70" s="896"/>
      <c r="N70" s="101"/>
      <c r="O70" s="605"/>
      <c r="P70" s="604"/>
    </row>
    <row r="71" spans="1:16" s="2" customFormat="1" ht="15" customHeight="1">
      <c r="A71" s="604"/>
      <c r="B71" s="605"/>
      <c r="C71" s="101"/>
      <c r="D71" s="1075"/>
      <c r="E71" s="44"/>
      <c r="F71" s="63"/>
      <c r="G71" s="396"/>
      <c r="H71" s="29"/>
      <c r="I71" s="405"/>
      <c r="J71" s="376"/>
      <c r="K71" s="388"/>
      <c r="L71" s="292"/>
      <c r="M71" s="417"/>
      <c r="N71" s="101"/>
      <c r="O71" s="605"/>
      <c r="P71" s="604"/>
    </row>
    <row r="72" spans="1:16" s="2" customFormat="1" ht="15" customHeight="1">
      <c r="A72" s="604"/>
      <c r="B72" s="605"/>
      <c r="C72" s="101"/>
      <c r="D72" s="1075" t="s">
        <v>2743</v>
      </c>
      <c r="E72" s="44"/>
      <c r="F72" s="63">
        <v>0.3</v>
      </c>
      <c r="G72" s="466">
        <f>F72*Cond!$F$10</f>
        <v>456</v>
      </c>
      <c r="H72" s="29">
        <v>0</v>
      </c>
      <c r="I72" s="405">
        <f t="shared" ref="I72" si="18">G72*H72</f>
        <v>0</v>
      </c>
      <c r="J72" s="376">
        <v>4510020101</v>
      </c>
      <c r="K72" s="388">
        <f t="shared" ref="K72" si="19">G72*L72</f>
        <v>1140</v>
      </c>
      <c r="L72" s="292">
        <v>2.5</v>
      </c>
      <c r="M72" s="417">
        <f t="shared" ref="M72" si="20">ROUND(K72,-2)</f>
        <v>1100</v>
      </c>
      <c r="N72" s="101"/>
      <c r="O72" s="605"/>
      <c r="P72" s="604"/>
    </row>
    <row r="73" spans="1:16" s="2" customFormat="1" ht="15" customHeight="1">
      <c r="A73" s="604"/>
      <c r="B73" s="605"/>
      <c r="C73" s="101"/>
      <c r="D73" s="1075"/>
      <c r="E73" s="44"/>
      <c r="F73" s="63"/>
      <c r="G73" s="396"/>
      <c r="H73" s="29"/>
      <c r="I73" s="405"/>
      <c r="J73" s="376"/>
      <c r="K73" s="388"/>
      <c r="L73" s="292"/>
      <c r="M73" s="417"/>
      <c r="N73" s="101"/>
      <c r="O73" s="605"/>
      <c r="P73" s="604"/>
    </row>
    <row r="74" spans="1:16" s="2" customFormat="1" ht="15" customHeight="1" thickBot="1">
      <c r="A74" s="604"/>
      <c r="B74" s="605"/>
      <c r="C74" s="101"/>
      <c r="D74" s="1077"/>
      <c r="E74" s="46"/>
      <c r="F74" s="63"/>
      <c r="G74" s="441"/>
      <c r="H74" s="31"/>
      <c r="I74" s="431"/>
      <c r="J74" s="275"/>
      <c r="K74" s="436"/>
      <c r="L74" s="275"/>
      <c r="M74" s="1078"/>
      <c r="N74" s="101"/>
      <c r="O74" s="605"/>
      <c r="P74" s="604"/>
    </row>
    <row r="75" spans="1:16" s="2" customFormat="1" ht="15" customHeight="1" thickTop="1">
      <c r="A75" s="604"/>
      <c r="B75" s="605"/>
      <c r="C75" s="101"/>
      <c r="D75" s="1056"/>
      <c r="E75" s="44"/>
      <c r="F75" s="64"/>
      <c r="G75" s="442"/>
      <c r="H75" s="22"/>
      <c r="I75" s="442"/>
      <c r="J75" s="115"/>
      <c r="K75" s="392"/>
      <c r="L75" s="115"/>
      <c r="M75" s="826"/>
      <c r="N75" s="101"/>
      <c r="O75" s="605"/>
      <c r="P75" s="604"/>
    </row>
    <row r="76" spans="1:16" s="2" customFormat="1" ht="15" customHeight="1">
      <c r="A76" s="604"/>
      <c r="B76" s="605"/>
      <c r="C76" s="101"/>
      <c r="D76" s="1075"/>
      <c r="E76" s="44"/>
      <c r="F76" s="63"/>
      <c r="G76" s="396"/>
      <c r="H76" s="29"/>
      <c r="I76" s="405"/>
      <c r="J76" s="376"/>
      <c r="K76" s="388"/>
      <c r="L76" s="292"/>
      <c r="M76" s="417"/>
      <c r="N76" s="101"/>
      <c r="O76" s="605"/>
      <c r="P76" s="604"/>
    </row>
    <row r="77" spans="1:16" s="2" customFormat="1" ht="15" customHeight="1">
      <c r="A77" s="604"/>
      <c r="B77" s="605"/>
      <c r="C77" s="101"/>
      <c r="D77" s="1075" t="s">
        <v>2744</v>
      </c>
      <c r="E77" s="44"/>
      <c r="F77" s="63">
        <v>0.8</v>
      </c>
      <c r="G77" s="466">
        <f>F77*Cond!$F$10</f>
        <v>1216</v>
      </c>
      <c r="H77" s="29">
        <v>0</v>
      </c>
      <c r="I77" s="405">
        <f t="shared" ref="I77" si="21">G77*H77</f>
        <v>0</v>
      </c>
      <c r="J77" s="376">
        <v>4510020201</v>
      </c>
      <c r="K77" s="388">
        <f t="shared" ref="K77" si="22">G77*L77</f>
        <v>3040</v>
      </c>
      <c r="L77" s="292">
        <v>2.5</v>
      </c>
      <c r="M77" s="417">
        <f t="shared" ref="M77" si="23">ROUND(K77,-2)</f>
        <v>3000</v>
      </c>
      <c r="N77" s="101"/>
      <c r="O77" s="605"/>
      <c r="P77" s="604"/>
    </row>
    <row r="78" spans="1:16" s="2" customFormat="1" ht="15" customHeight="1">
      <c r="A78" s="604"/>
      <c r="B78" s="605"/>
      <c r="C78" s="101"/>
      <c r="D78" s="1075"/>
      <c r="E78" s="44"/>
      <c r="F78" s="63"/>
      <c r="G78" s="396"/>
      <c r="H78" s="29"/>
      <c r="I78" s="405"/>
      <c r="J78" s="376"/>
      <c r="K78" s="388"/>
      <c r="L78" s="292"/>
      <c r="M78" s="417"/>
      <c r="N78" s="101"/>
      <c r="O78" s="605"/>
      <c r="P78" s="604"/>
    </row>
    <row r="79" spans="1:16" s="2" customFormat="1" ht="15" customHeight="1">
      <c r="A79" s="604"/>
      <c r="B79" s="605"/>
      <c r="C79" s="101"/>
      <c r="D79" s="1076"/>
      <c r="E79" s="44"/>
      <c r="F79" s="1073"/>
      <c r="G79" s="464"/>
      <c r="H79" s="35"/>
      <c r="I79" s="406"/>
      <c r="J79" s="1068"/>
      <c r="K79" s="1069"/>
      <c r="L79" s="1068"/>
      <c r="M79" s="1070"/>
      <c r="N79" s="101"/>
      <c r="O79" s="605"/>
      <c r="P79" s="604"/>
    </row>
    <row r="80" spans="1:16" s="2" customFormat="1" ht="30" customHeight="1">
      <c r="A80" s="604"/>
      <c r="B80" s="605"/>
      <c r="C80" s="101"/>
      <c r="D80" s="1876" t="s">
        <v>2640</v>
      </c>
      <c r="E80" s="1876"/>
      <c r="F80" s="1876"/>
      <c r="G80" s="1876"/>
      <c r="H80" s="1876"/>
      <c r="I80" s="1876"/>
      <c r="J80" s="1876"/>
      <c r="K80" s="1876"/>
      <c r="L80" s="1876"/>
      <c r="M80" s="1876"/>
      <c r="N80" s="101"/>
      <c r="O80" s="605"/>
      <c r="P80" s="604"/>
    </row>
    <row r="81" spans="1:16" ht="13.5" customHeight="1">
      <c r="A81" s="604"/>
      <c r="B81" s="605"/>
      <c r="C81" s="101"/>
      <c r="D81" s="1883" t="s">
        <v>14</v>
      </c>
      <c r="E81" s="1884"/>
      <c r="F81" s="1885" t="s">
        <v>1859</v>
      </c>
      <c r="G81" s="1886" t="s">
        <v>2171</v>
      </c>
      <c r="H81" s="1887" t="s">
        <v>67</v>
      </c>
      <c r="I81" s="1886" t="s">
        <v>68</v>
      </c>
      <c r="J81" s="1868" t="s">
        <v>6</v>
      </c>
      <c r="K81" s="1925" t="s">
        <v>2172</v>
      </c>
      <c r="L81" s="1889" t="s">
        <v>2173</v>
      </c>
      <c r="M81" s="1890" t="s">
        <v>2170</v>
      </c>
      <c r="N81" s="101"/>
      <c r="O81" s="605"/>
      <c r="P81" s="604"/>
    </row>
    <row r="82" spans="1:16">
      <c r="A82" s="604"/>
      <c r="B82" s="605"/>
      <c r="C82" s="101"/>
      <c r="D82" s="1883"/>
      <c r="E82" s="1884"/>
      <c r="F82" s="1885"/>
      <c r="G82" s="1886"/>
      <c r="H82" s="1887"/>
      <c r="I82" s="1886"/>
      <c r="J82" s="1868"/>
      <c r="K82" s="1925"/>
      <c r="L82" s="1889"/>
      <c r="M82" s="1890"/>
      <c r="N82" s="101"/>
      <c r="O82" s="605"/>
      <c r="P82" s="604"/>
    </row>
    <row r="83" spans="1:16">
      <c r="A83" s="604"/>
      <c r="B83" s="605"/>
      <c r="C83" s="101"/>
      <c r="D83" s="1883"/>
      <c r="E83" s="1884"/>
      <c r="F83" s="1885"/>
      <c r="G83" s="1886"/>
      <c r="H83" s="1887"/>
      <c r="I83" s="1886"/>
      <c r="J83" s="1868"/>
      <c r="K83" s="1925"/>
      <c r="L83" s="1889"/>
      <c r="M83" s="1890"/>
      <c r="N83" s="101"/>
      <c r="O83" s="605"/>
      <c r="P83" s="604"/>
    </row>
    <row r="84" spans="1:16" ht="13.5" thickBot="1">
      <c r="A84" s="604"/>
      <c r="B84" s="605"/>
      <c r="C84" s="101"/>
      <c r="D84" s="1908"/>
      <c r="E84" s="1884"/>
      <c r="F84" s="1904"/>
      <c r="G84" s="1905"/>
      <c r="H84" s="1909"/>
      <c r="I84" s="1905"/>
      <c r="J84" s="1910"/>
      <c r="K84" s="1926"/>
      <c r="L84" s="1901"/>
      <c r="M84" s="1902"/>
      <c r="N84" s="101"/>
      <c r="O84" s="605"/>
      <c r="P84" s="604"/>
    </row>
    <row r="85" spans="1:16" s="2" customFormat="1" ht="15" customHeight="1" thickTop="1">
      <c r="A85" s="604"/>
      <c r="B85" s="605"/>
      <c r="C85" s="101"/>
      <c r="D85" s="1075" t="s">
        <v>2635</v>
      </c>
      <c r="E85" s="44" t="s">
        <v>1</v>
      </c>
      <c r="F85" s="63">
        <v>0.85</v>
      </c>
      <c r="G85" s="466">
        <f>F85*Cond!$F$10</f>
        <v>1292</v>
      </c>
      <c r="H85" s="29">
        <v>0</v>
      </c>
      <c r="I85" s="405">
        <f>G85*H85</f>
        <v>0</v>
      </c>
      <c r="J85" s="376" t="s">
        <v>2637</v>
      </c>
      <c r="K85" s="388">
        <f t="shared" ref="K85:K86" si="24">G85*L85</f>
        <v>3230</v>
      </c>
      <c r="L85" s="292">
        <v>2.5</v>
      </c>
      <c r="M85" s="417">
        <f t="shared" ref="M85" si="25">ROUND(K85,-2)</f>
        <v>3200</v>
      </c>
      <c r="N85" s="101"/>
      <c r="O85" s="605"/>
      <c r="P85" s="604"/>
    </row>
    <row r="86" spans="1:16" s="2" customFormat="1" ht="15" customHeight="1">
      <c r="A86" s="604"/>
      <c r="B86" s="605"/>
      <c r="C86" s="101"/>
      <c r="D86" s="1075" t="s">
        <v>2636</v>
      </c>
      <c r="E86" s="44"/>
      <c r="F86" s="63">
        <v>70</v>
      </c>
      <c r="G86" s="466">
        <f>F86*Cond!$F$10</f>
        <v>106400</v>
      </c>
      <c r="H86" s="29">
        <v>0</v>
      </c>
      <c r="I86" s="405">
        <f t="shared" ref="I86" si="26">G86*H86</f>
        <v>0</v>
      </c>
      <c r="J86" s="376" t="s">
        <v>2638</v>
      </c>
      <c r="K86" s="388">
        <f t="shared" si="24"/>
        <v>0</v>
      </c>
      <c r="L86" s="292"/>
      <c r="M86" s="417"/>
      <c r="N86" s="101"/>
      <c r="O86" s="605"/>
      <c r="P86" s="604"/>
    </row>
    <row r="87" spans="1:16" s="2" customFormat="1" ht="15" customHeight="1" thickBot="1">
      <c r="A87" s="604"/>
      <c r="B87" s="605"/>
      <c r="C87" s="101"/>
      <c r="D87" s="1077" t="s">
        <v>0</v>
      </c>
      <c r="E87" s="44"/>
      <c r="F87" s="63"/>
      <c r="G87" s="441"/>
      <c r="H87" s="31"/>
      <c r="I87" s="431"/>
      <c r="J87" s="275"/>
      <c r="K87" s="436"/>
      <c r="L87" s="275"/>
      <c r="M87" s="1078"/>
      <c r="N87" s="101"/>
      <c r="O87" s="605"/>
      <c r="P87" s="604"/>
    </row>
    <row r="88" spans="1:16" s="2" customFormat="1" ht="15" customHeight="1" thickTop="1">
      <c r="A88" s="604"/>
      <c r="B88" s="605"/>
      <c r="C88" s="101"/>
      <c r="D88" s="1075"/>
      <c r="E88" s="44"/>
      <c r="F88" s="63"/>
      <c r="G88" s="466"/>
      <c r="H88" s="29"/>
      <c r="I88" s="405"/>
      <c r="J88" s="376"/>
      <c r="K88" s="388"/>
      <c r="L88" s="292"/>
      <c r="M88" s="417"/>
      <c r="N88" s="101"/>
      <c r="O88" s="605"/>
      <c r="P88" s="604"/>
    </row>
    <row r="89" spans="1:16" s="2" customFormat="1" ht="15" customHeight="1">
      <c r="A89" s="604"/>
      <c r="B89" s="605"/>
      <c r="C89" s="101"/>
      <c r="D89" s="1075"/>
      <c r="E89" s="44"/>
      <c r="F89" s="63"/>
      <c r="G89" s="466"/>
      <c r="H89" s="29"/>
      <c r="I89" s="405"/>
      <c r="J89" s="376"/>
      <c r="K89" s="388"/>
      <c r="L89" s="292"/>
      <c r="M89" s="417"/>
      <c r="N89" s="101"/>
      <c r="O89" s="605"/>
      <c r="P89" s="604"/>
    </row>
    <row r="90" spans="1:16" s="2" customFormat="1" ht="15" customHeight="1">
      <c r="A90" s="604"/>
      <c r="B90" s="605"/>
      <c r="C90" s="101"/>
      <c r="D90" s="1076"/>
      <c r="E90" s="44"/>
      <c r="F90" s="1073"/>
      <c r="G90" s="464"/>
      <c r="H90" s="35"/>
      <c r="I90" s="406"/>
      <c r="J90" s="1068"/>
      <c r="K90" s="1069"/>
      <c r="L90" s="1068"/>
      <c r="M90" s="1070"/>
      <c r="N90" s="101"/>
      <c r="O90" s="605"/>
      <c r="P90" s="604"/>
    </row>
    <row r="91" spans="1:16" s="2" customFormat="1" ht="30" customHeight="1">
      <c r="A91" s="604"/>
      <c r="B91" s="605"/>
      <c r="C91" s="101"/>
      <c r="D91" s="1875" t="s">
        <v>440</v>
      </c>
      <c r="E91" s="1875"/>
      <c r="F91" s="1875"/>
      <c r="G91" s="1875"/>
      <c r="H91" s="1875"/>
      <c r="I91" s="1875"/>
      <c r="J91" s="1875"/>
      <c r="K91" s="1875"/>
      <c r="L91" s="1875"/>
      <c r="M91" s="1875"/>
      <c r="N91" s="101"/>
      <c r="O91" s="605"/>
      <c r="P91" s="604"/>
    </row>
    <row r="92" spans="1:16">
      <c r="A92" s="604"/>
      <c r="B92" s="605"/>
      <c r="C92" s="101"/>
      <c r="D92" s="1883" t="s">
        <v>14</v>
      </c>
      <c r="E92" s="1884"/>
      <c r="F92" s="1885" t="s">
        <v>1859</v>
      </c>
      <c r="G92" s="1886" t="s">
        <v>2171</v>
      </c>
      <c r="H92" s="1887" t="s">
        <v>67</v>
      </c>
      <c r="I92" s="1886" t="s">
        <v>68</v>
      </c>
      <c r="J92" s="1868" t="s">
        <v>6</v>
      </c>
      <c r="K92" s="1925" t="s">
        <v>2172</v>
      </c>
      <c r="L92" s="1889" t="s">
        <v>2173</v>
      </c>
      <c r="M92" s="1890" t="s">
        <v>2170</v>
      </c>
      <c r="N92" s="101"/>
      <c r="O92" s="605"/>
      <c r="P92" s="604"/>
    </row>
    <row r="93" spans="1:16">
      <c r="A93" s="604"/>
      <c r="B93" s="605"/>
      <c r="C93" s="101"/>
      <c r="D93" s="1883"/>
      <c r="E93" s="1884"/>
      <c r="F93" s="1885"/>
      <c r="G93" s="1886"/>
      <c r="H93" s="1887"/>
      <c r="I93" s="1886"/>
      <c r="J93" s="1868"/>
      <c r="K93" s="1925"/>
      <c r="L93" s="1889"/>
      <c r="M93" s="1890"/>
      <c r="N93" s="101"/>
      <c r="O93" s="605"/>
      <c r="P93" s="604"/>
    </row>
    <row r="94" spans="1:16">
      <c r="A94" s="604"/>
      <c r="B94" s="605"/>
      <c r="C94" s="101"/>
      <c r="D94" s="1883"/>
      <c r="E94" s="1884"/>
      <c r="F94" s="1885"/>
      <c r="G94" s="1886"/>
      <c r="H94" s="1887"/>
      <c r="I94" s="1886"/>
      <c r="J94" s="1868"/>
      <c r="K94" s="1925"/>
      <c r="L94" s="1889"/>
      <c r="M94" s="1890"/>
      <c r="N94" s="101"/>
      <c r="O94" s="605"/>
      <c r="P94" s="604"/>
    </row>
    <row r="95" spans="1:16" ht="13.5" thickBot="1">
      <c r="A95" s="604"/>
      <c r="B95" s="605"/>
      <c r="C95" s="101"/>
      <c r="D95" s="1908"/>
      <c r="E95" s="1884"/>
      <c r="F95" s="1904"/>
      <c r="G95" s="1905"/>
      <c r="H95" s="1909"/>
      <c r="I95" s="1905"/>
      <c r="J95" s="1910"/>
      <c r="K95" s="1926"/>
      <c r="L95" s="1901"/>
      <c r="M95" s="1902"/>
      <c r="N95" s="101"/>
      <c r="O95" s="605"/>
      <c r="P95" s="604"/>
    </row>
    <row r="96" spans="1:16" s="2" customFormat="1" ht="15" customHeight="1" thickTop="1">
      <c r="A96" s="604"/>
      <c r="B96" s="605"/>
      <c r="C96" s="101"/>
      <c r="D96" s="1079" t="s">
        <v>1672</v>
      </c>
      <c r="E96" s="44" t="s">
        <v>1</v>
      </c>
      <c r="F96" s="63">
        <v>0.8</v>
      </c>
      <c r="G96" s="466">
        <f>F96*Cond!$F$10</f>
        <v>1216</v>
      </c>
      <c r="H96" s="29">
        <v>0</v>
      </c>
      <c r="I96" s="405">
        <f>G96*H96</f>
        <v>0</v>
      </c>
      <c r="J96" s="234" t="s">
        <v>1614</v>
      </c>
      <c r="K96" s="388">
        <f t="shared" ref="K96" si="27">G96*L96</f>
        <v>3040</v>
      </c>
      <c r="L96" s="292">
        <v>2.5</v>
      </c>
      <c r="M96" s="417">
        <f t="shared" ref="M96" si="28">ROUND(K96,-2)</f>
        <v>3000</v>
      </c>
      <c r="N96" s="101"/>
      <c r="O96" s="605"/>
      <c r="P96" s="604"/>
    </row>
    <row r="97" spans="1:16" s="2" customFormat="1" ht="15" customHeight="1">
      <c r="A97" s="604"/>
      <c r="B97" s="605"/>
      <c r="C97" s="101"/>
      <c r="D97" s="1080"/>
      <c r="E97" s="44"/>
      <c r="F97" s="63"/>
      <c r="G97" s="396"/>
      <c r="H97" s="29"/>
      <c r="I97" s="405"/>
      <c r="J97" s="235"/>
      <c r="K97" s="437"/>
      <c r="L97" s="235"/>
      <c r="M97" s="1081"/>
      <c r="N97" s="101"/>
      <c r="O97" s="605"/>
      <c r="P97" s="604"/>
    </row>
    <row r="98" spans="1:16" s="2" customFormat="1" ht="15" customHeight="1">
      <c r="A98" s="604"/>
      <c r="B98" s="605"/>
      <c r="C98" s="101"/>
      <c r="D98" s="1079" t="s">
        <v>1673</v>
      </c>
      <c r="E98" s="44"/>
      <c r="F98" s="63">
        <v>20</v>
      </c>
      <c r="G98" s="466">
        <f>F98*Cond!$F$10</f>
        <v>30400</v>
      </c>
      <c r="H98" s="29">
        <v>0</v>
      </c>
      <c r="I98" s="405">
        <f>G98*H98</f>
        <v>0</v>
      </c>
      <c r="J98" s="234" t="s">
        <v>1615</v>
      </c>
      <c r="K98" s="388">
        <f t="shared" ref="K98" si="29">G98*L98</f>
        <v>76000</v>
      </c>
      <c r="L98" s="292">
        <v>2.5</v>
      </c>
      <c r="M98" s="417">
        <f t="shared" ref="M98" si="30">ROUND(K98,-2)</f>
        <v>76000</v>
      </c>
      <c r="N98" s="101"/>
      <c r="O98" s="605"/>
      <c r="P98" s="604"/>
    </row>
    <row r="99" spans="1:16" s="2" customFormat="1" ht="15" customHeight="1">
      <c r="A99" s="604"/>
      <c r="B99" s="605"/>
      <c r="C99" s="101"/>
      <c r="D99" s="1076" t="s">
        <v>1674</v>
      </c>
      <c r="E99" s="44"/>
      <c r="F99" s="1073"/>
      <c r="G99" s="464"/>
      <c r="H99" s="35"/>
      <c r="I99" s="406"/>
      <c r="J99" s="1068"/>
      <c r="K99" s="1069"/>
      <c r="L99" s="1068"/>
      <c r="M99" s="1070"/>
      <c r="N99" s="101"/>
      <c r="O99" s="605"/>
      <c r="P99" s="604"/>
    </row>
    <row r="100" spans="1:16" s="2" customFormat="1" ht="30" customHeight="1">
      <c r="A100" s="604"/>
      <c r="B100" s="605"/>
      <c r="C100" s="101"/>
      <c r="D100" s="1869" t="s">
        <v>140</v>
      </c>
      <c r="E100" s="1869"/>
      <c r="F100" s="1869"/>
      <c r="G100" s="1869"/>
      <c r="H100" s="1869"/>
      <c r="I100" s="1869"/>
      <c r="J100" s="1869"/>
      <c r="K100" s="1869"/>
      <c r="L100" s="1869"/>
      <c r="M100" s="1869"/>
      <c r="N100" s="101"/>
      <c r="O100" s="605"/>
      <c r="P100" s="604"/>
    </row>
    <row r="101" spans="1:16">
      <c r="A101" s="604"/>
      <c r="B101" s="605"/>
      <c r="C101" s="101"/>
      <c r="D101" s="1883" t="s">
        <v>14</v>
      </c>
      <c r="E101" s="1884"/>
      <c r="F101" s="1885" t="s">
        <v>1859</v>
      </c>
      <c r="G101" s="1886" t="s">
        <v>2171</v>
      </c>
      <c r="H101" s="1887" t="s">
        <v>67</v>
      </c>
      <c r="I101" s="1886" t="s">
        <v>68</v>
      </c>
      <c r="J101" s="1868" t="s">
        <v>6</v>
      </c>
      <c r="K101" s="1925" t="s">
        <v>2172</v>
      </c>
      <c r="L101" s="1889" t="s">
        <v>2173</v>
      </c>
      <c r="M101" s="1890" t="s">
        <v>2170</v>
      </c>
      <c r="N101" s="101"/>
      <c r="O101" s="605"/>
      <c r="P101" s="604"/>
    </row>
    <row r="102" spans="1:16">
      <c r="A102" s="604"/>
      <c r="B102" s="605"/>
      <c r="C102" s="101"/>
      <c r="D102" s="1883"/>
      <c r="E102" s="1884"/>
      <c r="F102" s="1885"/>
      <c r="G102" s="1886"/>
      <c r="H102" s="1887"/>
      <c r="I102" s="1886"/>
      <c r="J102" s="1868"/>
      <c r="K102" s="1925"/>
      <c r="L102" s="1889"/>
      <c r="M102" s="1890"/>
      <c r="N102" s="101"/>
      <c r="O102" s="605"/>
      <c r="P102" s="604"/>
    </row>
    <row r="103" spans="1:16">
      <c r="A103" s="604"/>
      <c r="B103" s="605"/>
      <c r="C103" s="101"/>
      <c r="D103" s="1883"/>
      <c r="E103" s="1884"/>
      <c r="F103" s="1885"/>
      <c r="G103" s="1886"/>
      <c r="H103" s="1887"/>
      <c r="I103" s="1886"/>
      <c r="J103" s="1868"/>
      <c r="K103" s="1925"/>
      <c r="L103" s="1889"/>
      <c r="M103" s="1890"/>
      <c r="N103" s="101"/>
      <c r="O103" s="605"/>
      <c r="P103" s="604"/>
    </row>
    <row r="104" spans="1:16" ht="13.5" thickBot="1">
      <c r="A104" s="604"/>
      <c r="B104" s="605"/>
      <c r="C104" s="101"/>
      <c r="D104" s="1908"/>
      <c r="E104" s="1884"/>
      <c r="F104" s="1904"/>
      <c r="G104" s="1905"/>
      <c r="H104" s="1909"/>
      <c r="I104" s="1905"/>
      <c r="J104" s="1910"/>
      <c r="K104" s="1926"/>
      <c r="L104" s="1901"/>
      <c r="M104" s="1902"/>
      <c r="N104" s="101"/>
      <c r="O104" s="605"/>
      <c r="P104" s="604"/>
    </row>
    <row r="105" spans="1:16" s="2" customFormat="1" ht="15" customHeight="1" thickTop="1">
      <c r="A105" s="604"/>
      <c r="B105" s="605"/>
      <c r="C105" s="101"/>
      <c r="D105" s="844"/>
      <c r="E105" s="44" t="s">
        <v>1</v>
      </c>
      <c r="F105" s="63"/>
      <c r="G105" s="405"/>
      <c r="H105" s="29"/>
      <c r="I105" s="405"/>
      <c r="J105" s="76"/>
      <c r="K105" s="389"/>
      <c r="L105" s="76"/>
      <c r="M105" s="416"/>
      <c r="N105" s="101"/>
      <c r="O105" s="605"/>
      <c r="P105" s="604"/>
    </row>
    <row r="106" spans="1:16" s="2" customFormat="1" ht="15" customHeight="1">
      <c r="A106" s="604"/>
      <c r="B106" s="605"/>
      <c r="C106" s="101"/>
      <c r="D106" s="844" t="s">
        <v>4845</v>
      </c>
      <c r="E106" s="44"/>
      <c r="F106" s="63">
        <v>1.1000000000000001</v>
      </c>
      <c r="G106" s="466">
        <f>F106*Cond!$F$10</f>
        <v>1672.0000000000002</v>
      </c>
      <c r="H106" s="29">
        <v>0</v>
      </c>
      <c r="I106" s="405">
        <f>G106*H106</f>
        <v>0</v>
      </c>
      <c r="J106" s="76">
        <v>4501010101</v>
      </c>
      <c r="K106" s="388">
        <f t="shared" ref="K106" si="31">G106*L106</f>
        <v>3344.0000000000005</v>
      </c>
      <c r="L106" s="292">
        <v>2</v>
      </c>
      <c r="M106" s="417">
        <f t="shared" ref="M106" si="32">ROUND(K106,-2)</f>
        <v>3300</v>
      </c>
      <c r="N106" s="101"/>
      <c r="O106" s="605"/>
      <c r="P106" s="604"/>
    </row>
    <row r="107" spans="1:16" s="2" customFormat="1" ht="15" customHeight="1">
      <c r="A107" s="604"/>
      <c r="B107" s="605"/>
      <c r="C107" s="101"/>
      <c r="D107" s="852" t="s">
        <v>0</v>
      </c>
      <c r="E107" s="44" t="s">
        <v>1</v>
      </c>
      <c r="F107" s="63"/>
      <c r="G107" s="405"/>
      <c r="H107" s="17"/>
      <c r="I107" s="405"/>
      <c r="J107" s="76"/>
      <c r="K107" s="389"/>
      <c r="L107" s="76"/>
      <c r="M107" s="416"/>
      <c r="N107" s="101"/>
      <c r="O107" s="605"/>
      <c r="P107" s="604"/>
    </row>
    <row r="108" spans="1:16" s="2" customFormat="1" ht="15" customHeight="1">
      <c r="A108" s="604"/>
      <c r="B108" s="605"/>
      <c r="C108" s="101"/>
      <c r="D108" s="852" t="s">
        <v>4846</v>
      </c>
      <c r="E108" s="44"/>
      <c r="F108" s="63"/>
      <c r="G108" s="405"/>
      <c r="H108" s="17"/>
      <c r="I108" s="405"/>
      <c r="J108" s="76"/>
      <c r="K108" s="389"/>
      <c r="L108" s="76"/>
      <c r="M108" s="416"/>
      <c r="N108" s="101"/>
      <c r="O108" s="605"/>
      <c r="P108" s="604"/>
    </row>
    <row r="109" spans="1:16" s="2" customFormat="1" ht="15" customHeight="1" thickBot="1">
      <c r="A109" s="604"/>
      <c r="B109" s="605"/>
      <c r="C109" s="101"/>
      <c r="D109" s="934"/>
      <c r="E109" s="46"/>
      <c r="F109" s="1730"/>
      <c r="G109" s="431"/>
      <c r="H109" s="1731"/>
      <c r="I109" s="431"/>
      <c r="J109" s="81"/>
      <c r="K109" s="390"/>
      <c r="L109" s="81"/>
      <c r="M109" s="418"/>
      <c r="N109" s="101"/>
      <c r="O109" s="605"/>
      <c r="P109" s="604"/>
    </row>
    <row r="110" spans="1:16" s="2" customFormat="1" ht="15" customHeight="1" thickTop="1">
      <c r="A110" s="604"/>
      <c r="B110" s="605"/>
      <c r="C110" s="101"/>
      <c r="D110" s="1082"/>
      <c r="E110" s="45"/>
      <c r="F110" s="64"/>
      <c r="G110" s="432"/>
      <c r="H110" s="20"/>
      <c r="I110" s="432"/>
      <c r="J110" s="75"/>
      <c r="K110" s="401"/>
      <c r="L110" s="75"/>
      <c r="M110" s="421"/>
      <c r="N110" s="101"/>
      <c r="O110" s="605"/>
      <c r="P110" s="604"/>
    </row>
    <row r="111" spans="1:16" s="2" customFormat="1" ht="15" customHeight="1">
      <c r="A111" s="604"/>
      <c r="B111" s="605"/>
      <c r="C111" s="101"/>
      <c r="D111" s="844" t="s">
        <v>692</v>
      </c>
      <c r="E111" s="44" t="s">
        <v>1</v>
      </c>
      <c r="F111" s="63">
        <v>0.25</v>
      </c>
      <c r="G111" s="466">
        <f>F111*Cond!$F$10</f>
        <v>380</v>
      </c>
      <c r="H111" s="29">
        <v>0</v>
      </c>
      <c r="I111" s="405">
        <f>G111*H111</f>
        <v>0</v>
      </c>
      <c r="J111" s="76">
        <v>4501000201</v>
      </c>
      <c r="K111" s="388">
        <f t="shared" ref="K111" si="33">G111*L111</f>
        <v>760</v>
      </c>
      <c r="L111" s="292">
        <v>2</v>
      </c>
      <c r="M111" s="417">
        <f t="shared" ref="M111" si="34">ROUND(K111,-2)</f>
        <v>800</v>
      </c>
      <c r="N111" s="101"/>
      <c r="O111" s="605"/>
      <c r="P111" s="604"/>
    </row>
    <row r="112" spans="1:16" s="2" customFormat="1" ht="15" customHeight="1">
      <c r="A112" s="604"/>
      <c r="B112" s="605"/>
      <c r="C112" s="101"/>
      <c r="D112" s="844"/>
      <c r="E112" s="44"/>
      <c r="F112" s="63"/>
      <c r="G112" s="396"/>
      <c r="H112" s="29"/>
      <c r="I112" s="405"/>
      <c r="J112" s="76"/>
      <c r="K112" s="389"/>
      <c r="L112" s="76"/>
      <c r="M112" s="416"/>
      <c r="N112" s="101"/>
      <c r="O112" s="605"/>
      <c r="P112" s="604"/>
    </row>
    <row r="113" spans="1:16" s="2" customFormat="1" ht="15" customHeight="1">
      <c r="A113" s="604"/>
      <c r="B113" s="605"/>
      <c r="C113" s="101"/>
      <c r="D113" s="852" t="s">
        <v>693</v>
      </c>
      <c r="E113" s="44" t="s">
        <v>1</v>
      </c>
      <c r="F113" s="63"/>
      <c r="G113" s="405"/>
      <c r="H113" s="17"/>
      <c r="I113" s="405"/>
      <c r="J113" s="76"/>
      <c r="K113" s="389"/>
      <c r="L113" s="76"/>
      <c r="M113" s="416"/>
      <c r="N113" s="101"/>
      <c r="O113" s="605"/>
      <c r="P113" s="604"/>
    </row>
    <row r="114" spans="1:16" s="2" customFormat="1" ht="15" customHeight="1">
      <c r="A114" s="604"/>
      <c r="B114" s="605"/>
      <c r="C114" s="101"/>
      <c r="D114" s="852" t="s">
        <v>0</v>
      </c>
      <c r="E114" s="44"/>
      <c r="F114" s="63"/>
      <c r="G114" s="405"/>
      <c r="H114" s="17"/>
      <c r="I114" s="405"/>
      <c r="J114" s="76"/>
      <c r="K114" s="389"/>
      <c r="L114" s="76"/>
      <c r="M114" s="416"/>
      <c r="N114" s="101"/>
      <c r="O114" s="605"/>
      <c r="P114" s="604"/>
    </row>
    <row r="115" spans="1:16" s="2" customFormat="1" ht="15" customHeight="1">
      <c r="A115" s="604"/>
      <c r="B115" s="605"/>
      <c r="C115" s="101"/>
      <c r="D115" s="852"/>
      <c r="E115" s="44"/>
      <c r="F115" s="1073"/>
      <c r="G115" s="406"/>
      <c r="H115" s="23"/>
      <c r="I115" s="406"/>
      <c r="J115" s="77"/>
      <c r="K115" s="447"/>
      <c r="L115" s="77"/>
      <c r="M115" s="662"/>
      <c r="N115" s="101"/>
      <c r="O115" s="605"/>
      <c r="P115" s="604"/>
    </row>
    <row r="116" spans="1:16" s="2" customFormat="1" ht="30" customHeight="1">
      <c r="A116" s="604"/>
      <c r="B116" s="605"/>
      <c r="C116" s="101"/>
      <c r="D116" s="1876" t="s">
        <v>2776</v>
      </c>
      <c r="E116" s="1876"/>
      <c r="F116" s="1876"/>
      <c r="G116" s="1876"/>
      <c r="H116" s="1876"/>
      <c r="I116" s="1876"/>
      <c r="J116" s="1876"/>
      <c r="K116" s="1876"/>
      <c r="L116" s="1876"/>
      <c r="M116" s="1876"/>
      <c r="N116" s="101"/>
      <c r="O116" s="605"/>
      <c r="P116" s="604"/>
    </row>
    <row r="117" spans="1:16">
      <c r="A117" s="604"/>
      <c r="B117" s="605"/>
      <c r="C117" s="101"/>
      <c r="D117" s="1883" t="s">
        <v>14</v>
      </c>
      <c r="E117" s="1884"/>
      <c r="F117" s="1885" t="s">
        <v>1859</v>
      </c>
      <c r="G117" s="1886" t="s">
        <v>2171</v>
      </c>
      <c r="H117" s="1887" t="s">
        <v>67</v>
      </c>
      <c r="I117" s="1886" t="s">
        <v>68</v>
      </c>
      <c r="J117" s="1868" t="s">
        <v>6</v>
      </c>
      <c r="K117" s="1925" t="s">
        <v>2172</v>
      </c>
      <c r="L117" s="1889" t="s">
        <v>2173</v>
      </c>
      <c r="M117" s="1890" t="s">
        <v>2170</v>
      </c>
      <c r="N117" s="101"/>
      <c r="O117" s="605"/>
      <c r="P117" s="604"/>
    </row>
    <row r="118" spans="1:16">
      <c r="A118" s="604"/>
      <c r="B118" s="605"/>
      <c r="C118" s="101"/>
      <c r="D118" s="1883"/>
      <c r="E118" s="1884"/>
      <c r="F118" s="1885"/>
      <c r="G118" s="1886"/>
      <c r="H118" s="1887"/>
      <c r="I118" s="1886"/>
      <c r="J118" s="1868"/>
      <c r="K118" s="1925"/>
      <c r="L118" s="1889"/>
      <c r="M118" s="1890"/>
      <c r="N118" s="101"/>
      <c r="O118" s="605"/>
      <c r="P118" s="604"/>
    </row>
    <row r="119" spans="1:16">
      <c r="A119" s="604"/>
      <c r="B119" s="605"/>
      <c r="C119" s="101"/>
      <c r="D119" s="1883"/>
      <c r="E119" s="1884"/>
      <c r="F119" s="1885"/>
      <c r="G119" s="1886"/>
      <c r="H119" s="1887"/>
      <c r="I119" s="1886"/>
      <c r="J119" s="1868"/>
      <c r="K119" s="1925"/>
      <c r="L119" s="1889"/>
      <c r="M119" s="1890"/>
      <c r="N119" s="101"/>
      <c r="O119" s="605"/>
      <c r="P119" s="604"/>
    </row>
    <row r="120" spans="1:16" ht="13.5" thickBot="1">
      <c r="A120" s="604"/>
      <c r="B120" s="605"/>
      <c r="C120" s="101"/>
      <c r="D120" s="1908"/>
      <c r="E120" s="1884"/>
      <c r="F120" s="1904"/>
      <c r="G120" s="1905"/>
      <c r="H120" s="1909"/>
      <c r="I120" s="1905"/>
      <c r="J120" s="1910"/>
      <c r="K120" s="1926"/>
      <c r="L120" s="1901"/>
      <c r="M120" s="1902"/>
      <c r="N120" s="101"/>
      <c r="O120" s="605"/>
      <c r="P120" s="604"/>
    </row>
    <row r="121" spans="1:16" s="2" customFormat="1" ht="14.25" customHeight="1" thickTop="1">
      <c r="A121" s="604"/>
      <c r="B121" s="605"/>
      <c r="C121" s="101"/>
      <c r="D121" s="1083" t="s">
        <v>2777</v>
      </c>
      <c r="E121" s="45"/>
      <c r="F121" s="55">
        <v>1.3</v>
      </c>
      <c r="G121" s="466">
        <f>F121*Cond!$F$10</f>
        <v>1976</v>
      </c>
      <c r="H121" s="29">
        <v>0</v>
      </c>
      <c r="I121" s="405">
        <f>G121*H121</f>
        <v>0</v>
      </c>
      <c r="J121" s="156">
        <v>4507010101</v>
      </c>
      <c r="K121" s="407">
        <f t="shared" ref="K121" si="35">G121*L121</f>
        <v>5928</v>
      </c>
      <c r="L121" s="312">
        <v>3</v>
      </c>
      <c r="M121" s="415">
        <f t="shared" ref="M121" si="36">ROUND(K121,-2)</f>
        <v>5900</v>
      </c>
      <c r="N121" s="101"/>
      <c r="O121" s="605"/>
      <c r="P121" s="604"/>
    </row>
    <row r="122" spans="1:16" s="2" customFormat="1" ht="15" customHeight="1">
      <c r="A122" s="604"/>
      <c r="B122" s="605"/>
      <c r="C122" s="101"/>
      <c r="D122" s="1083"/>
      <c r="E122" s="44"/>
      <c r="F122" s="55"/>
      <c r="G122" s="396"/>
      <c r="H122" s="29"/>
      <c r="I122" s="405"/>
      <c r="J122" s="156"/>
      <c r="K122" s="396"/>
      <c r="L122" s="79"/>
      <c r="M122" s="1084"/>
      <c r="N122" s="101"/>
      <c r="O122" s="605"/>
      <c r="P122" s="604"/>
    </row>
    <row r="123" spans="1:16" s="2" customFormat="1" ht="15" customHeight="1">
      <c r="A123" s="604"/>
      <c r="B123" s="605"/>
      <c r="C123" s="101"/>
      <c r="D123" s="1085" t="s">
        <v>2645</v>
      </c>
      <c r="E123" s="44"/>
      <c r="F123" s="55"/>
      <c r="G123" s="396"/>
      <c r="H123" s="29"/>
      <c r="I123" s="405"/>
      <c r="J123" s="79"/>
      <c r="K123" s="396"/>
      <c r="L123" s="79"/>
      <c r="M123" s="1084"/>
      <c r="N123" s="101"/>
      <c r="O123" s="605"/>
      <c r="P123" s="604"/>
    </row>
    <row r="124" spans="1:16" s="2" customFormat="1" ht="15" customHeight="1">
      <c r="A124" s="604"/>
      <c r="B124" s="605"/>
      <c r="C124" s="101"/>
      <c r="D124" s="1086" t="s">
        <v>2792</v>
      </c>
      <c r="E124" s="44"/>
      <c r="F124" s="55"/>
      <c r="G124" s="396"/>
      <c r="H124" s="29"/>
      <c r="I124" s="405"/>
      <c r="J124" s="79"/>
      <c r="K124" s="396"/>
      <c r="L124" s="79"/>
      <c r="M124" s="1084"/>
      <c r="N124" s="101"/>
      <c r="O124" s="605"/>
      <c r="P124" s="604"/>
    </row>
    <row r="125" spans="1:16" s="2" customFormat="1" ht="15" customHeight="1">
      <c r="A125" s="604"/>
      <c r="B125" s="605"/>
      <c r="C125" s="101"/>
      <c r="D125" s="844" t="s">
        <v>2646</v>
      </c>
      <c r="E125" s="44"/>
      <c r="F125" s="55"/>
      <c r="G125" s="396"/>
      <c r="H125" s="29"/>
      <c r="I125" s="405"/>
      <c r="J125" s="79"/>
      <c r="K125" s="396"/>
      <c r="L125" s="79"/>
      <c r="M125" s="1084"/>
      <c r="N125" s="101"/>
      <c r="O125" s="605"/>
      <c r="P125" s="604"/>
    </row>
    <row r="126" spans="1:16" s="2" customFormat="1" ht="15" customHeight="1">
      <c r="A126" s="604"/>
      <c r="B126" s="605"/>
      <c r="C126" s="101"/>
      <c r="D126" s="1086" t="s">
        <v>2794</v>
      </c>
      <c r="E126" s="44"/>
      <c r="F126" s="55"/>
      <c r="G126" s="396"/>
      <c r="H126" s="29"/>
      <c r="I126" s="405"/>
      <c r="J126" s="79"/>
      <c r="K126" s="396"/>
      <c r="L126" s="79"/>
      <c r="M126" s="1084"/>
      <c r="N126" s="101"/>
      <c r="O126" s="605"/>
      <c r="P126" s="604"/>
    </row>
    <row r="127" spans="1:16" s="2" customFormat="1" ht="15" customHeight="1">
      <c r="A127" s="604"/>
      <c r="B127" s="605"/>
      <c r="C127" s="101"/>
      <c r="D127" s="1085" t="s">
        <v>2647</v>
      </c>
      <c r="E127" s="44"/>
      <c r="F127" s="55"/>
      <c r="G127" s="396"/>
      <c r="H127" s="29"/>
      <c r="I127" s="405"/>
      <c r="J127" s="79"/>
      <c r="K127" s="396"/>
      <c r="L127" s="79"/>
      <c r="M127" s="1084"/>
      <c r="N127" s="101"/>
      <c r="O127" s="605"/>
      <c r="P127" s="604"/>
    </row>
    <row r="128" spans="1:16" s="2" customFormat="1" ht="15" customHeight="1" thickBot="1">
      <c r="A128" s="604"/>
      <c r="B128" s="605"/>
      <c r="C128" s="101"/>
      <c r="D128" s="1087" t="s">
        <v>2648</v>
      </c>
      <c r="E128" s="46"/>
      <c r="F128" s="474"/>
      <c r="G128" s="441"/>
      <c r="H128" s="31"/>
      <c r="I128" s="431"/>
      <c r="J128" s="120"/>
      <c r="K128" s="396"/>
      <c r="L128" s="79"/>
      <c r="M128" s="1084"/>
      <c r="N128" s="101"/>
      <c r="O128" s="605"/>
      <c r="P128" s="604"/>
    </row>
    <row r="129" spans="1:16" s="2" customFormat="1" ht="14.25" customHeight="1" thickTop="1">
      <c r="A129" s="604"/>
      <c r="B129" s="605"/>
      <c r="C129" s="101"/>
      <c r="D129" s="1083" t="s">
        <v>2778</v>
      </c>
      <c r="E129" s="45"/>
      <c r="F129" s="55">
        <v>2.8</v>
      </c>
      <c r="G129" s="466">
        <f>F129*Cond!$F$10</f>
        <v>4256</v>
      </c>
      <c r="H129" s="29">
        <v>0</v>
      </c>
      <c r="I129" s="405">
        <f>G129*H129</f>
        <v>0</v>
      </c>
      <c r="J129" s="156">
        <v>4507010102</v>
      </c>
      <c r="K129" s="407">
        <f t="shared" ref="K129" si="37">G129*L129</f>
        <v>12768</v>
      </c>
      <c r="L129" s="312">
        <v>3</v>
      </c>
      <c r="M129" s="415">
        <f t="shared" ref="M129" si="38">ROUND(K129,-2)</f>
        <v>12800</v>
      </c>
      <c r="N129" s="101"/>
      <c r="O129" s="605"/>
      <c r="P129" s="604"/>
    </row>
    <row r="130" spans="1:16" s="2" customFormat="1" ht="15" customHeight="1">
      <c r="A130" s="604"/>
      <c r="B130" s="605"/>
      <c r="C130" s="101"/>
      <c r="D130" s="1083"/>
      <c r="E130" s="44"/>
      <c r="F130" s="55"/>
      <c r="G130" s="396"/>
      <c r="H130" s="29"/>
      <c r="I130" s="405"/>
      <c r="J130" s="156"/>
      <c r="K130" s="396"/>
      <c r="L130" s="79"/>
      <c r="M130" s="1084"/>
      <c r="N130" s="101"/>
      <c r="O130" s="605"/>
      <c r="P130" s="604"/>
    </row>
    <row r="131" spans="1:16" s="2" customFormat="1" ht="15" customHeight="1">
      <c r="A131" s="604"/>
      <c r="B131" s="605"/>
      <c r="C131" s="101"/>
      <c r="D131" s="1088" t="s">
        <v>2645</v>
      </c>
      <c r="E131" s="44"/>
      <c r="F131" s="55"/>
      <c r="G131" s="396"/>
      <c r="H131" s="29"/>
      <c r="I131" s="405"/>
      <c r="J131" s="79"/>
      <c r="K131" s="396"/>
      <c r="L131" s="79"/>
      <c r="M131" s="1084"/>
      <c r="N131" s="101"/>
      <c r="O131" s="605"/>
      <c r="P131" s="604"/>
    </row>
    <row r="132" spans="1:16" s="2" customFormat="1" ht="15" customHeight="1">
      <c r="A132" s="604"/>
      <c r="B132" s="605"/>
      <c r="C132" s="101"/>
      <c r="D132" s="1086" t="s">
        <v>2792</v>
      </c>
      <c r="E132" s="44"/>
      <c r="F132" s="55"/>
      <c r="G132" s="396"/>
      <c r="H132" s="29"/>
      <c r="I132" s="405"/>
      <c r="J132" s="79"/>
      <c r="K132" s="396"/>
      <c r="L132" s="79"/>
      <c r="M132" s="1084"/>
      <c r="N132" s="101"/>
      <c r="O132" s="605"/>
      <c r="P132" s="604"/>
    </row>
    <row r="133" spans="1:16" s="2" customFormat="1" ht="15" customHeight="1">
      <c r="A133" s="604"/>
      <c r="B133" s="605"/>
      <c r="C133" s="101"/>
      <c r="D133" s="1086" t="s">
        <v>2646</v>
      </c>
      <c r="E133" s="44"/>
      <c r="F133" s="55"/>
      <c r="G133" s="396"/>
      <c r="H133" s="29"/>
      <c r="I133" s="405"/>
      <c r="J133" s="79"/>
      <c r="K133" s="396"/>
      <c r="L133" s="79"/>
      <c r="M133" s="1084"/>
      <c r="N133" s="101"/>
      <c r="O133" s="605"/>
      <c r="P133" s="604"/>
    </row>
    <row r="134" spans="1:16" s="2" customFormat="1" ht="15" customHeight="1">
      <c r="A134" s="604"/>
      <c r="B134" s="605"/>
      <c r="C134" s="101"/>
      <c r="D134" s="1086" t="s">
        <v>2793</v>
      </c>
      <c r="E134" s="44"/>
      <c r="F134" s="55"/>
      <c r="G134" s="396"/>
      <c r="H134" s="29"/>
      <c r="I134" s="405"/>
      <c r="J134" s="79"/>
      <c r="K134" s="396"/>
      <c r="L134" s="79"/>
      <c r="M134" s="1084"/>
      <c r="N134" s="101"/>
      <c r="O134" s="605"/>
      <c r="P134" s="604"/>
    </row>
    <row r="135" spans="1:16" s="2" customFormat="1" ht="15" customHeight="1">
      <c r="A135" s="604"/>
      <c r="B135" s="605"/>
      <c r="C135" s="101"/>
      <c r="D135" s="1088" t="s">
        <v>2647</v>
      </c>
      <c r="E135" s="44"/>
      <c r="F135" s="55"/>
      <c r="G135" s="396"/>
      <c r="H135" s="29"/>
      <c r="I135" s="405"/>
      <c r="J135" s="79"/>
      <c r="K135" s="396"/>
      <c r="L135" s="79"/>
      <c r="M135" s="1084"/>
      <c r="N135" s="101"/>
      <c r="O135" s="605"/>
      <c r="P135" s="604"/>
    </row>
    <row r="136" spans="1:16" s="2" customFormat="1" ht="15" customHeight="1" thickBot="1">
      <c r="A136" s="604"/>
      <c r="B136" s="605"/>
      <c r="C136" s="101"/>
      <c r="D136" s="1087" t="s">
        <v>2648</v>
      </c>
      <c r="E136" s="46"/>
      <c r="F136" s="474"/>
      <c r="G136" s="441"/>
      <c r="H136" s="31"/>
      <c r="I136" s="431"/>
      <c r="J136" s="120"/>
      <c r="K136" s="441"/>
      <c r="L136" s="120"/>
      <c r="M136" s="1089"/>
      <c r="N136" s="101"/>
      <c r="O136" s="605"/>
      <c r="P136" s="604"/>
    </row>
    <row r="137" spans="1:16" s="2" customFormat="1" ht="14.25" customHeight="1" thickTop="1">
      <c r="A137" s="604"/>
      <c r="B137" s="605"/>
      <c r="C137" s="101"/>
      <c r="D137" s="1083" t="s">
        <v>2779</v>
      </c>
      <c r="E137" s="45"/>
      <c r="F137" s="55">
        <v>2.2000000000000002</v>
      </c>
      <c r="G137" s="466">
        <f>F137*Cond!$F$10</f>
        <v>3344.0000000000005</v>
      </c>
      <c r="H137" s="29">
        <v>0</v>
      </c>
      <c r="I137" s="405">
        <f>G137*H137</f>
        <v>0</v>
      </c>
      <c r="J137" s="156">
        <v>4507010103</v>
      </c>
      <c r="K137" s="407">
        <f t="shared" ref="K137" si="39">G137*L137</f>
        <v>10032.000000000002</v>
      </c>
      <c r="L137" s="312">
        <v>3</v>
      </c>
      <c r="M137" s="415">
        <f t="shared" ref="M137" si="40">ROUND(K137,-2)</f>
        <v>10000</v>
      </c>
      <c r="N137" s="101"/>
      <c r="O137" s="605"/>
      <c r="P137" s="604"/>
    </row>
    <row r="138" spans="1:16" s="2" customFormat="1" ht="15" customHeight="1">
      <c r="A138" s="604"/>
      <c r="B138" s="605"/>
      <c r="C138" s="101"/>
      <c r="D138" s="1083"/>
      <c r="E138" s="44"/>
      <c r="F138" s="55"/>
      <c r="G138" s="396"/>
      <c r="H138" s="29"/>
      <c r="I138" s="405"/>
      <c r="J138" s="156"/>
      <c r="K138" s="396"/>
      <c r="L138" s="79"/>
      <c r="M138" s="1084"/>
      <c r="N138" s="101"/>
      <c r="O138" s="605"/>
      <c r="P138" s="604"/>
    </row>
    <row r="139" spans="1:16" s="2" customFormat="1" ht="15" customHeight="1">
      <c r="A139" s="604"/>
      <c r="B139" s="605"/>
      <c r="C139" s="101"/>
      <c r="D139" s="1085" t="s">
        <v>2781</v>
      </c>
      <c r="E139" s="44"/>
      <c r="F139" s="55"/>
      <c r="G139" s="396"/>
      <c r="H139" s="29"/>
      <c r="I139" s="405"/>
      <c r="J139" s="79"/>
      <c r="K139" s="396"/>
      <c r="L139" s="79"/>
      <c r="M139" s="1084"/>
      <c r="N139" s="101"/>
      <c r="O139" s="605"/>
      <c r="P139" s="604"/>
    </row>
    <row r="140" spans="1:16" s="2" customFormat="1" ht="15" customHeight="1">
      <c r="A140" s="604"/>
      <c r="B140" s="605"/>
      <c r="C140" s="101"/>
      <c r="D140" s="1085" t="s">
        <v>2782</v>
      </c>
      <c r="E140" s="44"/>
      <c r="F140" s="55"/>
      <c r="G140" s="396"/>
      <c r="H140" s="29"/>
      <c r="I140" s="405"/>
      <c r="J140" s="79"/>
      <c r="K140" s="396"/>
      <c r="L140" s="79"/>
      <c r="M140" s="1084"/>
      <c r="N140" s="101"/>
      <c r="O140" s="605"/>
      <c r="P140" s="604"/>
    </row>
    <row r="141" spans="1:16" s="2" customFormat="1" ht="15" customHeight="1">
      <c r="A141" s="604"/>
      <c r="B141" s="605"/>
      <c r="C141" s="101"/>
      <c r="D141" s="844" t="s">
        <v>2780</v>
      </c>
      <c r="E141" s="44"/>
      <c r="F141" s="55"/>
      <c r="G141" s="396"/>
      <c r="H141" s="29"/>
      <c r="I141" s="405"/>
      <c r="J141" s="79"/>
      <c r="K141" s="396"/>
      <c r="L141" s="79"/>
      <c r="M141" s="1084"/>
      <c r="N141" s="101"/>
      <c r="O141" s="605"/>
      <c r="P141" s="604"/>
    </row>
    <row r="142" spans="1:16" s="2" customFormat="1" ht="15" customHeight="1">
      <c r="A142" s="604"/>
      <c r="B142" s="605"/>
      <c r="C142" s="101"/>
      <c r="D142" s="1086" t="s">
        <v>2795</v>
      </c>
      <c r="E142" s="44"/>
      <c r="F142" s="55"/>
      <c r="G142" s="396"/>
      <c r="H142" s="29"/>
      <c r="I142" s="405"/>
      <c r="J142" s="79"/>
      <c r="K142" s="396"/>
      <c r="L142" s="79"/>
      <c r="M142" s="1084"/>
      <c r="N142" s="101"/>
      <c r="O142" s="605"/>
      <c r="P142" s="604"/>
    </row>
    <row r="143" spans="1:16" s="2" customFormat="1" ht="15" customHeight="1" thickBot="1">
      <c r="A143" s="604"/>
      <c r="B143" s="605"/>
      <c r="C143" s="101"/>
      <c r="D143" s="1090" t="s">
        <v>2647</v>
      </c>
      <c r="E143" s="44"/>
      <c r="F143" s="59"/>
      <c r="G143" s="464"/>
      <c r="H143" s="35"/>
      <c r="I143" s="406"/>
      <c r="J143" s="509"/>
      <c r="K143" s="464"/>
      <c r="L143" s="509"/>
      <c r="M143" s="1091"/>
      <c r="N143" s="101"/>
      <c r="O143" s="605"/>
      <c r="P143" s="604"/>
    </row>
    <row r="144" spans="1:16" s="2" customFormat="1" ht="14.25" customHeight="1" thickTop="1">
      <c r="A144" s="604"/>
      <c r="B144" s="605"/>
      <c r="C144" s="101"/>
      <c r="D144" s="1092" t="s">
        <v>2783</v>
      </c>
      <c r="E144" s="45"/>
      <c r="F144" s="56">
        <v>4</v>
      </c>
      <c r="G144" s="467">
        <f>F144*Cond!$F$10</f>
        <v>6080</v>
      </c>
      <c r="H144" s="30">
        <v>0</v>
      </c>
      <c r="I144" s="432">
        <f>G144*H144</f>
        <v>0</v>
      </c>
      <c r="J144" s="360">
        <v>4507010104</v>
      </c>
      <c r="K144" s="387">
        <f t="shared" ref="K144" si="41">G144*L144</f>
        <v>18240</v>
      </c>
      <c r="L144" s="291">
        <v>3</v>
      </c>
      <c r="M144" s="419">
        <f t="shared" ref="M144" si="42">ROUND(K144,-2)</f>
        <v>18200</v>
      </c>
      <c r="N144" s="101"/>
      <c r="O144" s="605"/>
      <c r="P144" s="604"/>
    </row>
    <row r="145" spans="1:16" s="2" customFormat="1" ht="15" customHeight="1">
      <c r="A145" s="604"/>
      <c r="B145" s="605"/>
      <c r="C145" s="101"/>
      <c r="D145" s="1083"/>
      <c r="E145" s="44"/>
      <c r="F145" s="55"/>
      <c r="G145" s="396"/>
      <c r="H145" s="29"/>
      <c r="I145" s="405"/>
      <c r="J145" s="156"/>
      <c r="K145" s="396"/>
      <c r="L145" s="79"/>
      <c r="M145" s="1084"/>
      <c r="N145" s="101"/>
      <c r="O145" s="605"/>
      <c r="P145" s="604"/>
    </row>
    <row r="146" spans="1:16" s="2" customFormat="1" ht="15" customHeight="1">
      <c r="A146" s="604"/>
      <c r="B146" s="605"/>
      <c r="C146" s="101"/>
      <c r="D146" s="1085" t="s">
        <v>2796</v>
      </c>
      <c r="E146" s="44"/>
      <c r="F146" s="55"/>
      <c r="G146" s="396"/>
      <c r="H146" s="29"/>
      <c r="I146" s="405"/>
      <c r="J146" s="79"/>
      <c r="K146" s="396"/>
      <c r="L146" s="79"/>
      <c r="M146" s="1084"/>
      <c r="N146" s="101"/>
      <c r="O146" s="605"/>
      <c r="P146" s="604"/>
    </row>
    <row r="147" spans="1:16" s="2" customFormat="1" ht="15" customHeight="1">
      <c r="A147" s="604"/>
      <c r="B147" s="605"/>
      <c r="C147" s="101"/>
      <c r="D147" s="1086" t="s">
        <v>2786</v>
      </c>
      <c r="E147" s="44"/>
      <c r="F147" s="55"/>
      <c r="G147" s="396"/>
      <c r="H147" s="29"/>
      <c r="I147" s="405"/>
      <c r="J147" s="79"/>
      <c r="K147" s="396"/>
      <c r="L147" s="79"/>
      <c r="M147" s="1084"/>
      <c r="N147" s="101"/>
      <c r="O147" s="605"/>
      <c r="P147" s="604"/>
    </row>
    <row r="148" spans="1:16" s="2" customFormat="1" ht="15" customHeight="1">
      <c r="A148" s="604"/>
      <c r="B148" s="605"/>
      <c r="C148" s="101"/>
      <c r="D148" s="844" t="s">
        <v>2785</v>
      </c>
      <c r="E148" s="44"/>
      <c r="F148" s="55"/>
      <c r="G148" s="396"/>
      <c r="H148" s="29"/>
      <c r="I148" s="405"/>
      <c r="J148" s="79"/>
      <c r="K148" s="396"/>
      <c r="L148" s="79"/>
      <c r="M148" s="1084"/>
      <c r="N148" s="101"/>
      <c r="O148" s="605"/>
      <c r="P148" s="604"/>
    </row>
    <row r="149" spans="1:16" s="2" customFormat="1" ht="15" customHeight="1">
      <c r="A149" s="604"/>
      <c r="B149" s="605"/>
      <c r="C149" s="101"/>
      <c r="D149" s="1086" t="s">
        <v>2797</v>
      </c>
      <c r="E149" s="44"/>
      <c r="F149" s="55"/>
      <c r="G149" s="396"/>
      <c r="H149" s="29"/>
      <c r="I149" s="405"/>
      <c r="J149" s="79"/>
      <c r="K149" s="396"/>
      <c r="L149" s="79"/>
      <c r="M149" s="1084"/>
      <c r="N149" s="101"/>
      <c r="O149" s="605"/>
      <c r="P149" s="604"/>
    </row>
    <row r="150" spans="1:16" s="2" customFormat="1" ht="15" customHeight="1">
      <c r="A150" s="604"/>
      <c r="B150" s="605"/>
      <c r="C150" s="101"/>
      <c r="D150" s="1085" t="s">
        <v>2647</v>
      </c>
      <c r="E150" s="44"/>
      <c r="F150" s="55"/>
      <c r="G150" s="396"/>
      <c r="H150" s="29"/>
      <c r="I150" s="405"/>
      <c r="J150" s="79"/>
      <c r="K150" s="396"/>
      <c r="L150" s="79"/>
      <c r="M150" s="1084"/>
      <c r="N150" s="101"/>
      <c r="O150" s="605"/>
      <c r="P150" s="604"/>
    </row>
    <row r="151" spans="1:16" s="2" customFormat="1" ht="15" customHeight="1" thickBot="1">
      <c r="A151" s="604"/>
      <c r="B151" s="605"/>
      <c r="C151" s="101"/>
      <c r="D151" s="1087" t="s">
        <v>2784</v>
      </c>
      <c r="E151" s="46"/>
      <c r="F151" s="474"/>
      <c r="G151" s="441"/>
      <c r="H151" s="31"/>
      <c r="I151" s="431"/>
      <c r="J151" s="120"/>
      <c r="K151" s="441"/>
      <c r="L151" s="120"/>
      <c r="M151" s="1089"/>
      <c r="N151" s="101"/>
      <c r="O151" s="605"/>
      <c r="P151" s="604"/>
    </row>
    <row r="152" spans="1:16" s="2" customFormat="1" ht="30" customHeight="1" thickTop="1">
      <c r="A152" s="604"/>
      <c r="B152" s="605"/>
      <c r="C152" s="101"/>
      <c r="D152" s="1876" t="s">
        <v>108</v>
      </c>
      <c r="E152" s="1876"/>
      <c r="F152" s="1876"/>
      <c r="G152" s="1876"/>
      <c r="H152" s="1876"/>
      <c r="I152" s="1876"/>
      <c r="J152" s="1876"/>
      <c r="K152" s="1876"/>
      <c r="L152" s="1876"/>
      <c r="M152" s="1876"/>
      <c r="N152" s="101"/>
      <c r="O152" s="605"/>
      <c r="P152" s="604"/>
    </row>
    <row r="153" spans="1:16">
      <c r="A153" s="604"/>
      <c r="B153" s="605"/>
      <c r="C153" s="101"/>
      <c r="D153" s="1883" t="s">
        <v>14</v>
      </c>
      <c r="E153" s="1884" t="s">
        <v>15</v>
      </c>
      <c r="F153" s="1885" t="s">
        <v>1859</v>
      </c>
      <c r="G153" s="1886" t="s">
        <v>2171</v>
      </c>
      <c r="H153" s="1887" t="s">
        <v>67</v>
      </c>
      <c r="I153" s="1886" t="s">
        <v>68</v>
      </c>
      <c r="J153" s="1868" t="s">
        <v>6</v>
      </c>
      <c r="K153" s="1925" t="s">
        <v>2172</v>
      </c>
      <c r="L153" s="1889" t="s">
        <v>2173</v>
      </c>
      <c r="M153" s="1890" t="s">
        <v>2170</v>
      </c>
      <c r="N153" s="101"/>
      <c r="O153" s="605"/>
      <c r="P153" s="604"/>
    </row>
    <row r="154" spans="1:16">
      <c r="A154" s="604"/>
      <c r="B154" s="605"/>
      <c r="C154" s="101"/>
      <c r="D154" s="1883"/>
      <c r="E154" s="1884"/>
      <c r="F154" s="1885"/>
      <c r="G154" s="1886"/>
      <c r="H154" s="1887"/>
      <c r="I154" s="1886"/>
      <c r="J154" s="1868"/>
      <c r="K154" s="1925"/>
      <c r="L154" s="1889"/>
      <c r="M154" s="1890"/>
      <c r="N154" s="101"/>
      <c r="O154" s="605"/>
      <c r="P154" s="604"/>
    </row>
    <row r="155" spans="1:16">
      <c r="A155" s="604"/>
      <c r="B155" s="605"/>
      <c r="C155" s="101"/>
      <c r="D155" s="1883"/>
      <c r="E155" s="1884"/>
      <c r="F155" s="1885"/>
      <c r="G155" s="1886"/>
      <c r="H155" s="1887"/>
      <c r="I155" s="1886"/>
      <c r="J155" s="1868"/>
      <c r="K155" s="1925"/>
      <c r="L155" s="1889"/>
      <c r="M155" s="1890"/>
      <c r="N155" s="101"/>
      <c r="O155" s="605"/>
      <c r="P155" s="604"/>
    </row>
    <row r="156" spans="1:16" ht="13.5" thickBot="1">
      <c r="A156" s="604"/>
      <c r="B156" s="605"/>
      <c r="C156" s="101"/>
      <c r="D156" s="1908"/>
      <c r="E156" s="1903"/>
      <c r="F156" s="1904"/>
      <c r="G156" s="1905"/>
      <c r="H156" s="1909"/>
      <c r="I156" s="1905"/>
      <c r="J156" s="1910"/>
      <c r="K156" s="1926"/>
      <c r="L156" s="1901"/>
      <c r="M156" s="1902"/>
      <c r="N156" s="101"/>
      <c r="O156" s="605"/>
      <c r="P156" s="604"/>
    </row>
    <row r="157" spans="1:16" s="2" customFormat="1" ht="15" customHeight="1" thickTop="1">
      <c r="A157" s="604"/>
      <c r="B157" s="605"/>
      <c r="C157" s="101"/>
      <c r="D157" s="1093" t="s">
        <v>4816</v>
      </c>
      <c r="E157" s="44"/>
      <c r="F157" s="177">
        <v>3.58</v>
      </c>
      <c r="G157" s="466">
        <f>F157*Cond!$F$10</f>
        <v>5441.6</v>
      </c>
      <c r="H157" s="30">
        <v>0</v>
      </c>
      <c r="I157" s="432">
        <f>G157*H157</f>
        <v>0</v>
      </c>
      <c r="J157" s="565">
        <v>4503000040</v>
      </c>
      <c r="K157" s="387">
        <f t="shared" ref="K157" si="43">G157*L157</f>
        <v>11971.520000000002</v>
      </c>
      <c r="L157" s="291">
        <v>2.2000000000000002</v>
      </c>
      <c r="M157" s="419">
        <f t="shared" ref="M157" si="44">ROUND(K157,-2)</f>
        <v>12000</v>
      </c>
      <c r="N157" s="101"/>
      <c r="O157" s="605"/>
      <c r="P157" s="604"/>
    </row>
    <row r="158" spans="1:16" s="2" customFormat="1" ht="15" customHeight="1">
      <c r="A158" s="604"/>
      <c r="B158" s="605"/>
      <c r="C158" s="101"/>
      <c r="D158" s="1085"/>
      <c r="E158" s="44"/>
      <c r="F158" s="117"/>
      <c r="G158" s="396"/>
      <c r="H158" s="29"/>
      <c r="I158" s="405"/>
      <c r="J158" s="187"/>
      <c r="K158" s="388"/>
      <c r="L158" s="292"/>
      <c r="M158" s="417"/>
      <c r="N158" s="101"/>
      <c r="O158" s="605"/>
      <c r="P158" s="604"/>
    </row>
    <row r="159" spans="1:16" s="2" customFormat="1" ht="15" customHeight="1">
      <c r="A159" s="604"/>
      <c r="B159" s="605"/>
      <c r="C159" s="101"/>
      <c r="D159" s="1085" t="s">
        <v>4820</v>
      </c>
      <c r="E159" s="44"/>
      <c r="F159" s="117"/>
      <c r="G159" s="396"/>
      <c r="H159" s="29"/>
      <c r="I159" s="405"/>
      <c r="J159" s="187"/>
      <c r="K159" s="388"/>
      <c r="L159" s="292"/>
      <c r="M159" s="417"/>
      <c r="N159" s="101"/>
      <c r="O159" s="605"/>
      <c r="P159" s="604"/>
    </row>
    <row r="160" spans="1:16" s="2" customFormat="1" ht="15" customHeight="1">
      <c r="A160" s="604"/>
      <c r="B160" s="605"/>
      <c r="C160" s="101"/>
      <c r="D160" s="834" t="s">
        <v>4817</v>
      </c>
      <c r="E160" s="44"/>
      <c r="F160" s="117"/>
      <c r="G160" s="405"/>
      <c r="H160" s="29"/>
      <c r="I160" s="405"/>
      <c r="J160" s="21"/>
      <c r="K160" s="389"/>
      <c r="L160" s="21"/>
      <c r="M160" s="416"/>
      <c r="N160" s="101"/>
      <c r="O160" s="605"/>
      <c r="P160" s="604"/>
    </row>
    <row r="161" spans="1:16" s="2" customFormat="1" ht="15" customHeight="1">
      <c r="A161" s="604"/>
      <c r="B161" s="605"/>
      <c r="C161" s="101"/>
      <c r="D161" s="834" t="s">
        <v>4237</v>
      </c>
      <c r="E161" s="44"/>
      <c r="F161" s="117"/>
      <c r="G161" s="396"/>
      <c r="H161" s="29"/>
      <c r="I161" s="405"/>
      <c r="J161" s="187"/>
      <c r="K161" s="388"/>
      <c r="L161" s="292"/>
      <c r="M161" s="417"/>
      <c r="N161" s="101"/>
      <c r="O161" s="605"/>
      <c r="P161" s="604"/>
    </row>
    <row r="162" spans="1:16" s="2" customFormat="1" ht="15" customHeight="1">
      <c r="A162" s="604"/>
      <c r="B162" s="605"/>
      <c r="C162" s="101"/>
      <c r="D162" s="834" t="s">
        <v>4818</v>
      </c>
      <c r="E162" s="44"/>
      <c r="F162" s="117"/>
      <c r="G162" s="405"/>
      <c r="H162" s="29"/>
      <c r="I162" s="405"/>
      <c r="J162" s="21"/>
      <c r="K162" s="389"/>
      <c r="L162" s="21"/>
      <c r="M162" s="416"/>
      <c r="N162" s="101"/>
      <c r="O162" s="605"/>
      <c r="P162" s="604"/>
    </row>
    <row r="163" spans="1:16" s="2" customFormat="1" ht="15" customHeight="1">
      <c r="A163" s="604"/>
      <c r="B163" s="605"/>
      <c r="C163" s="101"/>
      <c r="D163" s="834" t="s">
        <v>4819</v>
      </c>
      <c r="E163" s="44"/>
      <c r="F163" s="117"/>
      <c r="G163" s="405"/>
      <c r="H163" s="29"/>
      <c r="I163" s="405"/>
      <c r="J163" s="21"/>
      <c r="K163" s="389"/>
      <c r="L163" s="21"/>
      <c r="M163" s="416"/>
      <c r="N163" s="101"/>
      <c r="O163" s="605"/>
      <c r="P163" s="604"/>
    </row>
    <row r="164" spans="1:16" s="2" customFormat="1" ht="15" customHeight="1" thickBot="1">
      <c r="A164" s="604"/>
      <c r="B164" s="605"/>
      <c r="C164" s="101"/>
      <c r="D164" s="1095" t="s">
        <v>3147</v>
      </c>
      <c r="E164" s="46"/>
      <c r="F164" s="176"/>
      <c r="G164" s="431"/>
      <c r="H164" s="91"/>
      <c r="I164" s="431"/>
      <c r="J164" s="96"/>
      <c r="K164" s="390"/>
      <c r="L164" s="96"/>
      <c r="M164" s="418"/>
      <c r="N164" s="101"/>
      <c r="O164" s="605"/>
      <c r="P164" s="604"/>
    </row>
    <row r="165" spans="1:16" s="2" customFormat="1" ht="15" customHeight="1" thickTop="1">
      <c r="A165" s="604"/>
      <c r="B165" s="605"/>
      <c r="C165" s="101"/>
      <c r="D165" s="1093" t="s">
        <v>4281</v>
      </c>
      <c r="E165" s="44"/>
      <c r="F165" s="177">
        <v>3.74</v>
      </c>
      <c r="G165" s="466">
        <f>F165*Cond!$F$10</f>
        <v>5684.8</v>
      </c>
      <c r="H165" s="30">
        <v>0</v>
      </c>
      <c r="I165" s="432">
        <f>G165*H165</f>
        <v>0</v>
      </c>
      <c r="J165" s="565">
        <v>4503000041</v>
      </c>
      <c r="K165" s="387">
        <f t="shared" ref="K165" si="45">G165*L165</f>
        <v>12506.560000000001</v>
      </c>
      <c r="L165" s="291">
        <v>2.2000000000000002</v>
      </c>
      <c r="M165" s="419">
        <f t="shared" ref="M165" si="46">ROUND(K165,-2)</f>
        <v>12500</v>
      </c>
      <c r="N165" s="101"/>
      <c r="O165" s="605"/>
      <c r="P165" s="604"/>
    </row>
    <row r="166" spans="1:16" s="2" customFormat="1" ht="15" customHeight="1">
      <c r="A166" s="604"/>
      <c r="B166" s="605"/>
      <c r="C166" s="101"/>
      <c r="D166" s="1085"/>
      <c r="E166" s="44"/>
      <c r="F166" s="117"/>
      <c r="G166" s="396"/>
      <c r="H166" s="29"/>
      <c r="I166" s="405"/>
      <c r="J166" s="187"/>
      <c r="K166" s="388"/>
      <c r="L166" s="292"/>
      <c r="M166" s="417"/>
      <c r="N166" s="101"/>
      <c r="O166" s="605"/>
      <c r="P166" s="604"/>
    </row>
    <row r="167" spans="1:16" s="2" customFormat="1" ht="15" customHeight="1">
      <c r="A167" s="604"/>
      <c r="B167" s="605"/>
      <c r="C167" s="101"/>
      <c r="D167" s="1085" t="s">
        <v>4235</v>
      </c>
      <c r="E167" s="44"/>
      <c r="F167" s="117"/>
      <c r="G167" s="396"/>
      <c r="H167" s="29"/>
      <c r="I167" s="405"/>
      <c r="J167" s="187"/>
      <c r="K167" s="388"/>
      <c r="L167" s="292"/>
      <c r="M167" s="417"/>
      <c r="N167" s="101"/>
      <c r="O167" s="605"/>
      <c r="P167" s="604"/>
    </row>
    <row r="168" spans="1:16" s="2" customFormat="1" ht="15" customHeight="1">
      <c r="A168" s="604"/>
      <c r="B168" s="605"/>
      <c r="C168" s="101"/>
      <c r="D168" s="834" t="s">
        <v>4282</v>
      </c>
      <c r="E168" s="44"/>
      <c r="F168" s="117"/>
      <c r="G168" s="405"/>
      <c r="H168" s="29"/>
      <c r="I168" s="405"/>
      <c r="J168" s="21"/>
      <c r="K168" s="389"/>
      <c r="L168" s="21"/>
      <c r="M168" s="416"/>
      <c r="N168" s="101"/>
      <c r="O168" s="605"/>
      <c r="P168" s="604"/>
    </row>
    <row r="169" spans="1:16" s="2" customFormat="1" ht="15" customHeight="1">
      <c r="A169" s="604"/>
      <c r="B169" s="605"/>
      <c r="C169" s="101"/>
      <c r="D169" s="834" t="s">
        <v>4237</v>
      </c>
      <c r="E169" s="44"/>
      <c r="F169" s="117"/>
      <c r="G169" s="396"/>
      <c r="H169" s="29"/>
      <c r="I169" s="405"/>
      <c r="J169" s="187"/>
      <c r="K169" s="388"/>
      <c r="L169" s="292"/>
      <c r="M169" s="417"/>
      <c r="N169" s="101"/>
      <c r="O169" s="605"/>
      <c r="P169" s="604"/>
    </row>
    <row r="170" spans="1:16" s="2" customFormat="1" ht="15" customHeight="1">
      <c r="A170" s="604"/>
      <c r="B170" s="605"/>
      <c r="C170" s="101"/>
      <c r="D170" s="834" t="s">
        <v>4238</v>
      </c>
      <c r="E170" s="44"/>
      <c r="F170" s="117"/>
      <c r="G170" s="405"/>
      <c r="H170" s="29"/>
      <c r="I170" s="405"/>
      <c r="J170" s="21"/>
      <c r="K170" s="389"/>
      <c r="L170" s="21"/>
      <c r="M170" s="416"/>
      <c r="N170" s="101"/>
      <c r="O170" s="605"/>
      <c r="P170" s="604"/>
    </row>
    <row r="171" spans="1:16" s="2" customFormat="1" ht="15" customHeight="1">
      <c r="A171" s="604"/>
      <c r="B171" s="605"/>
      <c r="C171" s="101"/>
      <c r="D171" s="834" t="s">
        <v>3146</v>
      </c>
      <c r="E171" s="44"/>
      <c r="F171" s="117"/>
      <c r="G171" s="405"/>
      <c r="H171" s="29"/>
      <c r="I171" s="405"/>
      <c r="J171" s="21"/>
      <c r="K171" s="389"/>
      <c r="L171" s="21"/>
      <c r="M171" s="416"/>
      <c r="N171" s="101"/>
      <c r="O171" s="605"/>
      <c r="P171" s="604"/>
    </row>
    <row r="172" spans="1:16" s="2" customFormat="1" ht="15" customHeight="1" thickBot="1">
      <c r="A172" s="604"/>
      <c r="B172" s="605"/>
      <c r="C172" s="101"/>
      <c r="D172" s="1095" t="s">
        <v>3147</v>
      </c>
      <c r="E172" s="46"/>
      <c r="F172" s="176"/>
      <c r="G172" s="431"/>
      <c r="H172" s="91"/>
      <c r="I172" s="431"/>
      <c r="J172" s="96"/>
      <c r="K172" s="390"/>
      <c r="L172" s="96"/>
      <c r="M172" s="418"/>
      <c r="N172" s="101"/>
      <c r="O172" s="605"/>
      <c r="P172" s="604"/>
    </row>
    <row r="173" spans="1:16" s="2" customFormat="1" ht="15" customHeight="1" thickTop="1">
      <c r="A173" s="604"/>
      <c r="B173" s="605"/>
      <c r="C173" s="101"/>
      <c r="D173" s="1093" t="s">
        <v>4234</v>
      </c>
      <c r="E173" s="44"/>
      <c r="F173" s="177">
        <v>3.74</v>
      </c>
      <c r="G173" s="466">
        <f>F173*Cond!$F$10</f>
        <v>5684.8</v>
      </c>
      <c r="H173" s="30">
        <v>0</v>
      </c>
      <c r="I173" s="432">
        <f>G173*H173</f>
        <v>0</v>
      </c>
      <c r="J173" s="565">
        <v>4503000042</v>
      </c>
      <c r="K173" s="387">
        <f t="shared" ref="K173" si="47">G173*L173</f>
        <v>12506.560000000001</v>
      </c>
      <c r="L173" s="291">
        <v>2.2000000000000002</v>
      </c>
      <c r="M173" s="419">
        <f t="shared" ref="M173" si="48">ROUND(K173,-2)</f>
        <v>12500</v>
      </c>
      <c r="N173" s="101"/>
      <c r="O173" s="605"/>
      <c r="P173" s="604"/>
    </row>
    <row r="174" spans="1:16" s="2" customFormat="1" ht="15" customHeight="1">
      <c r="A174" s="604"/>
      <c r="B174" s="605"/>
      <c r="C174" s="101"/>
      <c r="D174" s="1085"/>
      <c r="E174" s="44"/>
      <c r="F174" s="117"/>
      <c r="G174" s="396"/>
      <c r="H174" s="29"/>
      <c r="I174" s="405"/>
      <c r="J174" s="187"/>
      <c r="K174" s="388"/>
      <c r="L174" s="292"/>
      <c r="M174" s="417"/>
      <c r="N174" s="101"/>
      <c r="O174" s="605"/>
      <c r="P174" s="604"/>
    </row>
    <row r="175" spans="1:16" s="2" customFormat="1" ht="15" customHeight="1">
      <c r="A175" s="604"/>
      <c r="B175" s="605"/>
      <c r="C175" s="101"/>
      <c r="D175" s="1085" t="s">
        <v>4235</v>
      </c>
      <c r="E175" s="44"/>
      <c r="F175" s="117"/>
      <c r="G175" s="396"/>
      <c r="H175" s="29"/>
      <c r="I175" s="405"/>
      <c r="J175" s="187"/>
      <c r="K175" s="388"/>
      <c r="L175" s="292"/>
      <c r="M175" s="417"/>
      <c r="N175" s="101"/>
      <c r="O175" s="605"/>
      <c r="P175" s="604"/>
    </row>
    <row r="176" spans="1:16" s="2" customFormat="1" ht="15" customHeight="1">
      <c r="A176" s="604"/>
      <c r="B176" s="605"/>
      <c r="C176" s="101"/>
      <c r="D176" s="834" t="s">
        <v>4236</v>
      </c>
      <c r="E176" s="44"/>
      <c r="F176" s="117"/>
      <c r="G176" s="405"/>
      <c r="H176" s="29"/>
      <c r="I176" s="405"/>
      <c r="J176" s="21"/>
      <c r="K176" s="389"/>
      <c r="L176" s="21"/>
      <c r="M176" s="416"/>
      <c r="N176" s="101"/>
      <c r="O176" s="605"/>
      <c r="P176" s="604"/>
    </row>
    <row r="177" spans="1:16" s="2" customFormat="1" ht="15" customHeight="1">
      <c r="A177" s="604"/>
      <c r="B177" s="605"/>
      <c r="C177" s="101"/>
      <c r="D177" s="834" t="s">
        <v>4237</v>
      </c>
      <c r="E177" s="44"/>
      <c r="F177" s="117"/>
      <c r="G177" s="396"/>
      <c r="H177" s="29"/>
      <c r="I177" s="405"/>
      <c r="J177" s="187"/>
      <c r="K177" s="388"/>
      <c r="L177" s="292"/>
      <c r="M177" s="417"/>
      <c r="N177" s="101"/>
      <c r="O177" s="605"/>
      <c r="P177" s="604"/>
    </row>
    <row r="178" spans="1:16" s="2" customFormat="1" ht="15" customHeight="1">
      <c r="A178" s="604"/>
      <c r="B178" s="605"/>
      <c r="C178" s="101"/>
      <c r="D178" s="834" t="s">
        <v>4238</v>
      </c>
      <c r="E178" s="44"/>
      <c r="F178" s="117"/>
      <c r="G178" s="405"/>
      <c r="H178" s="29"/>
      <c r="I178" s="405"/>
      <c r="J178" s="21"/>
      <c r="K178" s="389"/>
      <c r="L178" s="21"/>
      <c r="M178" s="416"/>
      <c r="N178" s="101"/>
      <c r="O178" s="605"/>
      <c r="P178" s="604"/>
    </row>
    <row r="179" spans="1:16" s="2" customFormat="1" ht="15" customHeight="1">
      <c r="A179" s="604"/>
      <c r="B179" s="605"/>
      <c r="C179" s="101"/>
      <c r="D179" s="834" t="s">
        <v>3146</v>
      </c>
      <c r="E179" s="44"/>
      <c r="F179" s="117"/>
      <c r="G179" s="405"/>
      <c r="H179" s="29"/>
      <c r="I179" s="405"/>
      <c r="J179" s="21"/>
      <c r="K179" s="389"/>
      <c r="L179" s="21"/>
      <c r="M179" s="416"/>
      <c r="N179" s="101"/>
      <c r="O179" s="605"/>
      <c r="P179" s="604"/>
    </row>
    <row r="180" spans="1:16" s="2" customFormat="1" ht="15" customHeight="1" thickBot="1">
      <c r="A180" s="604"/>
      <c r="B180" s="605"/>
      <c r="C180" s="101"/>
      <c r="D180" s="1095" t="s">
        <v>3147</v>
      </c>
      <c r="E180" s="46"/>
      <c r="F180" s="176"/>
      <c r="G180" s="431"/>
      <c r="H180" s="91"/>
      <c r="I180" s="431"/>
      <c r="J180" s="96"/>
      <c r="K180" s="390"/>
      <c r="L180" s="96"/>
      <c r="M180" s="418"/>
      <c r="N180" s="101"/>
      <c r="O180" s="605"/>
      <c r="P180" s="604"/>
    </row>
    <row r="181" spans="1:16" s="2" customFormat="1" ht="15" customHeight="1" thickTop="1">
      <c r="A181" s="604"/>
      <c r="B181" s="605"/>
      <c r="C181" s="101"/>
      <c r="D181" s="1093" t="s">
        <v>4869</v>
      </c>
      <c r="E181" s="44"/>
      <c r="F181" s="177">
        <v>6.81</v>
      </c>
      <c r="G181" s="466">
        <f>F181*Cond!$F$10</f>
        <v>10351.199999999999</v>
      </c>
      <c r="H181" s="30">
        <v>0</v>
      </c>
      <c r="I181" s="432">
        <f>G181*H181</f>
        <v>0</v>
      </c>
      <c r="J181" s="565">
        <v>4503000043</v>
      </c>
      <c r="K181" s="387">
        <f t="shared" ref="K181" si="49">G181*L181</f>
        <v>20702.399999999998</v>
      </c>
      <c r="L181" s="291">
        <v>2</v>
      </c>
      <c r="M181" s="419">
        <f t="shared" ref="M181" si="50">ROUND(K181,-2)</f>
        <v>20700</v>
      </c>
      <c r="N181" s="101"/>
      <c r="O181" s="605"/>
      <c r="P181" s="604"/>
    </row>
    <row r="182" spans="1:16" s="2" customFormat="1" ht="15" customHeight="1">
      <c r="A182" s="604"/>
      <c r="B182" s="605"/>
      <c r="C182" s="101"/>
      <c r="D182" s="1085"/>
      <c r="E182" s="44"/>
      <c r="F182" s="117"/>
      <c r="G182" s="396"/>
      <c r="H182" s="29"/>
      <c r="I182" s="405"/>
      <c r="J182" s="187"/>
      <c r="K182" s="388"/>
      <c r="L182" s="292"/>
      <c r="M182" s="417"/>
      <c r="N182" s="101"/>
      <c r="O182" s="605"/>
      <c r="P182" s="604"/>
    </row>
    <row r="183" spans="1:16" s="2" customFormat="1" ht="15" customHeight="1">
      <c r="A183" s="604"/>
      <c r="B183" s="605"/>
      <c r="C183" s="101"/>
      <c r="D183" s="834" t="s">
        <v>4870</v>
      </c>
      <c r="E183" s="44"/>
      <c r="F183" s="117"/>
      <c r="G183" s="405"/>
      <c r="H183" s="29"/>
      <c r="I183" s="405"/>
      <c r="J183" s="21"/>
      <c r="K183" s="389"/>
      <c r="L183" s="21"/>
      <c r="M183" s="416"/>
      <c r="N183" s="101"/>
      <c r="O183" s="605"/>
      <c r="P183" s="604"/>
    </row>
    <row r="184" spans="1:16" s="2" customFormat="1" ht="15" customHeight="1">
      <c r="A184" s="604"/>
      <c r="B184" s="605"/>
      <c r="C184" s="101"/>
      <c r="D184" s="834" t="s">
        <v>4871</v>
      </c>
      <c r="E184" s="44"/>
      <c r="F184" s="117"/>
      <c r="G184" s="405"/>
      <c r="H184" s="29"/>
      <c r="I184" s="405"/>
      <c r="J184" s="21"/>
      <c r="K184" s="389"/>
      <c r="L184" s="21"/>
      <c r="M184" s="416"/>
      <c r="N184" s="101"/>
      <c r="O184" s="605"/>
      <c r="P184" s="604"/>
    </row>
    <row r="185" spans="1:16" s="2" customFormat="1" ht="15" customHeight="1">
      <c r="A185" s="604"/>
      <c r="B185" s="605"/>
      <c r="C185" s="101"/>
      <c r="D185" s="834" t="s">
        <v>3146</v>
      </c>
      <c r="E185" s="44"/>
      <c r="F185" s="117"/>
      <c r="G185" s="405"/>
      <c r="H185" s="29"/>
      <c r="I185" s="405"/>
      <c r="J185" s="21"/>
      <c r="K185" s="389"/>
      <c r="L185" s="21"/>
      <c r="M185" s="416"/>
      <c r="N185" s="101"/>
      <c r="O185" s="605"/>
      <c r="P185" s="604"/>
    </row>
    <row r="186" spans="1:16" s="2" customFormat="1" ht="15" customHeight="1" thickBot="1">
      <c r="A186" s="604"/>
      <c r="B186" s="605"/>
      <c r="C186" s="101"/>
      <c r="D186" s="1095" t="s">
        <v>3147</v>
      </c>
      <c r="E186" s="46"/>
      <c r="F186" s="176"/>
      <c r="G186" s="431"/>
      <c r="H186" s="91"/>
      <c r="I186" s="431"/>
      <c r="J186" s="96"/>
      <c r="K186" s="390"/>
      <c r="L186" s="96"/>
      <c r="M186" s="418"/>
      <c r="N186" s="101"/>
      <c r="O186" s="605"/>
      <c r="P186" s="604"/>
    </row>
    <row r="187" spans="1:16" s="2" customFormat="1" ht="15" customHeight="1" thickTop="1">
      <c r="A187" s="604"/>
      <c r="B187" s="605"/>
      <c r="C187" s="101"/>
      <c r="D187" s="1093" t="s">
        <v>4862</v>
      </c>
      <c r="E187" s="44"/>
      <c r="F187" s="177">
        <v>7.01</v>
      </c>
      <c r="G187" s="466">
        <f>F187*Cond!$F$10</f>
        <v>10655.199999999999</v>
      </c>
      <c r="H187" s="30">
        <v>0</v>
      </c>
      <c r="I187" s="432">
        <f>G187*H187</f>
        <v>0</v>
      </c>
      <c r="J187" s="565">
        <v>4503000044</v>
      </c>
      <c r="K187" s="387">
        <f t="shared" ref="K187" si="51">G187*L187</f>
        <v>21310.399999999998</v>
      </c>
      <c r="L187" s="291">
        <v>2</v>
      </c>
      <c r="M187" s="419">
        <f t="shared" ref="M187" si="52">ROUND(K187,-2)</f>
        <v>21300</v>
      </c>
      <c r="N187" s="101"/>
      <c r="O187" s="605"/>
      <c r="P187" s="604"/>
    </row>
    <row r="188" spans="1:16" s="2" customFormat="1" ht="15" customHeight="1">
      <c r="A188" s="604"/>
      <c r="B188" s="605"/>
      <c r="C188" s="101"/>
      <c r="D188" s="1085"/>
      <c r="E188" s="44"/>
      <c r="F188" s="117"/>
      <c r="G188" s="396"/>
      <c r="H188" s="29"/>
      <c r="I188" s="405"/>
      <c r="J188" s="187"/>
      <c r="K188" s="388"/>
      <c r="L188" s="292"/>
      <c r="M188" s="417"/>
      <c r="N188" s="101"/>
      <c r="O188" s="605"/>
      <c r="P188" s="604"/>
    </row>
    <row r="189" spans="1:16" s="2" customFormat="1" ht="15" customHeight="1">
      <c r="A189" s="604"/>
      <c r="B189" s="605"/>
      <c r="C189" s="101"/>
      <c r="D189" s="834" t="s">
        <v>4863</v>
      </c>
      <c r="E189" s="44"/>
      <c r="F189" s="117"/>
      <c r="G189" s="405"/>
      <c r="H189" s="29"/>
      <c r="I189" s="405"/>
      <c r="J189" s="21"/>
      <c r="K189" s="389"/>
      <c r="L189" s="21"/>
      <c r="M189" s="416"/>
      <c r="N189" s="101"/>
      <c r="O189" s="605"/>
      <c r="P189" s="604"/>
    </row>
    <row r="190" spans="1:16" s="2" customFormat="1" ht="15" customHeight="1">
      <c r="A190" s="604"/>
      <c r="B190" s="605"/>
      <c r="C190" s="101"/>
      <c r="D190" s="834" t="s">
        <v>4864</v>
      </c>
      <c r="E190" s="44"/>
      <c r="F190" s="117"/>
      <c r="G190" s="405"/>
      <c r="H190" s="29"/>
      <c r="I190" s="405"/>
      <c r="J190" s="21"/>
      <c r="K190" s="389"/>
      <c r="L190" s="21"/>
      <c r="M190" s="416"/>
      <c r="N190" s="101"/>
      <c r="O190" s="605"/>
      <c r="P190" s="604"/>
    </row>
    <row r="191" spans="1:16" s="2" customFormat="1" ht="15" customHeight="1">
      <c r="A191" s="604"/>
      <c r="B191" s="605"/>
      <c r="C191" s="101"/>
      <c r="D191" s="834" t="s">
        <v>3146</v>
      </c>
      <c r="E191" s="44"/>
      <c r="F191" s="117"/>
      <c r="G191" s="405"/>
      <c r="H191" s="29"/>
      <c r="I191" s="405"/>
      <c r="J191" s="21"/>
      <c r="K191" s="389"/>
      <c r="L191" s="21"/>
      <c r="M191" s="416"/>
      <c r="N191" s="101"/>
      <c r="O191" s="605"/>
      <c r="P191" s="604"/>
    </row>
    <row r="192" spans="1:16" s="2" customFormat="1" ht="15" customHeight="1" thickBot="1">
      <c r="A192" s="604"/>
      <c r="B192" s="605"/>
      <c r="C192" s="101"/>
      <c r="D192" s="1095" t="s">
        <v>3147</v>
      </c>
      <c r="E192" s="46"/>
      <c r="F192" s="176"/>
      <c r="G192" s="431"/>
      <c r="H192" s="91"/>
      <c r="I192" s="431"/>
      <c r="J192" s="96"/>
      <c r="K192" s="390"/>
      <c r="L192" s="96"/>
      <c r="M192" s="418"/>
      <c r="N192" s="101"/>
      <c r="O192" s="605"/>
      <c r="P192" s="604"/>
    </row>
    <row r="193" spans="1:16" s="2" customFormat="1" ht="15" customHeight="1" thickTop="1">
      <c r="A193" s="604"/>
      <c r="B193" s="605"/>
      <c r="C193" s="101"/>
      <c r="D193" s="1093" t="s">
        <v>4865</v>
      </c>
      <c r="E193" s="44"/>
      <c r="F193" s="177">
        <v>6.14</v>
      </c>
      <c r="G193" s="466">
        <f>F193*Cond!$F$10</f>
        <v>9332.7999999999993</v>
      </c>
      <c r="H193" s="30">
        <v>0</v>
      </c>
      <c r="I193" s="432">
        <f>G193*H193</f>
        <v>0</v>
      </c>
      <c r="J193" s="565">
        <v>4503000045</v>
      </c>
      <c r="K193" s="387">
        <f t="shared" ref="K193" si="53">G193*L193</f>
        <v>18665.599999999999</v>
      </c>
      <c r="L193" s="291">
        <v>2</v>
      </c>
      <c r="M193" s="419">
        <f t="shared" ref="M193" si="54">ROUND(K193,-2)</f>
        <v>18700</v>
      </c>
      <c r="N193" s="101"/>
      <c r="O193" s="605"/>
      <c r="P193" s="604"/>
    </row>
    <row r="194" spans="1:16" s="2" customFormat="1" ht="15" customHeight="1">
      <c r="A194" s="604"/>
      <c r="B194" s="605"/>
      <c r="C194" s="101"/>
      <c r="D194" s="1085"/>
      <c r="E194" s="44"/>
      <c r="F194" s="117"/>
      <c r="G194" s="396"/>
      <c r="H194" s="29"/>
      <c r="I194" s="405"/>
      <c r="J194" s="187"/>
      <c r="K194" s="388"/>
      <c r="L194" s="292"/>
      <c r="M194" s="417"/>
      <c r="N194" s="101"/>
      <c r="O194" s="605"/>
      <c r="P194" s="604"/>
    </row>
    <row r="195" spans="1:16" s="2" customFormat="1" ht="15" customHeight="1">
      <c r="A195" s="604"/>
      <c r="B195" s="605"/>
      <c r="C195" s="101"/>
      <c r="D195" s="834" t="s">
        <v>4866</v>
      </c>
      <c r="E195" s="44"/>
      <c r="F195" s="117"/>
      <c r="G195" s="405"/>
      <c r="H195" s="29"/>
      <c r="I195" s="405"/>
      <c r="J195" s="21"/>
      <c r="K195" s="389"/>
      <c r="L195" s="21"/>
      <c r="M195" s="416"/>
      <c r="N195" s="101"/>
      <c r="O195" s="605"/>
      <c r="P195" s="604"/>
    </row>
    <row r="196" spans="1:16" s="2" customFormat="1" ht="15" customHeight="1">
      <c r="A196" s="604"/>
      <c r="B196" s="605"/>
      <c r="C196" s="101"/>
      <c r="D196" s="834" t="s">
        <v>4867</v>
      </c>
      <c r="E196" s="44"/>
      <c r="F196" s="117"/>
      <c r="G196" s="405"/>
      <c r="H196" s="29"/>
      <c r="I196" s="405"/>
      <c r="J196" s="21"/>
      <c r="K196" s="389"/>
      <c r="L196" s="21"/>
      <c r="M196" s="416"/>
      <c r="N196" s="101"/>
      <c r="O196" s="605"/>
      <c r="P196" s="604"/>
    </row>
    <row r="197" spans="1:16" s="2" customFormat="1" ht="15" customHeight="1">
      <c r="A197" s="604"/>
      <c r="B197" s="605"/>
      <c r="C197" s="101"/>
      <c r="D197" s="834" t="s">
        <v>4868</v>
      </c>
      <c r="E197" s="44"/>
      <c r="F197" s="117"/>
      <c r="G197" s="405"/>
      <c r="H197" s="29"/>
      <c r="I197" s="405"/>
      <c r="J197" s="21"/>
      <c r="K197" s="389"/>
      <c r="L197" s="21"/>
      <c r="M197" s="416"/>
      <c r="N197" s="101"/>
      <c r="O197" s="605"/>
      <c r="P197" s="604"/>
    </row>
    <row r="198" spans="1:16" s="2" customFormat="1" ht="15" customHeight="1" thickBot="1">
      <c r="A198" s="604"/>
      <c r="B198" s="605"/>
      <c r="C198" s="101"/>
      <c r="D198" s="1095" t="s">
        <v>3147</v>
      </c>
      <c r="E198" s="46"/>
      <c r="F198" s="176"/>
      <c r="G198" s="431"/>
      <c r="H198" s="91"/>
      <c r="I198" s="431"/>
      <c r="J198" s="96"/>
      <c r="K198" s="390"/>
      <c r="L198" s="96"/>
      <c r="M198" s="418"/>
      <c r="N198" s="101"/>
      <c r="O198" s="605"/>
      <c r="P198" s="604"/>
    </row>
    <row r="199" spans="1:16" s="2" customFormat="1" ht="15" customHeight="1" thickTop="1">
      <c r="A199" s="604"/>
      <c r="B199" s="605"/>
      <c r="C199" s="101"/>
      <c r="D199" s="1093" t="s">
        <v>4283</v>
      </c>
      <c r="E199" s="44"/>
      <c r="F199" s="177">
        <v>22.36</v>
      </c>
      <c r="G199" s="466">
        <f>F199*Cond!$F$10</f>
        <v>33987.199999999997</v>
      </c>
      <c r="H199" s="30">
        <v>0</v>
      </c>
      <c r="I199" s="432">
        <f>G199*H199</f>
        <v>0</v>
      </c>
      <c r="J199" s="565">
        <v>4503000046</v>
      </c>
      <c r="K199" s="387">
        <f t="shared" ref="K199" si="55">G199*L199</f>
        <v>74771.839999999997</v>
      </c>
      <c r="L199" s="291">
        <v>2.2000000000000002</v>
      </c>
      <c r="M199" s="419">
        <f t="shared" ref="M199" si="56">ROUND(K199,-2)</f>
        <v>74800</v>
      </c>
      <c r="N199" s="101"/>
      <c r="O199" s="605"/>
      <c r="P199" s="604"/>
    </row>
    <row r="200" spans="1:16" s="2" customFormat="1" ht="15" customHeight="1">
      <c r="A200" s="604"/>
      <c r="B200" s="605"/>
      <c r="C200" s="101"/>
      <c r="D200" s="1085"/>
      <c r="E200" s="44"/>
      <c r="F200" s="117"/>
      <c r="G200" s="396"/>
      <c r="H200" s="29"/>
      <c r="I200" s="405"/>
      <c r="J200" s="187"/>
      <c r="K200" s="388"/>
      <c r="L200" s="292"/>
      <c r="M200" s="417"/>
      <c r="N200" s="101"/>
      <c r="O200" s="605"/>
      <c r="P200" s="604"/>
    </row>
    <row r="201" spans="1:16" s="2" customFormat="1" ht="15" customHeight="1">
      <c r="A201" s="604"/>
      <c r="B201" s="605"/>
      <c r="C201" s="101"/>
      <c r="D201" s="834" t="s">
        <v>4284</v>
      </c>
      <c r="E201" s="44"/>
      <c r="F201" s="117"/>
      <c r="G201" s="405"/>
      <c r="H201" s="29"/>
      <c r="I201" s="405"/>
      <c r="J201" s="21"/>
      <c r="K201" s="389"/>
      <c r="L201" s="21"/>
      <c r="M201" s="416"/>
      <c r="N201" s="101"/>
      <c r="O201" s="605"/>
      <c r="P201" s="604"/>
    </row>
    <row r="202" spans="1:16" s="2" customFormat="1" ht="15" customHeight="1">
      <c r="A202" s="604"/>
      <c r="B202" s="605"/>
      <c r="C202" s="101"/>
      <c r="D202" s="834" t="s">
        <v>3178</v>
      </c>
      <c r="E202" s="44"/>
      <c r="F202" s="117"/>
      <c r="G202" s="405"/>
      <c r="H202" s="29"/>
      <c r="I202" s="405"/>
      <c r="J202" s="21"/>
      <c r="K202" s="389"/>
      <c r="L202" s="21"/>
      <c r="M202" s="416"/>
      <c r="N202" s="101"/>
      <c r="O202" s="605"/>
      <c r="P202" s="604"/>
    </row>
    <row r="203" spans="1:16" s="2" customFormat="1" ht="15" customHeight="1">
      <c r="A203" s="604"/>
      <c r="B203" s="605"/>
      <c r="C203" s="101"/>
      <c r="D203" s="834" t="s">
        <v>3181</v>
      </c>
      <c r="E203" s="44"/>
      <c r="F203" s="117"/>
      <c r="G203" s="405"/>
      <c r="H203" s="29"/>
      <c r="I203" s="405"/>
      <c r="J203" s="21"/>
      <c r="K203" s="389"/>
      <c r="L203" s="21"/>
      <c r="M203" s="416"/>
      <c r="N203" s="101"/>
      <c r="O203" s="605"/>
      <c r="P203" s="604"/>
    </row>
    <row r="204" spans="1:16" s="2" customFormat="1" ht="15" customHeight="1">
      <c r="A204" s="604"/>
      <c r="B204" s="605"/>
      <c r="C204" s="101"/>
      <c r="D204" s="834" t="s">
        <v>4285</v>
      </c>
      <c r="E204" s="44"/>
      <c r="F204" s="117"/>
      <c r="G204" s="405"/>
      <c r="H204" s="29"/>
      <c r="I204" s="405"/>
      <c r="J204" s="21"/>
      <c r="K204" s="389"/>
      <c r="L204" s="21"/>
      <c r="M204" s="416"/>
      <c r="N204" s="101"/>
      <c r="O204" s="605"/>
      <c r="P204" s="604"/>
    </row>
    <row r="205" spans="1:16" s="2" customFormat="1" ht="15" customHeight="1">
      <c r="A205" s="604"/>
      <c r="B205" s="605"/>
      <c r="C205" s="101"/>
      <c r="D205" s="834" t="s">
        <v>4286</v>
      </c>
      <c r="E205" s="44"/>
      <c r="F205" s="117"/>
      <c r="G205" s="405"/>
      <c r="H205" s="29"/>
      <c r="I205" s="405"/>
      <c r="J205" s="21"/>
      <c r="K205" s="389"/>
      <c r="L205" s="21"/>
      <c r="M205" s="416"/>
      <c r="N205" s="101"/>
      <c r="O205" s="605"/>
      <c r="P205" s="604"/>
    </row>
    <row r="206" spans="1:16" s="2" customFormat="1" ht="15" customHeight="1" thickBot="1">
      <c r="A206" s="604"/>
      <c r="B206" s="605"/>
      <c r="C206" s="101"/>
      <c r="D206" s="1095" t="s">
        <v>3180</v>
      </c>
      <c r="E206" s="46"/>
      <c r="F206" s="176"/>
      <c r="G206" s="431"/>
      <c r="H206" s="91"/>
      <c r="I206" s="431"/>
      <c r="J206" s="96"/>
      <c r="K206" s="390"/>
      <c r="L206" s="96"/>
      <c r="M206" s="418"/>
      <c r="N206" s="101"/>
      <c r="O206" s="605"/>
      <c r="P206" s="604"/>
    </row>
    <row r="207" spans="1:16" s="2" customFormat="1" ht="15" customHeight="1" thickTop="1">
      <c r="A207" s="604"/>
      <c r="B207" s="605"/>
      <c r="C207" s="101"/>
      <c r="D207" s="1093" t="s">
        <v>3183</v>
      </c>
      <c r="E207" s="44"/>
      <c r="F207" s="177">
        <v>17.79</v>
      </c>
      <c r="G207" s="466">
        <f>F207*Cond!$F$10</f>
        <v>27040.799999999999</v>
      </c>
      <c r="H207" s="30">
        <v>0</v>
      </c>
      <c r="I207" s="432">
        <f>G207*H207</f>
        <v>0</v>
      </c>
      <c r="J207" s="565">
        <v>4503000047</v>
      </c>
      <c r="K207" s="387">
        <f t="shared" ref="K207" si="57">G207*L207</f>
        <v>59489.760000000002</v>
      </c>
      <c r="L207" s="291">
        <v>2.2000000000000002</v>
      </c>
      <c r="M207" s="419">
        <f t="shared" ref="M207" si="58">ROUND(K207,-2)</f>
        <v>59500</v>
      </c>
      <c r="N207" s="101"/>
      <c r="O207" s="605"/>
      <c r="P207" s="604"/>
    </row>
    <row r="208" spans="1:16" s="2" customFormat="1" ht="15" customHeight="1">
      <c r="A208" s="604"/>
      <c r="B208" s="605"/>
      <c r="C208" s="101"/>
      <c r="D208" s="1085"/>
      <c r="E208" s="44"/>
      <c r="F208" s="117"/>
      <c r="G208" s="396"/>
      <c r="H208" s="29"/>
      <c r="I208" s="405"/>
      <c r="J208" s="187"/>
      <c r="K208" s="388"/>
      <c r="L208" s="292"/>
      <c r="M208" s="417"/>
      <c r="N208" s="101"/>
      <c r="O208" s="605"/>
      <c r="P208" s="604"/>
    </row>
    <row r="209" spans="1:16" s="2" customFormat="1" ht="15" customHeight="1">
      <c r="A209" s="604"/>
      <c r="B209" s="605"/>
      <c r="C209" s="101"/>
      <c r="D209" s="834" t="s">
        <v>3354</v>
      </c>
      <c r="E209" s="44"/>
      <c r="F209" s="117"/>
      <c r="G209" s="405"/>
      <c r="H209" s="29"/>
      <c r="I209" s="405"/>
      <c r="J209" s="21"/>
      <c r="K209" s="389"/>
      <c r="L209" s="21"/>
      <c r="M209" s="416"/>
      <c r="N209" s="101"/>
      <c r="O209" s="605"/>
      <c r="P209" s="604"/>
    </row>
    <row r="210" spans="1:16" s="2" customFormat="1" ht="15" customHeight="1">
      <c r="A210" s="604"/>
      <c r="B210" s="605"/>
      <c r="C210" s="101"/>
      <c r="D210" s="834" t="s">
        <v>3178</v>
      </c>
      <c r="E210" s="44"/>
      <c r="F210" s="117"/>
      <c r="G210" s="405"/>
      <c r="H210" s="29"/>
      <c r="I210" s="405"/>
      <c r="J210" s="21"/>
      <c r="K210" s="389"/>
      <c r="L210" s="21"/>
      <c r="M210" s="416"/>
      <c r="N210" s="101"/>
      <c r="O210" s="605"/>
      <c r="P210" s="604"/>
    </row>
    <row r="211" spans="1:16" s="2" customFormat="1" ht="15" customHeight="1">
      <c r="A211" s="604"/>
      <c r="B211" s="605"/>
      <c r="C211" s="101"/>
      <c r="D211" s="834" t="s">
        <v>3181</v>
      </c>
      <c r="E211" s="44"/>
      <c r="F211" s="117"/>
      <c r="G211" s="405"/>
      <c r="H211" s="29"/>
      <c r="I211" s="405"/>
      <c r="J211" s="21"/>
      <c r="K211" s="389"/>
      <c r="L211" s="21"/>
      <c r="M211" s="416"/>
      <c r="N211" s="101"/>
      <c r="O211" s="605"/>
      <c r="P211" s="604"/>
    </row>
    <row r="212" spans="1:16" s="2" customFormat="1" ht="15" customHeight="1">
      <c r="A212" s="604"/>
      <c r="B212" s="605"/>
      <c r="C212" s="101"/>
      <c r="D212" s="834" t="s">
        <v>3179</v>
      </c>
      <c r="E212" s="44"/>
      <c r="F212" s="117"/>
      <c r="G212" s="405"/>
      <c r="H212" s="29"/>
      <c r="I212" s="405"/>
      <c r="J212" s="21"/>
      <c r="K212" s="389"/>
      <c r="L212" s="21"/>
      <c r="M212" s="416"/>
      <c r="N212" s="101"/>
      <c r="O212" s="605"/>
      <c r="P212" s="604"/>
    </row>
    <row r="213" spans="1:16" s="2" customFormat="1" ht="15" customHeight="1">
      <c r="A213" s="604"/>
      <c r="B213" s="605"/>
      <c r="C213" s="101"/>
      <c r="D213" s="834" t="s">
        <v>3182</v>
      </c>
      <c r="E213" s="44"/>
      <c r="F213" s="117"/>
      <c r="G213" s="405"/>
      <c r="H213" s="29"/>
      <c r="I213" s="405"/>
      <c r="J213" s="21"/>
      <c r="K213" s="389"/>
      <c r="L213" s="21"/>
      <c r="M213" s="416"/>
      <c r="N213" s="101"/>
      <c r="O213" s="605"/>
      <c r="P213" s="604"/>
    </row>
    <row r="214" spans="1:16" s="2" customFormat="1" ht="15" customHeight="1" thickBot="1">
      <c r="A214" s="604"/>
      <c r="B214" s="605"/>
      <c r="C214" s="101"/>
      <c r="D214" s="1095" t="s">
        <v>3180</v>
      </c>
      <c r="E214" s="46"/>
      <c r="F214" s="176"/>
      <c r="G214" s="431"/>
      <c r="H214" s="91"/>
      <c r="I214" s="431"/>
      <c r="J214" s="96"/>
      <c r="K214" s="390"/>
      <c r="L214" s="96"/>
      <c r="M214" s="418"/>
      <c r="N214" s="101"/>
      <c r="O214" s="605"/>
      <c r="P214" s="604"/>
    </row>
    <row r="215" spans="1:16" s="2" customFormat="1" ht="15" customHeight="1" thickTop="1">
      <c r="A215" s="604"/>
      <c r="B215" s="605"/>
      <c r="C215" s="101"/>
      <c r="D215" s="1093" t="s">
        <v>4301</v>
      </c>
      <c r="E215" s="44"/>
      <c r="F215" s="177">
        <v>4.6100000000000003</v>
      </c>
      <c r="G215" s="466">
        <f>F215*Cond!$F$10</f>
        <v>7007.2000000000007</v>
      </c>
      <c r="H215" s="30">
        <v>0</v>
      </c>
      <c r="I215" s="432">
        <f>G215*H215</f>
        <v>0</v>
      </c>
      <c r="J215" s="565">
        <v>4503000049</v>
      </c>
      <c r="K215" s="387">
        <f t="shared" ref="K215" si="59">G215*L215</f>
        <v>15415.840000000002</v>
      </c>
      <c r="L215" s="291">
        <v>2.2000000000000002</v>
      </c>
      <c r="M215" s="419">
        <f t="shared" ref="M215" si="60">ROUND(K215,-2)</f>
        <v>15400</v>
      </c>
      <c r="N215" s="101"/>
      <c r="O215" s="605"/>
      <c r="P215" s="604"/>
    </row>
    <row r="216" spans="1:16" s="2" customFormat="1" ht="15" customHeight="1">
      <c r="A216" s="604"/>
      <c r="B216" s="605"/>
      <c r="C216" s="101"/>
      <c r="D216" s="1085"/>
      <c r="E216" s="44"/>
      <c r="F216" s="117"/>
      <c r="G216" s="396"/>
      <c r="H216" s="29"/>
      <c r="I216" s="405"/>
      <c r="J216" s="187"/>
      <c r="K216" s="388"/>
      <c r="L216" s="292"/>
      <c r="M216" s="417"/>
      <c r="N216" s="101"/>
      <c r="O216" s="605"/>
      <c r="P216" s="604"/>
    </row>
    <row r="217" spans="1:16" s="2" customFormat="1" ht="15" customHeight="1">
      <c r="A217" s="604"/>
      <c r="B217" s="605"/>
      <c r="C217" s="101"/>
      <c r="D217" s="834" t="s">
        <v>4302</v>
      </c>
      <c r="E217" s="44"/>
      <c r="F217" s="117"/>
      <c r="G217" s="405"/>
      <c r="H217" s="29"/>
      <c r="I217" s="405"/>
      <c r="J217" s="21"/>
      <c r="K217" s="389"/>
      <c r="L217" s="21"/>
      <c r="M217" s="416"/>
      <c r="N217" s="101"/>
      <c r="O217" s="605"/>
      <c r="P217" s="604"/>
    </row>
    <row r="218" spans="1:16" s="2" customFormat="1" ht="15" customHeight="1">
      <c r="A218" s="604"/>
      <c r="B218" s="605"/>
      <c r="C218" s="101"/>
      <c r="D218" s="834" t="s">
        <v>4303</v>
      </c>
      <c r="E218" s="44"/>
      <c r="F218" s="117"/>
      <c r="G218" s="405"/>
      <c r="H218" s="29"/>
      <c r="I218" s="405"/>
      <c r="J218" s="21"/>
      <c r="K218" s="389"/>
      <c r="L218" s="21"/>
      <c r="M218" s="416"/>
      <c r="N218" s="101"/>
      <c r="O218" s="605"/>
      <c r="P218" s="604"/>
    </row>
    <row r="219" spans="1:16" s="2" customFormat="1" ht="15" customHeight="1">
      <c r="A219" s="604"/>
      <c r="B219" s="605"/>
      <c r="C219" s="101"/>
      <c r="D219" s="834" t="s">
        <v>4304</v>
      </c>
      <c r="E219" s="44"/>
      <c r="F219" s="117"/>
      <c r="G219" s="405"/>
      <c r="H219" s="29"/>
      <c r="I219" s="405"/>
      <c r="J219" s="21"/>
      <c r="K219" s="389"/>
      <c r="L219" s="21"/>
      <c r="M219" s="416"/>
      <c r="N219" s="101"/>
      <c r="O219" s="605"/>
      <c r="P219" s="604"/>
    </row>
    <row r="220" spans="1:16" s="2" customFormat="1" ht="15" customHeight="1">
      <c r="A220" s="604"/>
      <c r="B220" s="605"/>
      <c r="C220" s="101"/>
      <c r="D220" s="1450" t="s">
        <v>4305</v>
      </c>
      <c r="E220" s="44"/>
      <c r="F220" s="1351"/>
      <c r="G220" s="406"/>
      <c r="H220" s="1052"/>
      <c r="I220" s="406"/>
      <c r="J220" s="1451"/>
      <c r="K220" s="447"/>
      <c r="L220" s="1451"/>
      <c r="M220" s="662"/>
      <c r="N220" s="101"/>
      <c r="O220" s="605"/>
      <c r="P220" s="604"/>
    </row>
    <row r="221" spans="1:16" s="2" customFormat="1" ht="15" customHeight="1" thickBot="1">
      <c r="A221" s="604"/>
      <c r="B221" s="605"/>
      <c r="C221" s="101"/>
      <c r="D221" s="1094" t="s">
        <v>3147</v>
      </c>
      <c r="E221" s="46"/>
      <c r="F221" s="176"/>
      <c r="G221" s="431"/>
      <c r="H221" s="91"/>
      <c r="I221" s="431"/>
      <c r="J221" s="96"/>
      <c r="K221" s="390"/>
      <c r="L221" s="96"/>
      <c r="M221" s="418"/>
      <c r="N221" s="101"/>
      <c r="O221" s="605"/>
      <c r="P221" s="604"/>
    </row>
    <row r="222" spans="1:16" s="2" customFormat="1" ht="15" customHeight="1" thickTop="1">
      <c r="A222" s="604"/>
      <c r="B222" s="605"/>
      <c r="C222" s="101"/>
      <c r="D222" s="1093" t="s">
        <v>4306</v>
      </c>
      <c r="E222" s="44"/>
      <c r="F222" s="177">
        <v>7.16</v>
      </c>
      <c r="G222" s="466">
        <f>F222*Cond!$F$10</f>
        <v>10883.2</v>
      </c>
      <c r="H222" s="30">
        <v>0</v>
      </c>
      <c r="I222" s="432">
        <f>G222*H222</f>
        <v>0</v>
      </c>
      <c r="J222" s="565">
        <v>4503000050</v>
      </c>
      <c r="K222" s="387">
        <f t="shared" ref="K222" si="61">G222*L222</f>
        <v>23943.040000000005</v>
      </c>
      <c r="L222" s="291">
        <v>2.2000000000000002</v>
      </c>
      <c r="M222" s="419">
        <f t="shared" ref="M222" si="62">ROUND(K222,-2)</f>
        <v>23900</v>
      </c>
      <c r="N222" s="101"/>
      <c r="O222" s="605"/>
      <c r="P222" s="604"/>
    </row>
    <row r="223" spans="1:16" s="2" customFormat="1" ht="15" customHeight="1">
      <c r="A223" s="604"/>
      <c r="B223" s="605"/>
      <c r="C223" s="101"/>
      <c r="D223" s="1085"/>
      <c r="E223" s="44"/>
      <c r="F223" s="117"/>
      <c r="G223" s="396"/>
      <c r="H223" s="29"/>
      <c r="I223" s="405"/>
      <c r="J223" s="187"/>
      <c r="K223" s="388"/>
      <c r="L223" s="292"/>
      <c r="M223" s="417"/>
      <c r="N223" s="101"/>
      <c r="O223" s="605"/>
      <c r="P223" s="604"/>
    </row>
    <row r="224" spans="1:16" s="2" customFormat="1" ht="15" customHeight="1">
      <c r="A224" s="604"/>
      <c r="B224" s="605"/>
      <c r="C224" s="101"/>
      <c r="D224" s="834" t="s">
        <v>4307</v>
      </c>
      <c r="E224" s="44"/>
      <c r="F224" s="117"/>
      <c r="G224" s="405"/>
      <c r="H224" s="29"/>
      <c r="I224" s="405"/>
      <c r="J224" s="21"/>
      <c r="K224" s="389"/>
      <c r="L224" s="21"/>
      <c r="M224" s="416"/>
      <c r="N224" s="101"/>
      <c r="O224" s="605"/>
      <c r="P224" s="604"/>
    </row>
    <row r="225" spans="1:16" s="2" customFormat="1" ht="15" customHeight="1">
      <c r="A225" s="604"/>
      <c r="B225" s="605"/>
      <c r="C225" s="101"/>
      <c r="D225" s="834" t="s">
        <v>4308</v>
      </c>
      <c r="E225" s="44"/>
      <c r="F225" s="117"/>
      <c r="G225" s="405"/>
      <c r="H225" s="29"/>
      <c r="I225" s="405"/>
      <c r="J225" s="21"/>
      <c r="K225" s="389"/>
      <c r="L225" s="21"/>
      <c r="M225" s="416"/>
      <c r="N225" s="101"/>
      <c r="O225" s="605"/>
      <c r="P225" s="604"/>
    </row>
    <row r="226" spans="1:16" s="2" customFormat="1" ht="15" customHeight="1">
      <c r="A226" s="604"/>
      <c r="B226" s="605"/>
      <c r="C226" s="101"/>
      <c r="D226" s="834" t="s">
        <v>4304</v>
      </c>
      <c r="E226" s="44"/>
      <c r="F226" s="117"/>
      <c r="G226" s="405"/>
      <c r="H226" s="29"/>
      <c r="I226" s="405"/>
      <c r="J226" s="21"/>
      <c r="K226" s="389"/>
      <c r="L226" s="21"/>
      <c r="M226" s="416"/>
      <c r="N226" s="101"/>
      <c r="O226" s="605"/>
      <c r="P226" s="604"/>
    </row>
    <row r="227" spans="1:16" s="2" customFormat="1" ht="15" customHeight="1">
      <c r="A227" s="604"/>
      <c r="B227" s="605"/>
      <c r="C227" s="101"/>
      <c r="D227" s="1450" t="s">
        <v>4305</v>
      </c>
      <c r="E227" s="44"/>
      <c r="F227" s="1351"/>
      <c r="G227" s="406"/>
      <c r="H227" s="1052"/>
      <c r="I227" s="406"/>
      <c r="J227" s="1451"/>
      <c r="K227" s="447"/>
      <c r="L227" s="1451"/>
      <c r="M227" s="662"/>
      <c r="N227" s="101"/>
      <c r="O227" s="605"/>
      <c r="P227" s="604"/>
    </row>
    <row r="228" spans="1:16" s="2" customFormat="1" ht="15" customHeight="1" thickBot="1">
      <c r="A228" s="604"/>
      <c r="B228" s="605"/>
      <c r="C228" s="101"/>
      <c r="D228" s="1094" t="s">
        <v>3147</v>
      </c>
      <c r="E228" s="46"/>
      <c r="F228" s="176"/>
      <c r="G228" s="431"/>
      <c r="H228" s="91"/>
      <c r="I228" s="431"/>
      <c r="J228" s="96"/>
      <c r="K228" s="390"/>
      <c r="L228" s="96"/>
      <c r="M228" s="418"/>
      <c r="N228" s="101"/>
      <c r="O228" s="605"/>
      <c r="P228" s="604"/>
    </row>
    <row r="229" spans="1:16" s="2" customFormat="1" ht="15" customHeight="1" thickTop="1">
      <c r="A229" s="604"/>
      <c r="B229" s="605"/>
      <c r="C229" s="101"/>
      <c r="D229" s="846"/>
      <c r="E229" s="45"/>
      <c r="F229" s="100"/>
      <c r="G229" s="432"/>
      <c r="H229" s="30"/>
      <c r="I229" s="432"/>
      <c r="J229" s="165"/>
      <c r="K229" s="401"/>
      <c r="L229" s="165"/>
      <c r="M229" s="421"/>
      <c r="N229" s="101"/>
      <c r="O229" s="605"/>
      <c r="P229" s="604"/>
    </row>
    <row r="230" spans="1:16" s="2" customFormat="1" ht="15" customHeight="1">
      <c r="A230" s="604"/>
      <c r="B230" s="605"/>
      <c r="C230" s="101"/>
      <c r="D230" s="844"/>
      <c r="E230" s="44"/>
      <c r="F230" s="98"/>
      <c r="G230" s="405"/>
      <c r="H230" s="29"/>
      <c r="I230" s="405"/>
      <c r="J230" s="21"/>
      <c r="K230" s="389"/>
      <c r="L230" s="21"/>
      <c r="M230" s="416"/>
      <c r="N230" s="101"/>
      <c r="O230" s="605"/>
      <c r="P230" s="604"/>
    </row>
    <row r="231" spans="1:16" s="2" customFormat="1" ht="15" customHeight="1">
      <c r="A231" s="604"/>
      <c r="B231" s="605"/>
      <c r="C231" s="101"/>
      <c r="D231" s="844"/>
      <c r="E231" s="44"/>
      <c r="F231" s="98"/>
      <c r="G231" s="405"/>
      <c r="H231" s="29"/>
      <c r="I231" s="405"/>
      <c r="J231" s="21"/>
      <c r="K231" s="389"/>
      <c r="L231" s="21"/>
      <c r="M231" s="416"/>
      <c r="N231" s="101"/>
      <c r="O231" s="605"/>
      <c r="P231" s="604"/>
    </row>
    <row r="232" spans="1:16" s="2" customFormat="1" ht="15" customHeight="1">
      <c r="A232" s="604"/>
      <c r="B232" s="605"/>
      <c r="C232" s="101"/>
      <c r="D232" s="1085" t="s">
        <v>2082</v>
      </c>
      <c r="E232" s="44"/>
      <c r="F232" s="117">
        <v>1.4</v>
      </c>
      <c r="G232" s="466">
        <f>F232*Cond!$F$10</f>
        <v>2128</v>
      </c>
      <c r="H232" s="29">
        <v>0</v>
      </c>
      <c r="I232" s="405">
        <f>G232*H232</f>
        <v>0</v>
      </c>
      <c r="J232" s="187">
        <v>4503000005</v>
      </c>
      <c r="K232" s="388">
        <f t="shared" ref="K232" si="63">G232*L232</f>
        <v>6384</v>
      </c>
      <c r="L232" s="292">
        <v>3</v>
      </c>
      <c r="M232" s="417">
        <f t="shared" ref="M232" si="64">ROUND(K232,-2)</f>
        <v>6400</v>
      </c>
      <c r="N232" s="101"/>
      <c r="O232" s="605"/>
      <c r="P232" s="604"/>
    </row>
    <row r="233" spans="1:16" s="2" customFormat="1" ht="15" customHeight="1">
      <c r="A233" s="604"/>
      <c r="B233" s="605"/>
      <c r="C233" s="101"/>
      <c r="D233" s="1085" t="s">
        <v>115</v>
      </c>
      <c r="E233" s="44"/>
      <c r="F233" s="98"/>
      <c r="G233" s="405"/>
      <c r="H233" s="29"/>
      <c r="I233" s="405"/>
      <c r="J233" s="21"/>
      <c r="K233" s="389"/>
      <c r="L233" s="21"/>
      <c r="M233" s="416"/>
      <c r="N233" s="101"/>
      <c r="O233" s="605"/>
      <c r="P233" s="604"/>
    </row>
    <row r="234" spans="1:16" s="2" customFormat="1" ht="15" customHeight="1">
      <c r="A234" s="604"/>
      <c r="B234" s="605"/>
      <c r="C234" s="101"/>
      <c r="D234" s="1085" t="s">
        <v>2081</v>
      </c>
      <c r="E234" s="44"/>
      <c r="F234" s="98"/>
      <c r="G234" s="405"/>
      <c r="H234" s="29"/>
      <c r="I234" s="405"/>
      <c r="J234" s="21"/>
      <c r="K234" s="389"/>
      <c r="L234" s="21"/>
      <c r="M234" s="416"/>
      <c r="N234" s="101"/>
      <c r="O234" s="605"/>
      <c r="P234" s="604"/>
    </row>
    <row r="235" spans="1:16" s="2" customFormat="1" ht="15" customHeight="1" thickBot="1">
      <c r="A235" s="604"/>
      <c r="B235" s="605"/>
      <c r="C235" s="101"/>
      <c r="D235" s="934"/>
      <c r="E235" s="46"/>
      <c r="F235" s="99"/>
      <c r="G235" s="431"/>
      <c r="H235" s="91"/>
      <c r="I235" s="431"/>
      <c r="J235" s="96"/>
      <c r="K235" s="390"/>
      <c r="L235" s="96"/>
      <c r="M235" s="418"/>
      <c r="N235" s="101"/>
      <c r="O235" s="605"/>
      <c r="P235" s="604"/>
    </row>
    <row r="236" spans="1:16" s="2" customFormat="1" ht="15" customHeight="1" thickTop="1">
      <c r="A236" s="604"/>
      <c r="B236" s="605"/>
      <c r="C236" s="101"/>
      <c r="D236" s="1093" t="s">
        <v>4958</v>
      </c>
      <c r="E236" s="44"/>
      <c r="F236" s="177">
        <v>4.07</v>
      </c>
      <c r="G236" s="466">
        <f>F236*Cond!$F$10</f>
        <v>6186.4000000000005</v>
      </c>
      <c r="H236" s="30">
        <v>0</v>
      </c>
      <c r="I236" s="432">
        <f>G236*H236</f>
        <v>0</v>
      </c>
      <c r="J236" s="565">
        <v>4503010601</v>
      </c>
      <c r="K236" s="387">
        <f t="shared" ref="K236" si="65">G236*L236</f>
        <v>12372.800000000001</v>
      </c>
      <c r="L236" s="291">
        <v>2</v>
      </c>
      <c r="M236" s="419">
        <f t="shared" ref="M236" si="66">ROUND(K236,-2)</f>
        <v>12400</v>
      </c>
      <c r="N236" s="101"/>
      <c r="O236" s="605"/>
      <c r="P236" s="604"/>
    </row>
    <row r="237" spans="1:16" s="2" customFormat="1" ht="15" customHeight="1">
      <c r="A237" s="604"/>
      <c r="B237" s="605"/>
      <c r="C237" s="101"/>
      <c r="D237" s="1085"/>
      <c r="E237" s="44"/>
      <c r="F237" s="117"/>
      <c r="G237" s="396"/>
      <c r="H237" s="29"/>
      <c r="I237" s="405"/>
      <c r="J237" s="187"/>
      <c r="K237" s="388"/>
      <c r="L237" s="292"/>
      <c r="M237" s="417"/>
      <c r="N237" s="101"/>
      <c r="O237" s="605"/>
      <c r="P237" s="604"/>
    </row>
    <row r="238" spans="1:16" s="2" customFormat="1" ht="15" customHeight="1">
      <c r="A238" s="604"/>
      <c r="B238" s="605"/>
      <c r="C238" s="101"/>
      <c r="D238" s="834" t="s">
        <v>4959</v>
      </c>
      <c r="E238" s="44"/>
      <c r="F238" s="117"/>
      <c r="G238" s="405"/>
      <c r="H238" s="29"/>
      <c r="I238" s="405"/>
      <c r="J238" s="21"/>
      <c r="K238" s="389"/>
      <c r="L238" s="21"/>
      <c r="M238" s="416"/>
      <c r="N238" s="101"/>
      <c r="O238" s="605"/>
      <c r="P238" s="604"/>
    </row>
    <row r="239" spans="1:16" s="2" customFormat="1" ht="15" customHeight="1">
      <c r="A239" s="604"/>
      <c r="B239" s="605"/>
      <c r="C239" s="101"/>
      <c r="D239" s="834" t="s">
        <v>3423</v>
      </c>
      <c r="E239" s="44"/>
      <c r="F239" s="117"/>
      <c r="G239" s="405"/>
      <c r="H239" s="29"/>
      <c r="I239" s="405"/>
      <c r="J239" s="21"/>
      <c r="K239" s="389"/>
      <c r="L239" s="21"/>
      <c r="M239" s="416"/>
      <c r="N239" s="101"/>
      <c r="O239" s="605"/>
      <c r="P239" s="604"/>
    </row>
    <row r="240" spans="1:16" s="2" customFormat="1" ht="15" customHeight="1">
      <c r="A240" s="604"/>
      <c r="B240" s="605"/>
      <c r="C240" s="101"/>
      <c r="D240" s="834" t="s">
        <v>3424</v>
      </c>
      <c r="E240" s="44"/>
      <c r="F240" s="117"/>
      <c r="G240" s="405"/>
      <c r="H240" s="29"/>
      <c r="I240" s="405"/>
      <c r="J240" s="21"/>
      <c r="K240" s="389"/>
      <c r="L240" s="21"/>
      <c r="M240" s="416"/>
      <c r="N240" s="101"/>
      <c r="O240" s="605"/>
      <c r="P240" s="604"/>
    </row>
    <row r="241" spans="1:16" s="2" customFormat="1" ht="15" customHeight="1" thickBot="1">
      <c r="A241" s="604"/>
      <c r="B241" s="605"/>
      <c r="C241" s="101"/>
      <c r="D241" s="1095" t="s">
        <v>3425</v>
      </c>
      <c r="E241" s="46"/>
      <c r="F241" s="176"/>
      <c r="G241" s="431"/>
      <c r="H241" s="91"/>
      <c r="I241" s="431"/>
      <c r="J241" s="96"/>
      <c r="K241" s="390"/>
      <c r="L241" s="96"/>
      <c r="M241" s="418"/>
      <c r="N241" s="101"/>
      <c r="O241" s="605"/>
      <c r="P241" s="604"/>
    </row>
    <row r="242" spans="1:16" s="2" customFormat="1" ht="15" customHeight="1" thickTop="1">
      <c r="A242" s="604"/>
      <c r="B242" s="605"/>
      <c r="C242" s="101"/>
      <c r="D242" s="1093" t="s">
        <v>3426</v>
      </c>
      <c r="E242" s="44"/>
      <c r="F242" s="177">
        <v>7.68</v>
      </c>
      <c r="G242" s="466">
        <f>F242*Cond!$F$10</f>
        <v>11673.6</v>
      </c>
      <c r="H242" s="30">
        <v>0</v>
      </c>
      <c r="I242" s="432">
        <f>G242*H242</f>
        <v>0</v>
      </c>
      <c r="J242" s="565">
        <v>4503010602</v>
      </c>
      <c r="K242" s="387">
        <f t="shared" ref="K242" si="67">G242*L242</f>
        <v>23347.200000000001</v>
      </c>
      <c r="L242" s="291">
        <v>2</v>
      </c>
      <c r="M242" s="419">
        <f t="shared" ref="M242" si="68">ROUND(K242,-2)</f>
        <v>23300</v>
      </c>
      <c r="N242" s="101"/>
      <c r="O242" s="605"/>
      <c r="P242" s="604"/>
    </row>
    <row r="243" spans="1:16" s="2" customFormat="1" ht="15" customHeight="1">
      <c r="A243" s="604"/>
      <c r="B243" s="605"/>
      <c r="C243" s="101"/>
      <c r="D243" s="1085"/>
      <c r="E243" s="44"/>
      <c r="F243" s="117"/>
      <c r="G243" s="396"/>
      <c r="H243" s="29"/>
      <c r="I243" s="405"/>
      <c r="J243" s="187"/>
      <c r="K243" s="388"/>
      <c r="L243" s="292"/>
      <c r="M243" s="417"/>
      <c r="N243" s="101"/>
      <c r="O243" s="605"/>
      <c r="P243" s="604"/>
    </row>
    <row r="244" spans="1:16" s="2" customFormat="1" ht="15" customHeight="1">
      <c r="A244" s="604"/>
      <c r="B244" s="605"/>
      <c r="C244" s="101"/>
      <c r="D244" s="834" t="s">
        <v>3427</v>
      </c>
      <c r="E244" s="44"/>
      <c r="F244" s="117"/>
      <c r="G244" s="405"/>
      <c r="H244" s="29"/>
      <c r="I244" s="405"/>
      <c r="J244" s="21"/>
      <c r="K244" s="389"/>
      <c r="L244" s="21"/>
      <c r="M244" s="416"/>
      <c r="N244" s="101"/>
      <c r="O244" s="605"/>
      <c r="P244" s="604"/>
    </row>
    <row r="245" spans="1:16" s="2" customFormat="1" ht="15" customHeight="1">
      <c r="A245" s="604"/>
      <c r="B245" s="605"/>
      <c r="C245" s="101"/>
      <c r="D245" s="834" t="s">
        <v>3423</v>
      </c>
      <c r="E245" s="44"/>
      <c r="F245" s="117"/>
      <c r="G245" s="405"/>
      <c r="H245" s="29"/>
      <c r="I245" s="405"/>
      <c r="J245" s="21"/>
      <c r="K245" s="389"/>
      <c r="L245" s="21"/>
      <c r="M245" s="416"/>
      <c r="N245" s="101"/>
      <c r="O245" s="605"/>
      <c r="P245" s="604"/>
    </row>
    <row r="246" spans="1:16" s="2" customFormat="1" ht="15" customHeight="1">
      <c r="A246" s="604"/>
      <c r="B246" s="605"/>
      <c r="C246" s="101"/>
      <c r="D246" s="834" t="s">
        <v>3424</v>
      </c>
      <c r="E246" s="44"/>
      <c r="F246" s="117"/>
      <c r="G246" s="405"/>
      <c r="H246" s="29"/>
      <c r="I246" s="405"/>
      <c r="J246" s="21"/>
      <c r="K246" s="389"/>
      <c r="L246" s="21"/>
      <c r="M246" s="416"/>
      <c r="N246" s="101"/>
      <c r="O246" s="605"/>
      <c r="P246" s="604"/>
    </row>
    <row r="247" spans="1:16" s="2" customFormat="1" ht="15" customHeight="1" thickBot="1">
      <c r="A247" s="604"/>
      <c r="B247" s="605"/>
      <c r="C247" s="101"/>
      <c r="D247" s="1095" t="s">
        <v>3425</v>
      </c>
      <c r="E247" s="46"/>
      <c r="F247" s="176"/>
      <c r="G247" s="431"/>
      <c r="H247" s="91"/>
      <c r="I247" s="431"/>
      <c r="J247" s="96"/>
      <c r="K247" s="390"/>
      <c r="L247" s="96"/>
      <c r="M247" s="418"/>
      <c r="N247" s="101"/>
      <c r="O247" s="605"/>
      <c r="P247" s="604"/>
    </row>
    <row r="248" spans="1:16" s="2" customFormat="1" ht="30" customHeight="1" thickTop="1">
      <c r="A248" s="604"/>
      <c r="B248" s="605"/>
      <c r="C248" s="101"/>
      <c r="D248" s="1875" t="s">
        <v>4279</v>
      </c>
      <c r="E248" s="1875"/>
      <c r="F248" s="1875"/>
      <c r="G248" s="1875"/>
      <c r="H248" s="1875"/>
      <c r="I248" s="1875"/>
      <c r="J248" s="1875"/>
      <c r="K248" s="1875"/>
      <c r="L248" s="1875"/>
      <c r="M248" s="1875"/>
      <c r="N248" s="101"/>
      <c r="O248" s="605"/>
      <c r="P248" s="604"/>
    </row>
    <row r="249" spans="1:16" s="2" customFormat="1" ht="14.1" customHeight="1">
      <c r="A249" s="604"/>
      <c r="B249" s="605"/>
      <c r="C249" s="101"/>
      <c r="D249" s="908"/>
      <c r="E249" s="113"/>
      <c r="F249" s="60"/>
      <c r="G249" s="653"/>
      <c r="H249" s="33"/>
      <c r="I249" s="444"/>
      <c r="J249" s="909"/>
      <c r="K249" s="313"/>
      <c r="L249" s="314"/>
      <c r="M249" s="655"/>
      <c r="N249" s="101"/>
      <c r="O249" s="605"/>
      <c r="P249" s="604"/>
    </row>
    <row r="250" spans="1:16" s="2" customFormat="1" ht="14.1" customHeight="1">
      <c r="A250" s="604"/>
      <c r="B250" s="605"/>
      <c r="C250" s="101"/>
      <c r="D250" s="911"/>
      <c r="E250" s="113"/>
      <c r="F250" s="55"/>
      <c r="G250" s="466"/>
      <c r="H250" s="29"/>
      <c r="I250" s="405"/>
      <c r="J250" s="171"/>
      <c r="K250" s="289"/>
      <c r="L250" s="292"/>
      <c r="M250" s="417"/>
      <c r="N250" s="101"/>
      <c r="O250" s="605"/>
      <c r="P250" s="604"/>
    </row>
    <row r="251" spans="1:16" s="2" customFormat="1" ht="14.1" customHeight="1">
      <c r="A251" s="604"/>
      <c r="B251" s="605"/>
      <c r="C251" s="101"/>
      <c r="D251" s="911" t="s">
        <v>4280</v>
      </c>
      <c r="E251" s="113"/>
      <c r="F251" s="55">
        <v>7.42</v>
      </c>
      <c r="G251" s="466">
        <f>F251*Cond!$F$10</f>
        <v>11278.4</v>
      </c>
      <c r="H251" s="29">
        <v>0</v>
      </c>
      <c r="I251" s="405">
        <f t="shared" ref="I251" si="69">G251*H251</f>
        <v>0</v>
      </c>
      <c r="J251" s="171">
        <v>4503020101</v>
      </c>
      <c r="K251" s="289">
        <f t="shared" ref="K251" si="70">G251*L251</f>
        <v>20301.12</v>
      </c>
      <c r="L251" s="292">
        <v>1.8</v>
      </c>
      <c r="M251" s="417">
        <f t="shared" ref="M251" si="71">ROUND(K251,-2)</f>
        <v>20300</v>
      </c>
      <c r="N251" s="101"/>
      <c r="O251" s="605"/>
      <c r="P251" s="604"/>
    </row>
    <row r="252" spans="1:16" s="2" customFormat="1" ht="14.1" customHeight="1">
      <c r="A252" s="604"/>
      <c r="B252" s="605"/>
      <c r="C252" s="101"/>
      <c r="D252" s="911" t="s">
        <v>4660</v>
      </c>
      <c r="E252" s="113"/>
      <c r="F252" s="55">
        <v>7.42</v>
      </c>
      <c r="G252" s="466">
        <f>F252*Cond!$F$10</f>
        <v>11278.4</v>
      </c>
      <c r="H252" s="29">
        <v>0</v>
      </c>
      <c r="I252" s="405">
        <f t="shared" ref="I252" si="72">G252*H252</f>
        <v>0</v>
      </c>
      <c r="J252" s="171">
        <v>4503020102</v>
      </c>
      <c r="K252" s="289">
        <f t="shared" ref="K252" si="73">G252*L252</f>
        <v>20301.12</v>
      </c>
      <c r="L252" s="292">
        <v>1.8</v>
      </c>
      <c r="M252" s="417">
        <f t="shared" ref="M252" si="74">ROUND(K252,-2)</f>
        <v>20300</v>
      </c>
      <c r="N252" s="101"/>
      <c r="O252" s="605"/>
      <c r="P252" s="604"/>
    </row>
    <row r="253" spans="1:16" s="2" customFormat="1" ht="14.1" customHeight="1">
      <c r="A253" s="604"/>
      <c r="B253" s="605"/>
      <c r="C253" s="101"/>
      <c r="D253" s="902"/>
      <c r="E253" s="113"/>
      <c r="F253" s="145"/>
      <c r="G253" s="469"/>
      <c r="H253" s="68"/>
      <c r="I253" s="389"/>
      <c r="J253" s="76"/>
      <c r="K253" s="76"/>
      <c r="L253" s="76"/>
      <c r="M253" s="416"/>
      <c r="N253" s="101"/>
      <c r="O253" s="605"/>
      <c r="P253" s="604"/>
    </row>
    <row r="254" spans="1:16" s="2" customFormat="1" ht="14.1" customHeight="1">
      <c r="A254" s="604"/>
      <c r="B254" s="605"/>
      <c r="C254" s="101"/>
      <c r="D254" s="899"/>
      <c r="E254" s="113"/>
      <c r="F254" s="894"/>
      <c r="G254" s="406"/>
      <c r="H254" s="69"/>
      <c r="I254" s="447"/>
      <c r="J254" s="77"/>
      <c r="K254" s="77"/>
      <c r="L254" s="77"/>
      <c r="M254" s="662"/>
      <c r="N254" s="101"/>
      <c r="O254" s="605"/>
      <c r="P254" s="604"/>
    </row>
    <row r="255" spans="1:16" s="2" customFormat="1" ht="30" customHeight="1">
      <c r="A255" s="604"/>
      <c r="B255" s="605"/>
      <c r="C255" s="101"/>
      <c r="D255" s="1876" t="s">
        <v>4396</v>
      </c>
      <c r="E255" s="1876"/>
      <c r="F255" s="1876"/>
      <c r="G255" s="1876"/>
      <c r="H255" s="1876"/>
      <c r="I255" s="1876"/>
      <c r="J255" s="1876"/>
      <c r="K255" s="1876"/>
      <c r="L255" s="1876"/>
      <c r="M255" s="1876"/>
      <c r="N255" s="101"/>
      <c r="O255" s="605"/>
      <c r="P255" s="604"/>
    </row>
    <row r="256" spans="1:16">
      <c r="A256" s="604"/>
      <c r="B256" s="605"/>
      <c r="C256" s="101"/>
      <c r="D256" s="1883" t="s">
        <v>14</v>
      </c>
      <c r="E256" s="1884" t="s">
        <v>15</v>
      </c>
      <c r="F256" s="1885" t="s">
        <v>1859</v>
      </c>
      <c r="G256" s="1886" t="s">
        <v>2171</v>
      </c>
      <c r="H256" s="1887" t="s">
        <v>67</v>
      </c>
      <c r="I256" s="1886" t="s">
        <v>68</v>
      </c>
      <c r="J256" s="1868" t="s">
        <v>6</v>
      </c>
      <c r="K256" s="1925" t="s">
        <v>2172</v>
      </c>
      <c r="L256" s="1889" t="s">
        <v>2173</v>
      </c>
      <c r="M256" s="1890" t="s">
        <v>2170</v>
      </c>
      <c r="N256" s="101"/>
      <c r="O256" s="605"/>
      <c r="P256" s="604"/>
    </row>
    <row r="257" spans="1:16">
      <c r="A257" s="604"/>
      <c r="B257" s="605"/>
      <c r="C257" s="101"/>
      <c r="D257" s="1883"/>
      <c r="E257" s="1884"/>
      <c r="F257" s="1885"/>
      <c r="G257" s="1886"/>
      <c r="H257" s="1887"/>
      <c r="I257" s="1886"/>
      <c r="J257" s="1868"/>
      <c r="K257" s="1925"/>
      <c r="L257" s="1889"/>
      <c r="M257" s="1890"/>
      <c r="N257" s="101"/>
      <c r="O257" s="605"/>
      <c r="P257" s="604"/>
    </row>
    <row r="258" spans="1:16">
      <c r="A258" s="604"/>
      <c r="B258" s="605"/>
      <c r="C258" s="101"/>
      <c r="D258" s="1883"/>
      <c r="E258" s="1884"/>
      <c r="F258" s="1885"/>
      <c r="G258" s="1886"/>
      <c r="H258" s="1887"/>
      <c r="I258" s="1886"/>
      <c r="J258" s="1868"/>
      <c r="K258" s="1925"/>
      <c r="L258" s="1889"/>
      <c r="M258" s="1890"/>
      <c r="N258" s="101"/>
      <c r="O258" s="605"/>
      <c r="P258" s="604"/>
    </row>
    <row r="259" spans="1:16" ht="13.5" thickBot="1">
      <c r="A259" s="604"/>
      <c r="B259" s="605"/>
      <c r="C259" s="101"/>
      <c r="D259" s="1908"/>
      <c r="E259" s="1903"/>
      <c r="F259" s="1904"/>
      <c r="G259" s="1905"/>
      <c r="H259" s="1909"/>
      <c r="I259" s="1905"/>
      <c r="J259" s="1910"/>
      <c r="K259" s="1926"/>
      <c r="L259" s="1901"/>
      <c r="M259" s="1902"/>
      <c r="N259" s="101"/>
      <c r="O259" s="605"/>
      <c r="P259" s="604"/>
    </row>
    <row r="260" spans="1:16" s="2" customFormat="1" ht="15" customHeight="1" thickTop="1">
      <c r="A260" s="604"/>
      <c r="B260" s="605"/>
      <c r="C260" s="101"/>
      <c r="D260" s="1566" t="s">
        <v>4397</v>
      </c>
      <c r="E260" s="1579"/>
      <c r="F260" s="1567">
        <v>2.8</v>
      </c>
      <c r="G260" s="1565">
        <f>F260*Cond!$F$10</f>
        <v>4256</v>
      </c>
      <c r="H260" s="1561">
        <v>0</v>
      </c>
      <c r="I260" s="1562">
        <f t="shared" ref="I260" si="75">G260*H260</f>
        <v>0</v>
      </c>
      <c r="J260" s="1659" t="s">
        <v>4400</v>
      </c>
      <c r="K260" s="382">
        <f t="shared" ref="K260" si="76">G260*L260</f>
        <v>8512</v>
      </c>
      <c r="L260" s="293">
        <v>2</v>
      </c>
      <c r="M260" s="382">
        <f t="shared" ref="M260" si="77">ROUND(K260,-2)</f>
        <v>8500</v>
      </c>
      <c r="N260" s="101"/>
      <c r="O260" s="605"/>
      <c r="P260" s="604"/>
    </row>
    <row r="261" spans="1:16" s="2" customFormat="1" ht="15" customHeight="1">
      <c r="A261" s="604"/>
      <c r="B261" s="605"/>
      <c r="C261" s="101"/>
      <c r="D261" s="1568"/>
      <c r="E261" s="1580"/>
      <c r="F261" s="1569"/>
      <c r="G261" s="1570"/>
      <c r="H261" s="1563"/>
      <c r="I261" s="1564"/>
      <c r="J261" s="1660"/>
      <c r="K261" s="383"/>
      <c r="L261" s="290"/>
      <c r="M261" s="383"/>
      <c r="N261" s="101"/>
      <c r="O261" s="605"/>
      <c r="P261" s="604"/>
    </row>
    <row r="262" spans="1:16" s="2" customFormat="1" ht="15" customHeight="1">
      <c r="A262" s="604"/>
      <c r="B262" s="605"/>
      <c r="C262" s="101"/>
      <c r="D262" s="1568"/>
      <c r="E262" s="1580"/>
      <c r="F262" s="1569"/>
      <c r="G262" s="1570"/>
      <c r="H262" s="1563"/>
      <c r="I262" s="1564"/>
      <c r="J262" s="1660"/>
      <c r="K262" s="383"/>
      <c r="L262" s="290"/>
      <c r="M262" s="383"/>
      <c r="N262" s="101"/>
      <c r="O262" s="605"/>
      <c r="P262" s="604"/>
    </row>
    <row r="263" spans="1:16" s="2" customFormat="1" ht="15" customHeight="1">
      <c r="A263" s="604"/>
      <c r="B263" s="605"/>
      <c r="C263" s="101"/>
      <c r="D263" s="1577" t="s">
        <v>4411</v>
      </c>
      <c r="E263" s="1580"/>
      <c r="F263" s="1569"/>
      <c r="G263" s="1570"/>
      <c r="H263" s="1563"/>
      <c r="I263" s="1564"/>
      <c r="J263" s="1660"/>
      <c r="K263" s="383"/>
      <c r="L263" s="290"/>
      <c r="M263" s="383"/>
      <c r="N263" s="101"/>
      <c r="O263" s="605"/>
      <c r="P263" s="604"/>
    </row>
    <row r="264" spans="1:16" s="2" customFormat="1" ht="15" customHeight="1">
      <c r="A264" s="604"/>
      <c r="B264" s="605"/>
      <c r="C264" s="101"/>
      <c r="D264" s="1577" t="s">
        <v>4403</v>
      </c>
      <c r="E264" s="1580"/>
      <c r="F264" s="1569"/>
      <c r="G264" s="1570"/>
      <c r="H264" s="1563"/>
      <c r="I264" s="1564"/>
      <c r="J264" s="1660"/>
      <c r="K264" s="383"/>
      <c r="L264" s="290"/>
      <c r="M264" s="383"/>
      <c r="N264" s="101"/>
      <c r="O264" s="605"/>
      <c r="P264" s="604"/>
    </row>
    <row r="265" spans="1:16" s="2" customFormat="1" ht="15" customHeight="1">
      <c r="A265" s="604"/>
      <c r="B265" s="605"/>
      <c r="C265" s="101"/>
      <c r="D265" s="1577" t="s">
        <v>4404</v>
      </c>
      <c r="E265" s="1580"/>
      <c r="F265" s="1569"/>
      <c r="G265" s="1570"/>
      <c r="H265" s="1563"/>
      <c r="I265" s="1564"/>
      <c r="J265" s="1660"/>
      <c r="K265" s="383"/>
      <c r="L265" s="290"/>
      <c r="M265" s="383"/>
      <c r="N265" s="101"/>
      <c r="O265" s="605"/>
      <c r="P265" s="604"/>
    </row>
    <row r="266" spans="1:16" s="2" customFormat="1" ht="15" customHeight="1" thickBot="1">
      <c r="A266" s="604"/>
      <c r="B266" s="605"/>
      <c r="C266" s="101"/>
      <c r="D266" s="1578" t="s">
        <v>4405</v>
      </c>
      <c r="E266" s="1581"/>
      <c r="F266" s="1571"/>
      <c r="G266" s="1572"/>
      <c r="H266" s="1573"/>
      <c r="I266" s="1574"/>
      <c r="J266" s="1575"/>
      <c r="K266" s="1576"/>
      <c r="L266" s="1575"/>
      <c r="M266" s="1576"/>
      <c r="N266" s="101"/>
      <c r="O266" s="605"/>
      <c r="P266" s="604"/>
    </row>
    <row r="267" spans="1:16" s="2" customFormat="1" ht="15" customHeight="1" thickTop="1">
      <c r="A267" s="604"/>
      <c r="B267" s="605"/>
      <c r="C267" s="101"/>
      <c r="D267" s="1586" t="s">
        <v>4398</v>
      </c>
      <c r="E267" s="1585"/>
      <c r="F267" s="1582">
        <v>4.32</v>
      </c>
      <c r="G267" s="1570">
        <f>F267*Cond!$F$10</f>
        <v>6566.4000000000005</v>
      </c>
      <c r="H267" s="1563">
        <v>0</v>
      </c>
      <c r="I267" s="1564">
        <f t="shared" ref="I267:I268" si="78">G267*H267</f>
        <v>0</v>
      </c>
      <c r="J267" s="1660" t="s">
        <v>4401</v>
      </c>
      <c r="K267" s="383">
        <f t="shared" ref="K267:K268" si="79">G267*L267</f>
        <v>13132.800000000001</v>
      </c>
      <c r="L267" s="290">
        <v>2</v>
      </c>
      <c r="M267" s="383">
        <f t="shared" ref="M267:M268" si="80">ROUND(K267,-2)</f>
        <v>13100</v>
      </c>
      <c r="N267" s="101"/>
      <c r="O267" s="605"/>
      <c r="P267" s="604"/>
    </row>
    <row r="268" spans="1:16" s="2" customFormat="1" ht="15" customHeight="1">
      <c r="A268" s="604"/>
      <c r="B268" s="605"/>
      <c r="C268" s="101"/>
      <c r="D268" s="1587" t="s">
        <v>4399</v>
      </c>
      <c r="E268" s="271"/>
      <c r="F268" s="1582">
        <v>6.27</v>
      </c>
      <c r="G268" s="1570">
        <f>F268*Cond!$F$10</f>
        <v>9530.4</v>
      </c>
      <c r="H268" s="1563">
        <v>0</v>
      </c>
      <c r="I268" s="1564">
        <f t="shared" si="78"/>
        <v>0</v>
      </c>
      <c r="J268" s="1660" t="s">
        <v>4402</v>
      </c>
      <c r="K268" s="383">
        <f t="shared" si="79"/>
        <v>19060.8</v>
      </c>
      <c r="L268" s="290">
        <v>2</v>
      </c>
      <c r="M268" s="383">
        <f t="shared" si="80"/>
        <v>19100</v>
      </c>
      <c r="N268" s="101"/>
      <c r="O268" s="605"/>
      <c r="P268" s="604"/>
    </row>
    <row r="269" spans="1:16" s="2" customFormat="1" ht="15" customHeight="1">
      <c r="A269" s="604"/>
      <c r="B269" s="605"/>
      <c r="C269" s="101"/>
      <c r="D269" s="1446"/>
      <c r="E269" s="44"/>
      <c r="F269" s="1583"/>
      <c r="G269" s="405"/>
      <c r="H269" s="29"/>
      <c r="I269" s="405"/>
      <c r="J269" s="21"/>
      <c r="K269" s="389"/>
      <c r="L269" s="21"/>
      <c r="M269" s="416"/>
      <c r="N269" s="101"/>
      <c r="O269" s="605"/>
      <c r="P269" s="604"/>
    </row>
    <row r="270" spans="1:16" s="2" customFormat="1" ht="15" customHeight="1">
      <c r="A270" s="604"/>
      <c r="B270" s="605"/>
      <c r="C270" s="101"/>
      <c r="D270" s="1588" t="s">
        <v>4411</v>
      </c>
      <c r="E270" s="44"/>
      <c r="F270" s="1583"/>
      <c r="G270" s="405"/>
      <c r="H270" s="29"/>
      <c r="I270" s="405"/>
      <c r="J270" s="21"/>
      <c r="K270" s="389"/>
      <c r="L270" s="21"/>
      <c r="M270" s="416"/>
      <c r="N270" s="101"/>
      <c r="O270" s="605"/>
      <c r="P270" s="604"/>
    </row>
    <row r="271" spans="1:16" s="2" customFormat="1" ht="15" customHeight="1">
      <c r="A271" s="604"/>
      <c r="B271" s="605"/>
      <c r="C271" s="101"/>
      <c r="D271" s="1588" t="s">
        <v>4406</v>
      </c>
      <c r="E271" s="44"/>
      <c r="F271" s="1583"/>
      <c r="G271" s="405"/>
      <c r="H271" s="29"/>
      <c r="I271" s="405"/>
      <c r="J271" s="21"/>
      <c r="K271" s="389"/>
      <c r="L271" s="21"/>
      <c r="M271" s="416"/>
      <c r="N271" s="101"/>
      <c r="O271" s="605"/>
      <c r="P271" s="604"/>
    </row>
    <row r="272" spans="1:16" s="2" customFormat="1" ht="15" customHeight="1">
      <c r="A272" s="604"/>
      <c r="B272" s="605"/>
      <c r="C272" s="101"/>
      <c r="D272" s="1588" t="s">
        <v>4407</v>
      </c>
      <c r="E272" s="44"/>
      <c r="F272" s="1583"/>
      <c r="G272" s="405"/>
      <c r="H272" s="29"/>
      <c r="I272" s="405"/>
      <c r="J272" s="21"/>
      <c r="K272" s="389"/>
      <c r="L272" s="21"/>
      <c r="M272" s="416"/>
      <c r="N272" s="101"/>
      <c r="O272" s="605"/>
      <c r="P272" s="604"/>
    </row>
    <row r="273" spans="1:16" s="2" customFormat="1" ht="15" customHeight="1">
      <c r="A273" s="604"/>
      <c r="B273" s="605"/>
      <c r="C273" s="101"/>
      <c r="D273" s="1588" t="s">
        <v>4408</v>
      </c>
      <c r="E273" s="44"/>
      <c r="F273" s="1583"/>
      <c r="G273" s="405"/>
      <c r="H273" s="29"/>
      <c r="I273" s="405"/>
      <c r="J273" s="21"/>
      <c r="K273" s="389"/>
      <c r="L273" s="21"/>
      <c r="M273" s="416"/>
      <c r="N273" s="101"/>
      <c r="O273" s="605"/>
      <c r="P273" s="604"/>
    </row>
    <row r="274" spans="1:16" s="2" customFormat="1" ht="15" customHeight="1" thickBot="1">
      <c r="A274" s="604"/>
      <c r="B274" s="605"/>
      <c r="C274" s="101"/>
      <c r="D274" s="1589" t="s">
        <v>4405</v>
      </c>
      <c r="E274" s="46"/>
      <c r="F274" s="1584"/>
      <c r="G274" s="431"/>
      <c r="H274" s="91"/>
      <c r="I274" s="431"/>
      <c r="J274" s="96"/>
      <c r="K274" s="390"/>
      <c r="L274" s="96"/>
      <c r="M274" s="418"/>
      <c r="N274" s="101"/>
      <c r="O274" s="605"/>
      <c r="P274" s="604"/>
    </row>
    <row r="275" spans="1:16" s="2" customFormat="1" ht="15" customHeight="1" thickTop="1">
      <c r="A275" s="604"/>
      <c r="B275" s="605"/>
      <c r="C275" s="101"/>
      <c r="D275" s="1566" t="s">
        <v>4661</v>
      </c>
      <c r="E275" s="1591"/>
      <c r="F275" s="1582">
        <v>28.46</v>
      </c>
      <c r="G275" s="1570">
        <f>F275*Cond!$F$10</f>
        <v>43259.200000000004</v>
      </c>
      <c r="H275" s="1563">
        <v>0</v>
      </c>
      <c r="I275" s="1564">
        <f t="shared" ref="I275" si="81">G275*H275</f>
        <v>0</v>
      </c>
      <c r="J275" s="1660" t="s">
        <v>4663</v>
      </c>
      <c r="K275" s="383">
        <f t="shared" ref="K275" si="82">G275*L275</f>
        <v>86518.400000000009</v>
      </c>
      <c r="L275" s="290">
        <v>2</v>
      </c>
      <c r="M275" s="383">
        <f t="shared" ref="M275" si="83">ROUND(K275,-2)</f>
        <v>86500</v>
      </c>
      <c r="N275" s="101"/>
      <c r="O275" s="605"/>
      <c r="P275" s="604"/>
    </row>
    <row r="276" spans="1:16" s="2" customFormat="1" ht="15" customHeight="1">
      <c r="A276" s="604"/>
      <c r="B276" s="605"/>
      <c r="C276" s="101"/>
      <c r="D276" s="1590"/>
      <c r="E276" s="47"/>
      <c r="F276" s="1583"/>
      <c r="G276" s="405"/>
      <c r="H276" s="29"/>
      <c r="I276" s="405"/>
      <c r="J276" s="21"/>
      <c r="K276" s="389"/>
      <c r="L276" s="21"/>
      <c r="M276" s="416"/>
      <c r="N276" s="101"/>
      <c r="O276" s="605"/>
      <c r="P276" s="604"/>
    </row>
    <row r="277" spans="1:16" s="2" customFormat="1" ht="15" customHeight="1">
      <c r="A277" s="604"/>
      <c r="B277" s="605"/>
      <c r="C277" s="101"/>
      <c r="D277" s="1577" t="s">
        <v>4409</v>
      </c>
      <c r="E277" s="47"/>
      <c r="F277" s="1583"/>
      <c r="G277" s="405"/>
      <c r="H277" s="29"/>
      <c r="I277" s="405"/>
      <c r="J277" s="21"/>
      <c r="K277" s="389"/>
      <c r="L277" s="21"/>
      <c r="M277" s="416"/>
      <c r="N277" s="101"/>
      <c r="O277" s="605"/>
      <c r="P277" s="604"/>
    </row>
    <row r="278" spans="1:16" s="2" customFormat="1" ht="15" customHeight="1">
      <c r="A278" s="604"/>
      <c r="B278" s="605"/>
      <c r="C278" s="101"/>
      <c r="D278" s="1577" t="s">
        <v>4410</v>
      </c>
      <c r="E278" s="47"/>
      <c r="F278" s="1583"/>
      <c r="G278" s="405"/>
      <c r="H278" s="29"/>
      <c r="I278" s="405"/>
      <c r="J278" s="21"/>
      <c r="K278" s="389"/>
      <c r="L278" s="21"/>
      <c r="M278" s="416"/>
      <c r="N278" s="101"/>
      <c r="O278" s="605"/>
      <c r="P278" s="604"/>
    </row>
    <row r="279" spans="1:16" s="2" customFormat="1" ht="15" customHeight="1">
      <c r="A279" s="604"/>
      <c r="B279" s="605"/>
      <c r="C279" s="101"/>
      <c r="D279" s="1590" t="s">
        <v>4665</v>
      </c>
      <c r="E279" s="47"/>
      <c r="F279" s="1583"/>
      <c r="G279" s="405"/>
      <c r="H279" s="29"/>
      <c r="I279" s="405"/>
      <c r="J279" s="21"/>
      <c r="K279" s="389"/>
      <c r="L279" s="21"/>
      <c r="M279" s="416"/>
      <c r="N279" s="101"/>
      <c r="O279" s="605"/>
      <c r="P279" s="604"/>
    </row>
    <row r="280" spans="1:16" s="2" customFormat="1" ht="15" customHeight="1">
      <c r="A280" s="604"/>
      <c r="B280" s="605"/>
      <c r="C280" s="101"/>
      <c r="D280" s="1590" t="s">
        <v>4669</v>
      </c>
      <c r="E280" s="47"/>
      <c r="F280" s="1583"/>
      <c r="G280" s="405"/>
      <c r="H280" s="29"/>
      <c r="I280" s="405"/>
      <c r="J280" s="21"/>
      <c r="K280" s="389"/>
      <c r="L280" s="21"/>
      <c r="M280" s="416"/>
      <c r="N280" s="101"/>
      <c r="O280" s="605"/>
      <c r="P280" s="604"/>
    </row>
    <row r="281" spans="1:16" s="2" customFormat="1" ht="15" customHeight="1" thickBot="1">
      <c r="A281" s="604"/>
      <c r="B281" s="605"/>
      <c r="C281" s="101"/>
      <c r="D281" s="1661" t="s">
        <v>4668</v>
      </c>
      <c r="E281" s="1592"/>
      <c r="F281" s="1584"/>
      <c r="G281" s="431"/>
      <c r="H281" s="91"/>
      <c r="I281" s="431"/>
      <c r="J281" s="96"/>
      <c r="K281" s="390"/>
      <c r="L281" s="96"/>
      <c r="M281" s="418"/>
      <c r="N281" s="101"/>
      <c r="O281" s="605"/>
      <c r="P281" s="604"/>
    </row>
    <row r="282" spans="1:16" s="2" customFormat="1" ht="15" customHeight="1" thickTop="1">
      <c r="A282" s="604"/>
      <c r="B282" s="605"/>
      <c r="C282" s="101"/>
      <c r="D282" s="1568" t="s">
        <v>4662</v>
      </c>
      <c r="E282" s="1580"/>
      <c r="F282" s="1582">
        <v>30.49</v>
      </c>
      <c r="G282" s="1570">
        <f>F282*Cond!$F$10</f>
        <v>46344.799999999996</v>
      </c>
      <c r="H282" s="1563">
        <v>0</v>
      </c>
      <c r="I282" s="1564">
        <f t="shared" ref="I282" si="84">G282*H282</f>
        <v>0</v>
      </c>
      <c r="J282" s="1660" t="s">
        <v>4664</v>
      </c>
      <c r="K282" s="383">
        <f t="shared" ref="K282" si="85">G282*L282</f>
        <v>92689.599999999991</v>
      </c>
      <c r="L282" s="290">
        <v>2</v>
      </c>
      <c r="M282" s="383">
        <f t="shared" ref="M282" si="86">ROUND(K282,-2)</f>
        <v>92700</v>
      </c>
      <c r="N282" s="101"/>
      <c r="O282" s="605"/>
      <c r="P282" s="604"/>
    </row>
    <row r="283" spans="1:16" s="2" customFormat="1" ht="15" customHeight="1">
      <c r="A283" s="604"/>
      <c r="B283" s="605"/>
      <c r="C283" s="101"/>
      <c r="D283" s="1590"/>
      <c r="E283" s="47"/>
      <c r="F283" s="1583"/>
      <c r="G283" s="405"/>
      <c r="H283" s="29"/>
      <c r="I283" s="405"/>
      <c r="J283" s="21"/>
      <c r="K283" s="389"/>
      <c r="L283" s="21"/>
      <c r="M283" s="416"/>
      <c r="N283" s="101"/>
      <c r="O283" s="605"/>
      <c r="P283" s="604"/>
    </row>
    <row r="284" spans="1:16" s="2" customFormat="1" ht="15" customHeight="1">
      <c r="A284" s="604"/>
      <c r="B284" s="605"/>
      <c r="C284" s="101"/>
      <c r="D284" s="1590"/>
      <c r="E284" s="47"/>
      <c r="F284" s="1583"/>
      <c r="G284" s="405"/>
      <c r="H284" s="29"/>
      <c r="I284" s="405"/>
      <c r="J284" s="21"/>
      <c r="K284" s="389"/>
      <c r="L284" s="21"/>
      <c r="M284" s="416"/>
      <c r="N284" s="101"/>
      <c r="O284" s="605"/>
      <c r="P284" s="604"/>
    </row>
    <row r="285" spans="1:16" s="2" customFormat="1" ht="15" customHeight="1">
      <c r="A285" s="604"/>
      <c r="B285" s="605"/>
      <c r="C285" s="101"/>
      <c r="D285" s="1590" t="s">
        <v>4670</v>
      </c>
      <c r="E285" s="47"/>
      <c r="F285" s="1583"/>
      <c r="G285" s="405"/>
      <c r="H285" s="29"/>
      <c r="I285" s="405"/>
      <c r="J285" s="21"/>
      <c r="K285" s="389"/>
      <c r="L285" s="21"/>
      <c r="M285" s="416"/>
      <c r="N285" s="101"/>
      <c r="O285" s="605"/>
      <c r="P285" s="604"/>
    </row>
    <row r="286" spans="1:16" s="2" customFormat="1" ht="15" customHeight="1">
      <c r="A286" s="604"/>
      <c r="B286" s="605"/>
      <c r="C286" s="101"/>
      <c r="D286" s="1590" t="s">
        <v>4666</v>
      </c>
      <c r="E286" s="47"/>
      <c r="F286" s="1583"/>
      <c r="G286" s="405"/>
      <c r="H286" s="29"/>
      <c r="I286" s="405"/>
      <c r="J286" s="21"/>
      <c r="K286" s="389"/>
      <c r="L286" s="21"/>
      <c r="M286" s="416"/>
      <c r="N286" s="101"/>
      <c r="O286" s="605"/>
      <c r="P286" s="604"/>
    </row>
    <row r="287" spans="1:16" s="2" customFormat="1" ht="15" customHeight="1">
      <c r="A287" s="604"/>
      <c r="B287" s="605"/>
      <c r="C287" s="101"/>
      <c r="D287" s="1590" t="s">
        <v>4667</v>
      </c>
      <c r="E287" s="47"/>
      <c r="F287" s="1583"/>
      <c r="G287" s="405"/>
      <c r="H287" s="29"/>
      <c r="I287" s="405"/>
      <c r="J287" s="21"/>
      <c r="K287" s="389"/>
      <c r="L287" s="21"/>
      <c r="M287" s="416"/>
      <c r="N287" s="101"/>
      <c r="O287" s="605"/>
      <c r="P287" s="604"/>
    </row>
    <row r="288" spans="1:16" s="2" customFormat="1" ht="15" customHeight="1" thickBot="1">
      <c r="A288" s="604"/>
      <c r="B288" s="605"/>
      <c r="C288" s="101"/>
      <c r="D288" s="1661" t="s">
        <v>4668</v>
      </c>
      <c r="E288" s="1592"/>
      <c r="F288" s="1584"/>
      <c r="G288" s="431"/>
      <c r="H288" s="91"/>
      <c r="I288" s="431"/>
      <c r="J288" s="96"/>
      <c r="K288" s="390"/>
      <c r="L288" s="96"/>
      <c r="M288" s="418"/>
      <c r="N288" s="101"/>
      <c r="O288" s="605"/>
      <c r="P288" s="604"/>
    </row>
    <row r="289" spans="1:16" s="1" customFormat="1" ht="30" customHeight="1" thickTop="1">
      <c r="A289" s="604"/>
      <c r="B289" s="605"/>
      <c r="C289" s="101"/>
      <c r="D289" s="1895" t="s">
        <v>255</v>
      </c>
      <c r="E289" s="1895"/>
      <c r="F289" s="1895"/>
      <c r="G289" s="1895"/>
      <c r="H289" s="1895"/>
      <c r="I289" s="1895"/>
      <c r="J289" s="1895"/>
      <c r="K289" s="1895"/>
      <c r="L289" s="1895"/>
      <c r="M289" s="1895"/>
      <c r="N289" s="101"/>
      <c r="O289" s="605"/>
      <c r="P289" s="604"/>
    </row>
    <row r="290" spans="1:16">
      <c r="A290" s="604"/>
      <c r="B290" s="605"/>
      <c r="C290" s="101"/>
      <c r="D290" s="1883" t="s">
        <v>14</v>
      </c>
      <c r="E290" s="1884"/>
      <c r="F290" s="1885" t="s">
        <v>1859</v>
      </c>
      <c r="G290" s="1886" t="s">
        <v>2171</v>
      </c>
      <c r="H290" s="1887" t="s">
        <v>67</v>
      </c>
      <c r="I290" s="1886" t="s">
        <v>68</v>
      </c>
      <c r="J290" s="1868" t="s">
        <v>6</v>
      </c>
      <c r="K290" s="1925" t="s">
        <v>2172</v>
      </c>
      <c r="L290" s="1889" t="s">
        <v>2173</v>
      </c>
      <c r="M290" s="1890" t="s">
        <v>2170</v>
      </c>
      <c r="N290" s="101"/>
      <c r="O290" s="605"/>
      <c r="P290" s="604"/>
    </row>
    <row r="291" spans="1:16">
      <c r="A291" s="604"/>
      <c r="B291" s="605"/>
      <c r="C291" s="101"/>
      <c r="D291" s="1883"/>
      <c r="E291" s="1884"/>
      <c r="F291" s="1885"/>
      <c r="G291" s="1886"/>
      <c r="H291" s="1887"/>
      <c r="I291" s="1886"/>
      <c r="J291" s="1868"/>
      <c r="K291" s="1925"/>
      <c r="L291" s="1889"/>
      <c r="M291" s="1890"/>
      <c r="N291" s="101"/>
      <c r="O291" s="605"/>
      <c r="P291" s="604"/>
    </row>
    <row r="292" spans="1:16">
      <c r="A292" s="604"/>
      <c r="B292" s="605"/>
      <c r="C292" s="101"/>
      <c r="D292" s="1883"/>
      <c r="E292" s="1884"/>
      <c r="F292" s="1885"/>
      <c r="G292" s="1886"/>
      <c r="H292" s="1887"/>
      <c r="I292" s="1886"/>
      <c r="J292" s="1868"/>
      <c r="K292" s="1925"/>
      <c r="L292" s="1889"/>
      <c r="M292" s="1890"/>
      <c r="N292" s="101"/>
      <c r="O292" s="605"/>
      <c r="P292" s="604"/>
    </row>
    <row r="293" spans="1:16" ht="13.5" thickBot="1">
      <c r="A293" s="604"/>
      <c r="B293" s="605"/>
      <c r="C293" s="101"/>
      <c r="D293" s="1908"/>
      <c r="E293" s="1884"/>
      <c r="F293" s="1904"/>
      <c r="G293" s="1905"/>
      <c r="H293" s="1909"/>
      <c r="I293" s="1905"/>
      <c r="J293" s="1910"/>
      <c r="K293" s="1926"/>
      <c r="L293" s="1901"/>
      <c r="M293" s="1902"/>
      <c r="N293" s="101"/>
      <c r="O293" s="605"/>
      <c r="P293" s="604"/>
    </row>
    <row r="294" spans="1:16" s="1" customFormat="1" ht="12.75" customHeight="1" thickTop="1">
      <c r="A294" s="604"/>
      <c r="B294" s="605"/>
      <c r="C294" s="101"/>
      <c r="D294" s="1096"/>
      <c r="E294" s="50"/>
      <c r="F294" s="158"/>
      <c r="G294" s="473"/>
      <c r="H294" s="30"/>
      <c r="I294" s="432"/>
      <c r="J294" s="358"/>
      <c r="K294" s="435"/>
      <c r="L294" s="358"/>
      <c r="M294" s="1097"/>
      <c r="N294" s="101"/>
      <c r="O294" s="605"/>
      <c r="P294" s="604"/>
    </row>
    <row r="295" spans="1:16" s="1" customFormat="1" ht="12.75" customHeight="1">
      <c r="A295" s="604"/>
      <c r="B295" s="605"/>
      <c r="C295" s="101"/>
      <c r="D295" s="1098" t="s">
        <v>337</v>
      </c>
      <c r="E295" s="50"/>
      <c r="F295" s="63">
        <v>16</v>
      </c>
      <c r="G295" s="466">
        <f>F295*Cond!$F$10</f>
        <v>24320</v>
      </c>
      <c r="H295" s="29">
        <v>0</v>
      </c>
      <c r="I295" s="405">
        <f>G295*H295</f>
        <v>0</v>
      </c>
      <c r="J295" s="359">
        <v>4505010101</v>
      </c>
      <c r="K295" s="388">
        <f t="shared" ref="K295" si="87">G295*L295</f>
        <v>48640</v>
      </c>
      <c r="L295" s="292">
        <v>2</v>
      </c>
      <c r="M295" s="417">
        <f t="shared" ref="M295" si="88">ROUND(K295,-2)</f>
        <v>48600</v>
      </c>
      <c r="N295" s="101"/>
      <c r="O295" s="605"/>
      <c r="P295" s="604"/>
    </row>
    <row r="296" spans="1:16" s="1" customFormat="1" ht="12.75" customHeight="1">
      <c r="A296" s="604"/>
      <c r="B296" s="605"/>
      <c r="C296" s="101"/>
      <c r="D296" s="1098"/>
      <c r="E296" s="50"/>
      <c r="F296" s="55"/>
      <c r="G296" s="396"/>
      <c r="H296" s="29"/>
      <c r="I296" s="405"/>
      <c r="J296" s="359"/>
      <c r="K296" s="393"/>
      <c r="L296" s="359"/>
      <c r="M296" s="914"/>
      <c r="N296" s="101"/>
      <c r="O296" s="605"/>
      <c r="P296" s="604"/>
    </row>
    <row r="297" spans="1:16" s="1" customFormat="1" ht="12.75" customHeight="1">
      <c r="A297" s="604"/>
      <c r="B297" s="605"/>
      <c r="C297" s="101"/>
      <c r="D297" s="1098" t="s">
        <v>347</v>
      </c>
      <c r="E297" s="50"/>
      <c r="F297" s="159"/>
      <c r="G297" s="396"/>
      <c r="H297" s="29"/>
      <c r="I297" s="405"/>
      <c r="J297" s="359"/>
      <c r="K297" s="393"/>
      <c r="L297" s="359"/>
      <c r="M297" s="914"/>
      <c r="N297" s="101"/>
      <c r="O297" s="605"/>
      <c r="P297" s="604"/>
    </row>
    <row r="298" spans="1:16" s="1" customFormat="1" ht="12.75" customHeight="1">
      <c r="A298" s="604"/>
      <c r="B298" s="605"/>
      <c r="C298" s="101"/>
      <c r="D298" s="1099" t="s">
        <v>334</v>
      </c>
      <c r="E298" s="50"/>
      <c r="F298" s="159"/>
      <c r="G298" s="405"/>
      <c r="H298" s="29"/>
      <c r="I298" s="405"/>
      <c r="J298" s="359"/>
      <c r="K298" s="393"/>
      <c r="L298" s="359"/>
      <c r="M298" s="914"/>
      <c r="N298" s="101"/>
      <c r="O298" s="605"/>
      <c r="P298" s="604"/>
    </row>
    <row r="299" spans="1:16" s="1" customFormat="1" ht="12.75" customHeight="1">
      <c r="A299" s="604"/>
      <c r="B299" s="605"/>
      <c r="C299" s="101"/>
      <c r="D299" s="1099" t="s">
        <v>345</v>
      </c>
      <c r="E299" s="50"/>
      <c r="F299" s="159"/>
      <c r="G299" s="405"/>
      <c r="H299" s="29"/>
      <c r="I299" s="405"/>
      <c r="J299" s="359"/>
      <c r="K299" s="393"/>
      <c r="L299" s="359"/>
      <c r="M299" s="914"/>
      <c r="N299" s="101"/>
      <c r="O299" s="605"/>
      <c r="P299" s="604"/>
    </row>
    <row r="300" spans="1:16" s="1" customFormat="1" ht="12.75" customHeight="1" thickBot="1">
      <c r="A300" s="604"/>
      <c r="B300" s="605"/>
      <c r="C300" s="101"/>
      <c r="D300" s="1100" t="s">
        <v>348</v>
      </c>
      <c r="E300" s="51"/>
      <c r="F300" s="160"/>
      <c r="G300" s="431"/>
      <c r="H300" s="31"/>
      <c r="I300" s="431"/>
      <c r="J300" s="164"/>
      <c r="K300" s="394"/>
      <c r="L300" s="164"/>
      <c r="M300" s="425"/>
      <c r="N300" s="101"/>
      <c r="O300" s="605"/>
      <c r="P300" s="604"/>
    </row>
    <row r="301" spans="1:16" s="1" customFormat="1" ht="12.75" customHeight="1" thickTop="1">
      <c r="A301" s="604"/>
      <c r="B301" s="605"/>
      <c r="C301" s="101"/>
      <c r="D301" s="1096"/>
      <c r="E301" s="146"/>
      <c r="F301" s="158"/>
      <c r="G301" s="473"/>
      <c r="H301" s="30"/>
      <c r="I301" s="432"/>
      <c r="J301" s="358"/>
      <c r="K301" s="435"/>
      <c r="L301" s="358"/>
      <c r="M301" s="1097"/>
      <c r="N301" s="101"/>
      <c r="O301" s="605"/>
      <c r="P301" s="604"/>
    </row>
    <row r="302" spans="1:16" s="1" customFormat="1" ht="12.75" customHeight="1">
      <c r="A302" s="604"/>
      <c r="B302" s="605"/>
      <c r="C302" s="101"/>
      <c r="D302" s="1098" t="s">
        <v>338</v>
      </c>
      <c r="E302" s="50"/>
      <c r="F302" s="63">
        <v>20</v>
      </c>
      <c r="G302" s="466">
        <f>F302*Cond!$F$10</f>
        <v>30400</v>
      </c>
      <c r="H302" s="29">
        <v>0</v>
      </c>
      <c r="I302" s="405">
        <f>G302*H302</f>
        <v>0</v>
      </c>
      <c r="J302" s="359">
        <v>45050101051</v>
      </c>
      <c r="K302" s="388">
        <f t="shared" ref="K302" si="89">G302*L302</f>
        <v>60800</v>
      </c>
      <c r="L302" s="292">
        <v>2</v>
      </c>
      <c r="M302" s="417">
        <f t="shared" ref="M302" si="90">ROUND(K302,-2)</f>
        <v>60800</v>
      </c>
      <c r="N302" s="101"/>
      <c r="O302" s="605"/>
      <c r="P302" s="604"/>
    </row>
    <row r="303" spans="1:16" s="1" customFormat="1" ht="12.75" customHeight="1">
      <c r="A303" s="604"/>
      <c r="B303" s="605"/>
      <c r="C303" s="101"/>
      <c r="D303" s="1098" t="s">
        <v>346</v>
      </c>
      <c r="E303" s="50"/>
      <c r="F303" s="159"/>
      <c r="G303" s="405"/>
      <c r="H303" s="29"/>
      <c r="I303" s="405"/>
      <c r="J303" s="359"/>
      <c r="K303" s="393"/>
      <c r="L303" s="359"/>
      <c r="M303" s="914"/>
      <c r="N303" s="101"/>
      <c r="O303" s="605"/>
      <c r="P303" s="604"/>
    </row>
    <row r="304" spans="1:16" s="1" customFormat="1" ht="12.75" customHeight="1">
      <c r="A304" s="604"/>
      <c r="B304" s="605"/>
      <c r="C304" s="101"/>
      <c r="D304" s="1098" t="s">
        <v>161</v>
      </c>
      <c r="E304" s="50"/>
      <c r="F304" s="159"/>
      <c r="G304" s="396"/>
      <c r="H304" s="29"/>
      <c r="I304" s="405"/>
      <c r="J304" s="359"/>
      <c r="K304" s="393"/>
      <c r="L304" s="359"/>
      <c r="M304" s="914"/>
      <c r="N304" s="101"/>
      <c r="O304" s="605"/>
      <c r="P304" s="604"/>
    </row>
    <row r="305" spans="1:16" s="1" customFormat="1" ht="12.75" customHeight="1">
      <c r="A305" s="604"/>
      <c r="B305" s="605"/>
      <c r="C305" s="101"/>
      <c r="D305" s="1099" t="s">
        <v>334</v>
      </c>
      <c r="E305" s="50"/>
      <c r="F305" s="159"/>
      <c r="G305" s="405"/>
      <c r="H305" s="29"/>
      <c r="I305" s="405"/>
      <c r="J305" s="359"/>
      <c r="K305" s="393"/>
      <c r="L305" s="359"/>
      <c r="M305" s="914"/>
      <c r="N305" s="101"/>
      <c r="O305" s="605"/>
      <c r="P305" s="604"/>
    </row>
    <row r="306" spans="1:16" s="1" customFormat="1" ht="12.75" customHeight="1">
      <c r="A306" s="604"/>
      <c r="B306" s="605"/>
      <c r="C306" s="101"/>
      <c r="D306" s="1099" t="s">
        <v>345</v>
      </c>
      <c r="E306" s="50"/>
      <c r="F306" s="159"/>
      <c r="G306" s="405"/>
      <c r="H306" s="29"/>
      <c r="I306" s="405"/>
      <c r="J306" s="359"/>
      <c r="K306" s="393"/>
      <c r="L306" s="359"/>
      <c r="M306" s="914"/>
      <c r="N306" s="101"/>
      <c r="O306" s="605"/>
      <c r="P306" s="604"/>
    </row>
    <row r="307" spans="1:16" s="1" customFormat="1" ht="12.75" customHeight="1">
      <c r="A307" s="604"/>
      <c r="B307" s="605"/>
      <c r="C307" s="101"/>
      <c r="D307" s="1101" t="s">
        <v>335</v>
      </c>
      <c r="E307" s="50"/>
      <c r="F307" s="1102"/>
      <c r="G307" s="406"/>
      <c r="H307" s="35"/>
      <c r="I307" s="406"/>
      <c r="J307" s="166"/>
      <c r="K307" s="434"/>
      <c r="L307" s="166"/>
      <c r="M307" s="915"/>
      <c r="N307" s="101"/>
      <c r="O307" s="605"/>
      <c r="P307" s="604"/>
    </row>
    <row r="308" spans="1:16" s="1" customFormat="1" ht="30" customHeight="1">
      <c r="A308" s="604"/>
      <c r="B308" s="605"/>
      <c r="C308" s="101"/>
      <c r="D308" s="1869" t="s">
        <v>2746</v>
      </c>
      <c r="E308" s="1869"/>
      <c r="F308" s="1869"/>
      <c r="G308" s="1869"/>
      <c r="H308" s="1869"/>
      <c r="I308" s="1869"/>
      <c r="J308" s="1869"/>
      <c r="K308" s="1869"/>
      <c r="L308" s="1869"/>
      <c r="M308" s="1869"/>
      <c r="N308" s="101"/>
      <c r="O308" s="605"/>
      <c r="P308" s="604"/>
    </row>
    <row r="309" spans="1:16">
      <c r="A309" s="604"/>
      <c r="B309" s="605"/>
      <c r="C309" s="101"/>
      <c r="D309" s="1883" t="s">
        <v>14</v>
      </c>
      <c r="E309" s="1884"/>
      <c r="F309" s="1885" t="s">
        <v>1859</v>
      </c>
      <c r="G309" s="1886" t="s">
        <v>2171</v>
      </c>
      <c r="H309" s="1887" t="s">
        <v>67</v>
      </c>
      <c r="I309" s="1886" t="s">
        <v>68</v>
      </c>
      <c r="J309" s="1868" t="s">
        <v>6</v>
      </c>
      <c r="K309" s="1925" t="s">
        <v>2172</v>
      </c>
      <c r="L309" s="1889" t="s">
        <v>2173</v>
      </c>
      <c r="M309" s="1890" t="s">
        <v>2170</v>
      </c>
      <c r="N309" s="101"/>
      <c r="O309" s="605"/>
      <c r="P309" s="604"/>
    </row>
    <row r="310" spans="1:16">
      <c r="A310" s="604"/>
      <c r="B310" s="605"/>
      <c r="C310" s="101"/>
      <c r="D310" s="1883"/>
      <c r="E310" s="1884"/>
      <c r="F310" s="1885"/>
      <c r="G310" s="1886"/>
      <c r="H310" s="1887"/>
      <c r="I310" s="1886"/>
      <c r="J310" s="1868"/>
      <c r="K310" s="1925"/>
      <c r="L310" s="1889"/>
      <c r="M310" s="1890"/>
      <c r="N310" s="101"/>
      <c r="O310" s="605"/>
      <c r="P310" s="604"/>
    </row>
    <row r="311" spans="1:16">
      <c r="A311" s="604"/>
      <c r="B311" s="605"/>
      <c r="C311" s="101"/>
      <c r="D311" s="1883"/>
      <c r="E311" s="1884"/>
      <c r="F311" s="1885"/>
      <c r="G311" s="1886"/>
      <c r="H311" s="1887"/>
      <c r="I311" s="1886"/>
      <c r="J311" s="1868"/>
      <c r="K311" s="1925"/>
      <c r="L311" s="1889"/>
      <c r="M311" s="1890"/>
      <c r="N311" s="101"/>
      <c r="O311" s="605"/>
      <c r="P311" s="604"/>
    </row>
    <row r="312" spans="1:16" ht="13.5" thickBot="1">
      <c r="A312" s="604"/>
      <c r="B312" s="605"/>
      <c r="C312" s="101"/>
      <c r="D312" s="1908"/>
      <c r="E312" s="1884"/>
      <c r="F312" s="1904"/>
      <c r="G312" s="1905"/>
      <c r="H312" s="1909"/>
      <c r="I312" s="1905"/>
      <c r="J312" s="1910"/>
      <c r="K312" s="1926"/>
      <c r="L312" s="1901"/>
      <c r="M312" s="1902"/>
      <c r="N312" s="101"/>
      <c r="O312" s="605"/>
      <c r="P312" s="604"/>
    </row>
    <row r="313" spans="1:16" ht="14.25" thickTop="1" thickBot="1">
      <c r="A313" s="604"/>
      <c r="B313" s="605"/>
      <c r="C313" s="101"/>
      <c r="D313" s="101"/>
      <c r="E313" s="101"/>
      <c r="F313" s="101"/>
      <c r="G313" s="101"/>
      <c r="H313" s="101"/>
      <c r="I313" s="101"/>
      <c r="J313" s="101"/>
      <c r="K313" s="101"/>
      <c r="L313" s="101"/>
      <c r="M313" s="101"/>
      <c r="N313" s="101"/>
      <c r="O313" s="605"/>
      <c r="P313" s="604"/>
    </row>
    <row r="314" spans="1:16" s="1" customFormat="1" ht="12.75" customHeight="1" thickTop="1">
      <c r="A314" s="604"/>
      <c r="B314" s="605"/>
      <c r="C314" s="101"/>
      <c r="D314" s="1096"/>
      <c r="E314" s="50"/>
      <c r="F314" s="158"/>
      <c r="G314" s="473"/>
      <c r="H314" s="30"/>
      <c r="I314" s="432"/>
      <c r="J314" s="358"/>
      <c r="K314" s="435"/>
      <c r="L314" s="358"/>
      <c r="M314" s="1097"/>
      <c r="N314" s="101"/>
      <c r="O314" s="605"/>
      <c r="P314" s="604"/>
    </row>
    <row r="315" spans="1:16" s="1" customFormat="1" ht="12.75" customHeight="1">
      <c r="A315" s="604"/>
      <c r="B315" s="605"/>
      <c r="C315" s="101"/>
      <c r="D315" s="1098" t="s">
        <v>336</v>
      </c>
      <c r="E315" s="50"/>
      <c r="F315" s="55">
        <v>13</v>
      </c>
      <c r="G315" s="466">
        <f>F315*Cond!$F$10</f>
        <v>19760</v>
      </c>
      <c r="H315" s="29">
        <v>0</v>
      </c>
      <c r="I315" s="405">
        <f>G315*H315</f>
        <v>0</v>
      </c>
      <c r="J315" s="359">
        <v>7704010201</v>
      </c>
      <c r="K315" s="388">
        <f t="shared" ref="K315" si="91">G315*L315</f>
        <v>29640</v>
      </c>
      <c r="L315" s="292">
        <v>1.5</v>
      </c>
      <c r="M315" s="417">
        <f t="shared" ref="M315" si="92">ROUND(K315,-2)</f>
        <v>29600</v>
      </c>
      <c r="N315" s="101"/>
      <c r="O315" s="605"/>
      <c r="P315" s="604"/>
    </row>
    <row r="316" spans="1:16" s="1" customFormat="1" ht="12.75" customHeight="1">
      <c r="A316" s="604"/>
      <c r="B316" s="605"/>
      <c r="C316" s="101"/>
      <c r="D316" s="1098"/>
      <c r="E316" s="50"/>
      <c r="F316" s="159"/>
      <c r="G316" s="405"/>
      <c r="H316" s="29"/>
      <c r="I316" s="405"/>
      <c r="J316" s="359"/>
      <c r="K316" s="393"/>
      <c r="L316" s="359"/>
      <c r="M316" s="914"/>
      <c r="N316" s="101"/>
      <c r="O316" s="605"/>
      <c r="P316" s="604"/>
    </row>
    <row r="317" spans="1:16" s="1" customFormat="1" ht="12.75" customHeight="1">
      <c r="A317" s="604"/>
      <c r="B317" s="605"/>
      <c r="C317" s="101"/>
      <c r="D317" s="1098" t="s">
        <v>332</v>
      </c>
      <c r="E317" s="50"/>
      <c r="F317" s="159"/>
      <c r="G317" s="396"/>
      <c r="H317" s="29"/>
      <c r="I317" s="405"/>
      <c r="J317" s="359"/>
      <c r="K317" s="393"/>
      <c r="L317" s="359"/>
      <c r="M317" s="914"/>
      <c r="N317" s="101"/>
      <c r="O317" s="605"/>
      <c r="P317" s="604"/>
    </row>
    <row r="318" spans="1:16" s="1" customFormat="1" ht="12.75" customHeight="1">
      <c r="A318" s="604"/>
      <c r="B318" s="605"/>
      <c r="C318" s="101"/>
      <c r="D318" s="1099" t="s">
        <v>325</v>
      </c>
      <c r="E318" s="50"/>
      <c r="F318" s="159"/>
      <c r="G318" s="396"/>
      <c r="H318" s="29"/>
      <c r="I318" s="405"/>
      <c r="J318" s="359"/>
      <c r="K318" s="393"/>
      <c r="L318" s="359"/>
      <c r="M318" s="914"/>
      <c r="N318" s="101"/>
      <c r="O318" s="605"/>
      <c r="P318" s="604"/>
    </row>
    <row r="319" spans="1:16" s="1" customFormat="1" ht="12.75" customHeight="1">
      <c r="A319" s="604"/>
      <c r="B319" s="605"/>
      <c r="C319" s="101"/>
      <c r="D319" s="1099" t="s">
        <v>333</v>
      </c>
      <c r="E319" s="50"/>
      <c r="F319" s="159"/>
      <c r="G319" s="396"/>
      <c r="H319" s="29"/>
      <c r="I319" s="405"/>
      <c r="J319" s="359"/>
      <c r="K319" s="393"/>
      <c r="L319" s="359"/>
      <c r="M319" s="914"/>
      <c r="N319" s="101"/>
      <c r="O319" s="605"/>
      <c r="P319" s="604"/>
    </row>
    <row r="320" spans="1:16" s="1" customFormat="1" ht="12.75" customHeight="1">
      <c r="A320" s="604"/>
      <c r="B320" s="605"/>
      <c r="C320" s="101"/>
      <c r="D320" s="1099" t="s">
        <v>326</v>
      </c>
      <c r="E320" s="50"/>
      <c r="F320" s="159"/>
      <c r="G320" s="396"/>
      <c r="H320" s="29"/>
      <c r="I320" s="405"/>
      <c r="J320" s="359"/>
      <c r="K320" s="393"/>
      <c r="L320" s="359"/>
      <c r="M320" s="914"/>
      <c r="N320" s="101"/>
      <c r="O320" s="605"/>
      <c r="P320" s="604"/>
    </row>
    <row r="321" spans="1:16" s="1" customFormat="1" ht="12.75" customHeight="1">
      <c r="A321" s="604"/>
      <c r="B321" s="605"/>
      <c r="C321" s="101"/>
      <c r="D321" s="1099" t="s">
        <v>327</v>
      </c>
      <c r="E321" s="50"/>
      <c r="F321" s="159"/>
      <c r="G321" s="396"/>
      <c r="H321" s="29"/>
      <c r="I321" s="405"/>
      <c r="J321" s="359"/>
      <c r="K321" s="393"/>
      <c r="L321" s="359"/>
      <c r="M321" s="914"/>
      <c r="N321" s="101"/>
      <c r="O321" s="605"/>
      <c r="P321" s="604"/>
    </row>
    <row r="322" spans="1:16" s="1" customFormat="1" ht="12.75" customHeight="1">
      <c r="A322" s="604"/>
      <c r="B322" s="605"/>
      <c r="C322" s="101"/>
      <c r="D322" s="1099" t="s">
        <v>328</v>
      </c>
      <c r="E322" s="50"/>
      <c r="F322" s="159"/>
      <c r="G322" s="396"/>
      <c r="H322" s="29"/>
      <c r="I322" s="405"/>
      <c r="J322" s="359"/>
      <c r="K322" s="393"/>
      <c r="L322" s="359"/>
      <c r="M322" s="914"/>
      <c r="N322" s="101"/>
      <c r="O322" s="605"/>
      <c r="P322" s="604"/>
    </row>
    <row r="323" spans="1:16" s="1" customFormat="1" ht="12.75" customHeight="1">
      <c r="A323" s="604"/>
      <c r="B323" s="605"/>
      <c r="C323" s="101"/>
      <c r="D323" s="1099" t="s">
        <v>329</v>
      </c>
      <c r="E323" s="50"/>
      <c r="F323" s="159"/>
      <c r="G323" s="405"/>
      <c r="H323" s="29"/>
      <c r="I323" s="405"/>
      <c r="J323" s="359"/>
      <c r="K323" s="393"/>
      <c r="L323" s="359"/>
      <c r="M323" s="914"/>
      <c r="N323" s="101"/>
      <c r="O323" s="605"/>
      <c r="P323" s="604"/>
    </row>
    <row r="324" spans="1:16" s="1" customFormat="1" ht="12.75" customHeight="1">
      <c r="A324" s="604"/>
      <c r="B324" s="605"/>
      <c r="C324" s="101"/>
      <c r="D324" s="1099" t="s">
        <v>330</v>
      </c>
      <c r="E324" s="50"/>
      <c r="F324" s="159"/>
      <c r="G324" s="405"/>
      <c r="H324" s="29"/>
      <c r="I324" s="405"/>
      <c r="J324" s="359"/>
      <c r="K324" s="393"/>
      <c r="L324" s="359"/>
      <c r="M324" s="914"/>
      <c r="N324" s="101"/>
      <c r="O324" s="605"/>
      <c r="P324" s="604"/>
    </row>
    <row r="325" spans="1:16" s="1" customFormat="1" ht="12.75" customHeight="1" thickBot="1">
      <c r="A325" s="604"/>
      <c r="B325" s="605"/>
      <c r="C325" s="101"/>
      <c r="D325" s="1103" t="s">
        <v>331</v>
      </c>
      <c r="E325" s="51"/>
      <c r="F325" s="160"/>
      <c r="G325" s="431"/>
      <c r="H325" s="31"/>
      <c r="I325" s="431"/>
      <c r="J325" s="164"/>
      <c r="K325" s="394"/>
      <c r="L325" s="164"/>
      <c r="M325" s="425"/>
      <c r="N325" s="101"/>
      <c r="O325" s="605"/>
      <c r="P325" s="604"/>
    </row>
    <row r="326" spans="1:16" ht="6.95" customHeight="1" thickTop="1">
      <c r="A326" s="604"/>
      <c r="B326" s="605"/>
      <c r="C326" s="101"/>
      <c r="D326" s="101"/>
      <c r="E326" s="101"/>
      <c r="F326" s="101"/>
      <c r="G326" s="101"/>
      <c r="H326" s="101"/>
      <c r="I326" s="101"/>
      <c r="J326" s="101"/>
      <c r="K326" s="101"/>
      <c r="L326" s="101"/>
      <c r="M326" s="101"/>
      <c r="N326" s="101"/>
      <c r="O326" s="605"/>
      <c r="P326" s="604"/>
    </row>
    <row r="327" spans="1:16" ht="6.95" customHeight="1">
      <c r="A327" s="610"/>
      <c r="B327" s="611"/>
      <c r="C327" s="611"/>
      <c r="D327" s="611"/>
      <c r="E327" s="611"/>
      <c r="F327" s="611"/>
      <c r="G327" s="611"/>
      <c r="H327" s="611"/>
      <c r="I327" s="611"/>
      <c r="J327" s="611"/>
      <c r="K327" s="611"/>
      <c r="L327" s="611"/>
      <c r="M327" s="611"/>
      <c r="N327" s="611"/>
      <c r="O327" s="611"/>
      <c r="P327" s="604"/>
    </row>
    <row r="328" spans="1:16" ht="6.95" customHeight="1">
      <c r="A328" s="610"/>
      <c r="B328" s="610"/>
      <c r="C328" s="610"/>
      <c r="D328" s="610"/>
      <c r="E328" s="610"/>
      <c r="F328" s="610"/>
      <c r="G328" s="610"/>
      <c r="H328" s="610"/>
      <c r="I328" s="610"/>
      <c r="J328" s="610"/>
      <c r="K328" s="610"/>
      <c r="L328" s="610"/>
      <c r="M328" s="610"/>
      <c r="N328" s="610"/>
      <c r="O328" s="610"/>
      <c r="P328" s="604"/>
    </row>
  </sheetData>
  <mergeCells count="159">
    <mergeCell ref="L23:L26"/>
    <mergeCell ref="M23:M26"/>
    <mergeCell ref="D30:I30"/>
    <mergeCell ref="D3:M3"/>
    <mergeCell ref="D4:G4"/>
    <mergeCell ref="H4:J4"/>
    <mergeCell ref="K4:M4"/>
    <mergeCell ref="D22:M22"/>
    <mergeCell ref="D23:D26"/>
    <mergeCell ref="E23:E26"/>
    <mergeCell ref="F23:F26"/>
    <mergeCell ref="G23:G26"/>
    <mergeCell ref="H23:H26"/>
    <mergeCell ref="D5:M5"/>
    <mergeCell ref="D6:D9"/>
    <mergeCell ref="E6:E9"/>
    <mergeCell ref="F6:F9"/>
    <mergeCell ref="G6:G9"/>
    <mergeCell ref="H6:H9"/>
    <mergeCell ref="I6:I9"/>
    <mergeCell ref="J6:J9"/>
    <mergeCell ref="K6:K9"/>
    <mergeCell ref="L6:L9"/>
    <mergeCell ref="M6:M9"/>
    <mergeCell ref="I23:I26"/>
    <mergeCell ref="J23:J26"/>
    <mergeCell ref="K23:K26"/>
    <mergeCell ref="I43:I46"/>
    <mergeCell ref="J43:J46"/>
    <mergeCell ref="K43:K46"/>
    <mergeCell ref="L43:L46"/>
    <mergeCell ref="M43:M46"/>
    <mergeCell ref="D56:M56"/>
    <mergeCell ref="J31:J34"/>
    <mergeCell ref="K31:K34"/>
    <mergeCell ref="L31:L34"/>
    <mergeCell ref="M31:M34"/>
    <mergeCell ref="D42:M42"/>
    <mergeCell ref="D43:D46"/>
    <mergeCell ref="E43:E46"/>
    <mergeCell ref="F43:F46"/>
    <mergeCell ref="G43:G46"/>
    <mergeCell ref="H43:H46"/>
    <mergeCell ref="D31:D34"/>
    <mergeCell ref="E31:E34"/>
    <mergeCell ref="F31:F34"/>
    <mergeCell ref="G31:G34"/>
    <mergeCell ref="H31:H34"/>
    <mergeCell ref="I31:I34"/>
    <mergeCell ref="D65:M65"/>
    <mergeCell ref="J57:J60"/>
    <mergeCell ref="K57:K60"/>
    <mergeCell ref="L57:L60"/>
    <mergeCell ref="M57:M60"/>
    <mergeCell ref="D57:D60"/>
    <mergeCell ref="E57:E60"/>
    <mergeCell ref="F57:F60"/>
    <mergeCell ref="G57:G60"/>
    <mergeCell ref="H57:H60"/>
    <mergeCell ref="I57:I60"/>
    <mergeCell ref="I81:I84"/>
    <mergeCell ref="J81:J84"/>
    <mergeCell ref="K81:K84"/>
    <mergeCell ref="L81:L84"/>
    <mergeCell ref="M81:M84"/>
    <mergeCell ref="D91:M91"/>
    <mergeCell ref="J66:J69"/>
    <mergeCell ref="K66:K69"/>
    <mergeCell ref="L66:L69"/>
    <mergeCell ref="M66:M69"/>
    <mergeCell ref="D80:M80"/>
    <mergeCell ref="D81:D84"/>
    <mergeCell ref="E81:E84"/>
    <mergeCell ref="F81:F84"/>
    <mergeCell ref="G81:G84"/>
    <mergeCell ref="H81:H84"/>
    <mergeCell ref="D66:D69"/>
    <mergeCell ref="E66:E69"/>
    <mergeCell ref="F66:F69"/>
    <mergeCell ref="G66:G69"/>
    <mergeCell ref="H66:H69"/>
    <mergeCell ref="I66:I69"/>
    <mergeCell ref="I101:I104"/>
    <mergeCell ref="J101:J104"/>
    <mergeCell ref="K101:K104"/>
    <mergeCell ref="L101:L104"/>
    <mergeCell ref="M101:M104"/>
    <mergeCell ref="J92:J95"/>
    <mergeCell ref="K92:K95"/>
    <mergeCell ref="L92:L95"/>
    <mergeCell ref="M92:M95"/>
    <mergeCell ref="D100:M100"/>
    <mergeCell ref="D101:D104"/>
    <mergeCell ref="E101:E104"/>
    <mergeCell ref="F101:F104"/>
    <mergeCell ref="G101:G104"/>
    <mergeCell ref="H101:H104"/>
    <mergeCell ref="D92:D95"/>
    <mergeCell ref="E92:E95"/>
    <mergeCell ref="F92:F95"/>
    <mergeCell ref="G92:G95"/>
    <mergeCell ref="H92:H95"/>
    <mergeCell ref="I92:I95"/>
    <mergeCell ref="D152:M152"/>
    <mergeCell ref="D116:M116"/>
    <mergeCell ref="D117:D120"/>
    <mergeCell ref="E117:E120"/>
    <mergeCell ref="F117:F120"/>
    <mergeCell ref="G117:G120"/>
    <mergeCell ref="H117:H120"/>
    <mergeCell ref="I117:I120"/>
    <mergeCell ref="J117:J120"/>
    <mergeCell ref="K117:K120"/>
    <mergeCell ref="L117:L120"/>
    <mergeCell ref="M117:M120"/>
    <mergeCell ref="J153:J156"/>
    <mergeCell ref="K153:K156"/>
    <mergeCell ref="L153:L156"/>
    <mergeCell ref="M153:M156"/>
    <mergeCell ref="D153:D156"/>
    <mergeCell ref="E153:E156"/>
    <mergeCell ref="F153:F156"/>
    <mergeCell ref="G153:G156"/>
    <mergeCell ref="H153:H156"/>
    <mergeCell ref="I153:I156"/>
    <mergeCell ref="D248:M248"/>
    <mergeCell ref="I290:I293"/>
    <mergeCell ref="J290:J293"/>
    <mergeCell ref="K290:K293"/>
    <mergeCell ref="L290:L293"/>
    <mergeCell ref="M290:M293"/>
    <mergeCell ref="D308:M308"/>
    <mergeCell ref="D289:M289"/>
    <mergeCell ref="D290:D293"/>
    <mergeCell ref="E290:E293"/>
    <mergeCell ref="F290:F293"/>
    <mergeCell ref="G290:G293"/>
    <mergeCell ref="H290:H293"/>
    <mergeCell ref="D255:M255"/>
    <mergeCell ref="D256:D259"/>
    <mergeCell ref="E256:E259"/>
    <mergeCell ref="F256:F259"/>
    <mergeCell ref="G256:G259"/>
    <mergeCell ref="H256:H259"/>
    <mergeCell ref="I256:I259"/>
    <mergeCell ref="J256:J259"/>
    <mergeCell ref="K256:K259"/>
    <mergeCell ref="L256:L259"/>
    <mergeCell ref="M256:M259"/>
    <mergeCell ref="J309:J312"/>
    <mergeCell ref="K309:K312"/>
    <mergeCell ref="L309:L312"/>
    <mergeCell ref="M309:M312"/>
    <mergeCell ref="D309:D312"/>
    <mergeCell ref="E309:E312"/>
    <mergeCell ref="F309:F312"/>
    <mergeCell ref="G309:G312"/>
    <mergeCell ref="H309:H312"/>
    <mergeCell ref="I309:I312"/>
  </mergeCells>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P359"/>
  <sheetViews>
    <sheetView zoomScale="90" zoomScaleNormal="90" workbookViewId="0">
      <selection activeCell="D4" sqref="D4:G4"/>
    </sheetView>
  </sheetViews>
  <sheetFormatPr baseColWidth="10" defaultColWidth="11.42578125" defaultRowHeight="12.75"/>
  <cols>
    <col min="1" max="3" width="3.7109375" style="24" customWidth="1"/>
    <col min="4" max="4" width="68.7109375" style="24" customWidth="1"/>
    <col min="5" max="5" width="23.28515625" style="24" customWidth="1"/>
    <col min="6" max="6" width="0.42578125" style="448" hidden="1" customWidth="1"/>
    <col min="7" max="7" width="14.7109375" style="400" customWidth="1"/>
    <col min="8" max="8" width="13.5703125" style="24" customWidth="1"/>
    <col min="9" max="9" width="13" style="400" customWidth="1"/>
    <col min="10" max="10" width="14" style="149" customWidth="1"/>
    <col min="11" max="11" width="8.85546875" style="149" hidden="1" customWidth="1"/>
    <col min="12" max="12" width="6.140625" style="149" customWidth="1"/>
    <col min="13" max="13" width="13.7109375" style="400" customWidth="1"/>
    <col min="14" max="16" width="3.7109375" style="24" customWidth="1"/>
    <col min="17" max="16384" width="11.42578125" style="24"/>
  </cols>
  <sheetData>
    <row r="1" spans="1:16" ht="6.95" customHeight="1">
      <c r="A1" s="604"/>
      <c r="B1" s="604"/>
      <c r="C1" s="604"/>
      <c r="D1" s="604"/>
      <c r="E1" s="604"/>
      <c r="F1" s="604"/>
      <c r="G1" s="604"/>
      <c r="H1" s="604"/>
      <c r="I1" s="604"/>
      <c r="J1" s="604"/>
      <c r="K1" s="604"/>
      <c r="L1" s="604"/>
      <c r="M1" s="604"/>
      <c r="N1" s="604"/>
      <c r="O1" s="604"/>
      <c r="P1" s="604"/>
    </row>
    <row r="2" spans="1:16" ht="6.95" customHeight="1">
      <c r="A2" s="604"/>
      <c r="B2" s="605"/>
      <c r="C2" s="605"/>
      <c r="D2" s="605"/>
      <c r="E2" s="605"/>
      <c r="F2" s="605"/>
      <c r="G2" s="605"/>
      <c r="H2" s="605"/>
      <c r="I2" s="605"/>
      <c r="J2" s="605"/>
      <c r="K2" s="605"/>
      <c r="L2" s="605"/>
      <c r="M2" s="605"/>
      <c r="N2" s="605"/>
      <c r="O2" s="605"/>
      <c r="P2" s="604"/>
    </row>
    <row r="3" spans="1:16" s="2" customFormat="1" ht="24.75">
      <c r="A3" s="604"/>
      <c r="B3" s="605"/>
      <c r="C3" s="101"/>
      <c r="D3" s="1877" t="s">
        <v>4842</v>
      </c>
      <c r="E3" s="1877"/>
      <c r="F3" s="1877"/>
      <c r="G3" s="1877"/>
      <c r="H3" s="1877"/>
      <c r="I3" s="1877"/>
      <c r="J3" s="1877"/>
      <c r="K3" s="1877"/>
      <c r="L3" s="1877"/>
      <c r="M3" s="1877"/>
      <c r="N3" s="101"/>
      <c r="O3" s="605"/>
      <c r="P3" s="604"/>
    </row>
    <row r="4" spans="1:16" s="2" customFormat="1" ht="24.75">
      <c r="A4" s="604"/>
      <c r="B4" s="605"/>
      <c r="C4" s="101"/>
      <c r="D4" s="1878" t="s">
        <v>1857</v>
      </c>
      <c r="E4" s="1878"/>
      <c r="F4" s="1878"/>
      <c r="G4" s="1933"/>
      <c r="H4" s="1969">
        <f>SUM(I5:I357)</f>
        <v>0</v>
      </c>
      <c r="I4" s="1970"/>
      <c r="J4" s="1971"/>
      <c r="K4" s="1936"/>
      <c r="L4" s="1882"/>
      <c r="M4" s="1882"/>
      <c r="N4" s="101"/>
      <c r="O4" s="605"/>
      <c r="P4" s="604"/>
    </row>
    <row r="5" spans="1:16" s="1" customFormat="1" ht="30" customHeight="1">
      <c r="A5" s="604"/>
      <c r="B5" s="605"/>
      <c r="C5" s="101"/>
      <c r="D5" s="1876" t="s">
        <v>3430</v>
      </c>
      <c r="E5" s="1876"/>
      <c r="F5" s="1876"/>
      <c r="G5" s="1876"/>
      <c r="H5" s="1876"/>
      <c r="I5" s="1876"/>
      <c r="J5" s="1876"/>
      <c r="K5" s="1876"/>
      <c r="L5" s="1876"/>
      <c r="M5" s="1876"/>
      <c r="N5" s="101"/>
      <c r="O5" s="605"/>
      <c r="P5" s="604"/>
    </row>
    <row r="6" spans="1:16" s="1" customFormat="1" ht="23.25" thickBot="1">
      <c r="A6" s="604"/>
      <c r="B6" s="605"/>
      <c r="C6" s="101"/>
      <c r="D6" s="2016" t="s">
        <v>98</v>
      </c>
      <c r="E6" s="2016"/>
      <c r="F6" s="2016"/>
      <c r="G6" s="2016"/>
      <c r="H6" s="2016"/>
      <c r="I6" s="2016"/>
      <c r="J6" s="2016"/>
      <c r="K6" s="2016"/>
      <c r="L6" s="2016"/>
      <c r="M6" s="2016"/>
      <c r="N6" s="101"/>
      <c r="O6" s="605"/>
      <c r="P6" s="604"/>
    </row>
    <row r="7" spans="1:16" ht="13.5" thickTop="1">
      <c r="A7" s="604"/>
      <c r="B7" s="605"/>
      <c r="C7" s="101"/>
      <c r="D7" s="2017" t="s">
        <v>14</v>
      </c>
      <c r="E7" s="1968" t="s">
        <v>15</v>
      </c>
      <c r="F7" s="1919" t="s">
        <v>1859</v>
      </c>
      <c r="G7" s="1920" t="s">
        <v>2171</v>
      </c>
      <c r="H7" s="1921" t="s">
        <v>67</v>
      </c>
      <c r="I7" s="1920" t="s">
        <v>68</v>
      </c>
      <c r="J7" s="1922" t="s">
        <v>6</v>
      </c>
      <c r="K7" s="1923" t="s">
        <v>2172</v>
      </c>
      <c r="L7" s="1923" t="s">
        <v>2173</v>
      </c>
      <c r="M7" s="2018" t="s">
        <v>2170</v>
      </c>
      <c r="N7" s="101"/>
      <c r="O7" s="605"/>
      <c r="P7" s="604"/>
    </row>
    <row r="8" spans="1:16">
      <c r="A8" s="604"/>
      <c r="B8" s="605"/>
      <c r="C8" s="101"/>
      <c r="D8" s="1883"/>
      <c r="E8" s="1884"/>
      <c r="F8" s="1885"/>
      <c r="G8" s="1886"/>
      <c r="H8" s="1887"/>
      <c r="I8" s="1886"/>
      <c r="J8" s="1868"/>
      <c r="K8" s="1889"/>
      <c r="L8" s="1889"/>
      <c r="M8" s="1890"/>
      <c r="N8" s="101"/>
      <c r="O8" s="605"/>
      <c r="P8" s="604"/>
    </row>
    <row r="9" spans="1:16">
      <c r="A9" s="604"/>
      <c r="B9" s="605"/>
      <c r="C9" s="101"/>
      <c r="D9" s="1883"/>
      <c r="E9" s="1884"/>
      <c r="F9" s="1885"/>
      <c r="G9" s="1886"/>
      <c r="H9" s="1887"/>
      <c r="I9" s="1886"/>
      <c r="J9" s="1868"/>
      <c r="K9" s="1889"/>
      <c r="L9" s="1889"/>
      <c r="M9" s="1890"/>
      <c r="N9" s="101"/>
      <c r="O9" s="605"/>
      <c r="P9" s="604"/>
    </row>
    <row r="10" spans="1:16" ht="13.5" thickBot="1">
      <c r="A10" s="604"/>
      <c r="B10" s="605"/>
      <c r="C10" s="101"/>
      <c r="D10" s="1908"/>
      <c r="E10" s="1903"/>
      <c r="F10" s="1904"/>
      <c r="G10" s="1905"/>
      <c r="H10" s="1909"/>
      <c r="I10" s="1905"/>
      <c r="J10" s="1910"/>
      <c r="K10" s="1901"/>
      <c r="L10" s="1901"/>
      <c r="M10" s="1902"/>
      <c r="N10" s="101"/>
      <c r="O10" s="605"/>
      <c r="P10" s="604"/>
    </row>
    <row r="11" spans="1:16" s="1" customFormat="1" ht="15" customHeight="1" thickTop="1">
      <c r="A11" s="604"/>
      <c r="B11" s="605"/>
      <c r="C11" s="101"/>
      <c r="D11" s="1197" t="s">
        <v>3436</v>
      </c>
      <c r="E11" s="1625"/>
      <c r="F11" s="22">
        <v>0.6</v>
      </c>
      <c r="G11" s="468">
        <f>F11*Cond!$F$10</f>
        <v>912</v>
      </c>
      <c r="H11" s="28">
        <v>0</v>
      </c>
      <c r="I11" s="442">
        <f>G11*H11</f>
        <v>0</v>
      </c>
      <c r="J11" s="1167" t="s">
        <v>3431</v>
      </c>
      <c r="K11" s="311">
        <f>G11*L11</f>
        <v>4560</v>
      </c>
      <c r="L11" s="312">
        <v>5</v>
      </c>
      <c r="M11" s="407">
        <f>ROUND(K11,-2)</f>
        <v>4600</v>
      </c>
      <c r="N11" s="101"/>
      <c r="O11" s="605"/>
      <c r="P11" s="604"/>
    </row>
    <row r="12" spans="1:16" s="1" customFormat="1" ht="15" customHeight="1">
      <c r="A12" s="604"/>
      <c r="B12" s="605"/>
      <c r="C12" s="101"/>
      <c r="D12" s="1198" t="s">
        <v>3437</v>
      </c>
      <c r="E12" s="1626"/>
      <c r="F12" s="17">
        <v>0.6</v>
      </c>
      <c r="G12" s="466">
        <f>F12*Cond!$F$10</f>
        <v>912</v>
      </c>
      <c r="H12" s="29">
        <v>0</v>
      </c>
      <c r="I12" s="405">
        <f>G12*H12</f>
        <v>0</v>
      </c>
      <c r="J12" s="1168" t="s">
        <v>3431</v>
      </c>
      <c r="K12" s="289">
        <f>G12*L12</f>
        <v>4560</v>
      </c>
      <c r="L12" s="292">
        <v>5</v>
      </c>
      <c r="M12" s="388">
        <f>ROUND(K12,-2)</f>
        <v>4600</v>
      </c>
      <c r="N12" s="101"/>
      <c r="O12" s="605"/>
      <c r="P12" s="604"/>
    </row>
    <row r="13" spans="1:16" s="1" customFormat="1" ht="15" customHeight="1">
      <c r="A13" s="604"/>
      <c r="B13" s="605"/>
      <c r="C13" s="101"/>
      <c r="D13" s="1198" t="s">
        <v>3438</v>
      </c>
      <c r="E13" s="1626"/>
      <c r="F13" s="17">
        <v>0.6</v>
      </c>
      <c r="G13" s="466">
        <f>F13*Cond!$F$10</f>
        <v>912</v>
      </c>
      <c r="H13" s="29">
        <v>0</v>
      </c>
      <c r="I13" s="405">
        <f>G13*H13</f>
        <v>0</v>
      </c>
      <c r="J13" s="1168" t="s">
        <v>3431</v>
      </c>
      <c r="K13" s="289">
        <f>G13*L13</f>
        <v>4560</v>
      </c>
      <c r="L13" s="292">
        <v>5</v>
      </c>
      <c r="M13" s="388">
        <f>ROUND(K13,-2)</f>
        <v>4600</v>
      </c>
      <c r="N13" s="101"/>
      <c r="O13" s="605"/>
      <c r="P13" s="604"/>
    </row>
    <row r="14" spans="1:16" s="1" customFormat="1" ht="15" customHeight="1">
      <c r="A14" s="604"/>
      <c r="B14" s="605"/>
      <c r="C14" s="101"/>
      <c r="D14" s="1198" t="s">
        <v>3439</v>
      </c>
      <c r="E14" s="1626"/>
      <c r="F14" s="17">
        <v>0.6</v>
      </c>
      <c r="G14" s="466">
        <f>F14*Cond!$F$10</f>
        <v>912</v>
      </c>
      <c r="H14" s="29">
        <v>0</v>
      </c>
      <c r="I14" s="405">
        <f>G14*H14</f>
        <v>0</v>
      </c>
      <c r="J14" s="1168" t="s">
        <v>3431</v>
      </c>
      <c r="K14" s="289">
        <f>G14*L14</f>
        <v>4560</v>
      </c>
      <c r="L14" s="292">
        <v>5</v>
      </c>
      <c r="M14" s="388">
        <f>ROUND(K14,-2)</f>
        <v>4600</v>
      </c>
      <c r="N14" s="101"/>
      <c r="O14" s="605"/>
      <c r="P14" s="604"/>
    </row>
    <row r="15" spans="1:16" s="1" customFormat="1" ht="15" customHeight="1">
      <c r="A15" s="604"/>
      <c r="B15" s="605"/>
      <c r="C15" s="101"/>
      <c r="D15" s="1198" t="s">
        <v>3440</v>
      </c>
      <c r="E15" s="1626"/>
      <c r="F15" s="17">
        <v>0.6</v>
      </c>
      <c r="G15" s="466">
        <f>F15*Cond!$F$10</f>
        <v>912</v>
      </c>
      <c r="H15" s="29">
        <v>0</v>
      </c>
      <c r="I15" s="405">
        <f>G15*H15</f>
        <v>0</v>
      </c>
      <c r="J15" s="1168" t="s">
        <v>3431</v>
      </c>
      <c r="K15" s="289">
        <f>G15*L15</f>
        <v>4560</v>
      </c>
      <c r="L15" s="292">
        <v>5</v>
      </c>
      <c r="M15" s="388">
        <f>ROUND(K15,-2)</f>
        <v>4600</v>
      </c>
      <c r="N15" s="101"/>
      <c r="O15" s="605"/>
      <c r="P15" s="604"/>
    </row>
    <row r="16" spans="1:16" s="1" customFormat="1" ht="15" customHeight="1">
      <c r="A16" s="604"/>
      <c r="B16" s="605"/>
      <c r="C16" s="101"/>
      <c r="D16" s="1198" t="s">
        <v>4493</v>
      </c>
      <c r="E16" s="1626"/>
      <c r="F16" s="17">
        <v>0.6</v>
      </c>
      <c r="G16" s="466">
        <f>F16*Cond!$F$10</f>
        <v>912</v>
      </c>
      <c r="H16" s="29">
        <v>0</v>
      </c>
      <c r="I16" s="405">
        <f t="shared" ref="I16:I17" si="0">G16*H16</f>
        <v>0</v>
      </c>
      <c r="J16" s="1168" t="s">
        <v>3432</v>
      </c>
      <c r="K16" s="289">
        <f t="shared" ref="K16:K17" si="1">G16*L16</f>
        <v>4560</v>
      </c>
      <c r="L16" s="292">
        <v>5</v>
      </c>
      <c r="M16" s="388">
        <f t="shared" ref="M16:M17" si="2">ROUND(K16,-2)</f>
        <v>4600</v>
      </c>
      <c r="N16" s="101"/>
      <c r="O16" s="605"/>
      <c r="P16" s="604"/>
    </row>
    <row r="17" spans="1:16" s="1" customFormat="1" ht="15" customHeight="1">
      <c r="A17" s="604"/>
      <c r="B17" s="605"/>
      <c r="C17" s="101"/>
      <c r="D17" s="1198" t="s">
        <v>4494</v>
      </c>
      <c r="E17" s="1626"/>
      <c r="F17" s="17">
        <v>0.6</v>
      </c>
      <c r="G17" s="466">
        <f>F17*Cond!$F$10</f>
        <v>912</v>
      </c>
      <c r="H17" s="29">
        <v>0</v>
      </c>
      <c r="I17" s="405">
        <f t="shared" si="0"/>
        <v>0</v>
      </c>
      <c r="J17" s="1168" t="s">
        <v>3432</v>
      </c>
      <c r="K17" s="289">
        <f t="shared" si="1"/>
        <v>4560</v>
      </c>
      <c r="L17" s="292">
        <v>5</v>
      </c>
      <c r="M17" s="388">
        <f t="shared" si="2"/>
        <v>4600</v>
      </c>
      <c r="N17" s="101"/>
      <c r="O17" s="605"/>
      <c r="P17" s="604"/>
    </row>
    <row r="18" spans="1:16" s="1" customFormat="1" ht="15" customHeight="1">
      <c r="A18" s="604"/>
      <c r="B18" s="605"/>
      <c r="C18" s="101"/>
      <c r="D18" s="1198" t="s">
        <v>3441</v>
      </c>
      <c r="E18" s="1626"/>
      <c r="F18" s="17">
        <v>0.6</v>
      </c>
      <c r="G18" s="466">
        <f>F18*Cond!$F$10</f>
        <v>912</v>
      </c>
      <c r="H18" s="29">
        <v>0</v>
      </c>
      <c r="I18" s="405">
        <f t="shared" ref="I18:I89" si="3">G18*H18</f>
        <v>0</v>
      </c>
      <c r="J18" s="1168" t="s">
        <v>3432</v>
      </c>
      <c r="K18" s="289">
        <f t="shared" ref="K18:K89" si="4">G18*L18</f>
        <v>4560</v>
      </c>
      <c r="L18" s="292">
        <v>5</v>
      </c>
      <c r="M18" s="388">
        <f t="shared" ref="M18:M89" si="5">ROUND(K18,-2)</f>
        <v>4600</v>
      </c>
      <c r="N18" s="101"/>
      <c r="O18" s="605"/>
      <c r="P18" s="604"/>
    </row>
    <row r="19" spans="1:16" s="1" customFormat="1" ht="15" customHeight="1">
      <c r="A19" s="604"/>
      <c r="B19" s="605"/>
      <c r="C19" s="101"/>
      <c r="D19" s="1198" t="s">
        <v>3442</v>
      </c>
      <c r="E19" s="1626"/>
      <c r="F19" s="17">
        <v>0.6</v>
      </c>
      <c r="G19" s="466">
        <f>F19*Cond!$F$10</f>
        <v>912</v>
      </c>
      <c r="H19" s="29">
        <v>0</v>
      </c>
      <c r="I19" s="405">
        <f t="shared" si="3"/>
        <v>0</v>
      </c>
      <c r="J19" s="1168" t="s">
        <v>3432</v>
      </c>
      <c r="K19" s="289">
        <f t="shared" si="4"/>
        <v>4560</v>
      </c>
      <c r="L19" s="292">
        <v>5</v>
      </c>
      <c r="M19" s="388">
        <f t="shared" si="5"/>
        <v>4600</v>
      </c>
      <c r="N19" s="101"/>
      <c r="O19" s="605"/>
      <c r="P19" s="604"/>
    </row>
    <row r="20" spans="1:16" s="1" customFormat="1" ht="15" customHeight="1">
      <c r="A20" s="604"/>
      <c r="B20" s="605"/>
      <c r="C20" s="101"/>
      <c r="D20" s="1198" t="s">
        <v>3443</v>
      </c>
      <c r="E20" s="1626"/>
      <c r="F20" s="17">
        <v>0.6</v>
      </c>
      <c r="G20" s="466">
        <f>F20*Cond!$F$10</f>
        <v>912</v>
      </c>
      <c r="H20" s="29">
        <v>0</v>
      </c>
      <c r="I20" s="405">
        <f t="shared" si="3"/>
        <v>0</v>
      </c>
      <c r="J20" s="1168" t="s">
        <v>3432</v>
      </c>
      <c r="K20" s="289">
        <f t="shared" si="4"/>
        <v>4560</v>
      </c>
      <c r="L20" s="292">
        <v>5</v>
      </c>
      <c r="M20" s="388">
        <f t="shared" si="5"/>
        <v>4600</v>
      </c>
      <c r="N20" s="101"/>
      <c r="O20" s="605"/>
      <c r="P20" s="604"/>
    </row>
    <row r="21" spans="1:16" s="1" customFormat="1" ht="15" customHeight="1">
      <c r="A21" s="604"/>
      <c r="B21" s="605"/>
      <c r="C21" s="101"/>
      <c r="D21" s="1198" t="s">
        <v>3444</v>
      </c>
      <c r="E21" s="1626"/>
      <c r="F21" s="17">
        <v>0.6</v>
      </c>
      <c r="G21" s="466">
        <f>F21*Cond!$F$10</f>
        <v>912</v>
      </c>
      <c r="H21" s="29">
        <v>0</v>
      </c>
      <c r="I21" s="405">
        <f t="shared" si="3"/>
        <v>0</v>
      </c>
      <c r="J21" s="1168" t="s">
        <v>3433</v>
      </c>
      <c r="K21" s="289">
        <f t="shared" si="4"/>
        <v>4560</v>
      </c>
      <c r="L21" s="292">
        <v>5</v>
      </c>
      <c r="M21" s="388">
        <f t="shared" si="5"/>
        <v>4600</v>
      </c>
      <c r="N21" s="101"/>
      <c r="O21" s="605"/>
      <c r="P21" s="604"/>
    </row>
    <row r="22" spans="1:16" s="1" customFormat="1" ht="15" customHeight="1">
      <c r="A22" s="604"/>
      <c r="B22" s="605"/>
      <c r="C22" s="101"/>
      <c r="D22" s="1198" t="s">
        <v>3445</v>
      </c>
      <c r="E22" s="1626"/>
      <c r="F22" s="17">
        <v>0.6</v>
      </c>
      <c r="G22" s="466">
        <f>F22*Cond!$F$10</f>
        <v>912</v>
      </c>
      <c r="H22" s="29">
        <v>0</v>
      </c>
      <c r="I22" s="405">
        <f t="shared" si="3"/>
        <v>0</v>
      </c>
      <c r="J22" s="1168" t="s">
        <v>3433</v>
      </c>
      <c r="K22" s="289">
        <f t="shared" si="4"/>
        <v>4560</v>
      </c>
      <c r="L22" s="292">
        <v>5</v>
      </c>
      <c r="M22" s="388">
        <f t="shared" si="5"/>
        <v>4600</v>
      </c>
      <c r="N22" s="101"/>
      <c r="O22" s="605"/>
      <c r="P22" s="604"/>
    </row>
    <row r="23" spans="1:16" s="1" customFormat="1" ht="15" customHeight="1">
      <c r="A23" s="604"/>
      <c r="B23" s="605"/>
      <c r="C23" s="101"/>
      <c r="D23" s="1198" t="s">
        <v>3446</v>
      </c>
      <c r="E23" s="1626"/>
      <c r="F23" s="17">
        <v>0.6</v>
      </c>
      <c r="G23" s="466">
        <f>F23*Cond!$F$10</f>
        <v>912</v>
      </c>
      <c r="H23" s="29">
        <v>0</v>
      </c>
      <c r="I23" s="405">
        <f t="shared" si="3"/>
        <v>0</v>
      </c>
      <c r="J23" s="1168" t="s">
        <v>3433</v>
      </c>
      <c r="K23" s="289">
        <f t="shared" si="4"/>
        <v>4560</v>
      </c>
      <c r="L23" s="292">
        <v>5</v>
      </c>
      <c r="M23" s="388">
        <f t="shared" si="5"/>
        <v>4600</v>
      </c>
      <c r="N23" s="101"/>
      <c r="O23" s="605"/>
      <c r="P23" s="604"/>
    </row>
    <row r="24" spans="1:16" s="1" customFormat="1" ht="15" customHeight="1">
      <c r="A24" s="604"/>
      <c r="B24" s="605"/>
      <c r="C24" s="101"/>
      <c r="D24" s="1198" t="s">
        <v>3447</v>
      </c>
      <c r="E24" s="1626"/>
      <c r="F24" s="17">
        <v>0.6</v>
      </c>
      <c r="G24" s="466">
        <f>F24*Cond!$F$10</f>
        <v>912</v>
      </c>
      <c r="H24" s="29">
        <v>0</v>
      </c>
      <c r="I24" s="405">
        <f t="shared" si="3"/>
        <v>0</v>
      </c>
      <c r="J24" s="1168" t="s">
        <v>3433</v>
      </c>
      <c r="K24" s="289">
        <f t="shared" si="4"/>
        <v>4560</v>
      </c>
      <c r="L24" s="292">
        <v>5</v>
      </c>
      <c r="M24" s="388">
        <f t="shared" si="5"/>
        <v>4600</v>
      </c>
      <c r="N24" s="101"/>
      <c r="O24" s="605"/>
      <c r="P24" s="604"/>
    </row>
    <row r="25" spans="1:16" s="1" customFormat="1" ht="15" customHeight="1">
      <c r="A25" s="604"/>
      <c r="B25" s="605"/>
      <c r="C25" s="101"/>
      <c r="D25" s="1198" t="s">
        <v>3448</v>
      </c>
      <c r="E25" s="1626"/>
      <c r="F25" s="17">
        <v>0.6</v>
      </c>
      <c r="G25" s="466">
        <f>F25*Cond!$F$10</f>
        <v>912</v>
      </c>
      <c r="H25" s="29">
        <v>0</v>
      </c>
      <c r="I25" s="405">
        <f t="shared" si="3"/>
        <v>0</v>
      </c>
      <c r="J25" s="1168" t="s">
        <v>3433</v>
      </c>
      <c r="K25" s="289">
        <f t="shared" si="4"/>
        <v>4560</v>
      </c>
      <c r="L25" s="292">
        <v>5</v>
      </c>
      <c r="M25" s="388">
        <f t="shared" si="5"/>
        <v>4600</v>
      </c>
      <c r="N25" s="101"/>
      <c r="O25" s="605"/>
      <c r="P25" s="604"/>
    </row>
    <row r="26" spans="1:16" s="1" customFormat="1" ht="15" customHeight="1">
      <c r="A26" s="604"/>
      <c r="B26" s="605"/>
      <c r="C26" s="101"/>
      <c r="D26" s="1198" t="s">
        <v>4683</v>
      </c>
      <c r="E26" s="1626"/>
      <c r="F26" s="17">
        <v>0.6</v>
      </c>
      <c r="G26" s="466">
        <f>F26*Cond!$F$10</f>
        <v>912</v>
      </c>
      <c r="H26" s="29">
        <v>0</v>
      </c>
      <c r="I26" s="405">
        <f t="shared" ref="I26" si="6">G26*H26</f>
        <v>0</v>
      </c>
      <c r="J26" s="1168" t="s">
        <v>4682</v>
      </c>
      <c r="K26" s="289">
        <f t="shared" ref="K26" si="7">G26*L26</f>
        <v>4560</v>
      </c>
      <c r="L26" s="292">
        <v>5</v>
      </c>
      <c r="M26" s="388">
        <f t="shared" ref="M26" si="8">ROUND(K26,-2)</f>
        <v>4600</v>
      </c>
      <c r="N26" s="101"/>
      <c r="O26" s="605"/>
      <c r="P26" s="604"/>
    </row>
    <row r="27" spans="1:16" s="1" customFormat="1" ht="15" customHeight="1">
      <c r="A27" s="604"/>
      <c r="B27" s="605"/>
      <c r="C27" s="101"/>
      <c r="D27" s="1198" t="s">
        <v>4684</v>
      </c>
      <c r="E27" s="1626"/>
      <c r="F27" s="17">
        <v>0.6</v>
      </c>
      <c r="G27" s="466">
        <f>F27*Cond!$F$10</f>
        <v>912</v>
      </c>
      <c r="H27" s="29">
        <v>0</v>
      </c>
      <c r="I27" s="405">
        <f t="shared" ref="I27:I29" si="9">G27*H27</f>
        <v>0</v>
      </c>
      <c r="J27" s="1168" t="s">
        <v>4682</v>
      </c>
      <c r="K27" s="289">
        <f t="shared" ref="K27:K29" si="10">G27*L27</f>
        <v>4560</v>
      </c>
      <c r="L27" s="292">
        <v>5</v>
      </c>
      <c r="M27" s="388">
        <f t="shared" ref="M27:M29" si="11">ROUND(K27,-2)</f>
        <v>4600</v>
      </c>
      <c r="N27" s="101"/>
      <c r="O27" s="605"/>
      <c r="P27" s="604"/>
    </row>
    <row r="28" spans="1:16" s="1" customFormat="1" ht="15" customHeight="1">
      <c r="A28" s="604"/>
      <c r="B28" s="605"/>
      <c r="C28" s="101"/>
      <c r="D28" s="1198" t="s">
        <v>4681</v>
      </c>
      <c r="E28" s="1626"/>
      <c r="F28" s="17">
        <v>0.6</v>
      </c>
      <c r="G28" s="466">
        <f>F28*Cond!$F$10</f>
        <v>912</v>
      </c>
      <c r="H28" s="29">
        <v>0</v>
      </c>
      <c r="I28" s="405">
        <f t="shared" si="9"/>
        <v>0</v>
      </c>
      <c r="J28" s="1168" t="s">
        <v>4682</v>
      </c>
      <c r="K28" s="289">
        <f t="shared" si="10"/>
        <v>4560</v>
      </c>
      <c r="L28" s="292">
        <v>5</v>
      </c>
      <c r="M28" s="388">
        <f t="shared" si="11"/>
        <v>4600</v>
      </c>
      <c r="N28" s="101"/>
      <c r="O28" s="605"/>
      <c r="P28" s="604"/>
    </row>
    <row r="29" spans="1:16" s="1" customFormat="1" ht="15" customHeight="1">
      <c r="A29" s="604"/>
      <c r="B29" s="605"/>
      <c r="C29" s="101"/>
      <c r="D29" s="1198" t="s">
        <v>4685</v>
      </c>
      <c r="E29" s="1626"/>
      <c r="F29" s="17">
        <v>0.6</v>
      </c>
      <c r="G29" s="466">
        <f>F29*Cond!$F$10</f>
        <v>912</v>
      </c>
      <c r="H29" s="29">
        <v>0</v>
      </c>
      <c r="I29" s="405">
        <f t="shared" si="9"/>
        <v>0</v>
      </c>
      <c r="J29" s="1168" t="s">
        <v>4682</v>
      </c>
      <c r="K29" s="289">
        <f t="shared" si="10"/>
        <v>4560</v>
      </c>
      <c r="L29" s="292">
        <v>5</v>
      </c>
      <c r="M29" s="388">
        <f t="shared" si="11"/>
        <v>4600</v>
      </c>
      <c r="N29" s="101"/>
      <c r="O29" s="605"/>
      <c r="P29" s="604"/>
    </row>
    <row r="30" spans="1:16" s="1" customFormat="1" ht="15" customHeight="1">
      <c r="A30" s="604"/>
      <c r="B30" s="605"/>
      <c r="C30" s="101"/>
      <c r="D30" s="1198" t="s">
        <v>4687</v>
      </c>
      <c r="E30" s="1626"/>
      <c r="F30" s="17">
        <v>0.6</v>
      </c>
      <c r="G30" s="466">
        <f>F30*Cond!$F$10</f>
        <v>912</v>
      </c>
      <c r="H30" s="29">
        <v>0</v>
      </c>
      <c r="I30" s="405">
        <f t="shared" ref="I30:I33" si="12">G30*H30</f>
        <v>0</v>
      </c>
      <c r="J30" s="1168" t="s">
        <v>4686</v>
      </c>
      <c r="K30" s="289">
        <f t="shared" ref="K30:K33" si="13">G30*L30</f>
        <v>4560</v>
      </c>
      <c r="L30" s="292">
        <v>5</v>
      </c>
      <c r="M30" s="388">
        <f t="shared" ref="M30:M33" si="14">ROUND(K30,-2)</f>
        <v>4600</v>
      </c>
      <c r="N30" s="101"/>
      <c r="O30" s="605"/>
      <c r="P30" s="604"/>
    </row>
    <row r="31" spans="1:16" s="1" customFormat="1" ht="15" customHeight="1">
      <c r="A31" s="604"/>
      <c r="B31" s="605"/>
      <c r="C31" s="101"/>
      <c r="D31" s="1198" t="s">
        <v>4688</v>
      </c>
      <c r="E31" s="1626"/>
      <c r="F31" s="17">
        <v>0.6</v>
      </c>
      <c r="G31" s="466">
        <f>F31*Cond!$F$10</f>
        <v>912</v>
      </c>
      <c r="H31" s="29">
        <v>0</v>
      </c>
      <c r="I31" s="405">
        <f t="shared" si="12"/>
        <v>0</v>
      </c>
      <c r="J31" s="1168" t="s">
        <v>4686</v>
      </c>
      <c r="K31" s="289">
        <f t="shared" si="13"/>
        <v>4560</v>
      </c>
      <c r="L31" s="292">
        <v>5</v>
      </c>
      <c r="M31" s="388">
        <f t="shared" si="14"/>
        <v>4600</v>
      </c>
      <c r="N31" s="101"/>
      <c r="O31" s="605"/>
      <c r="P31" s="604"/>
    </row>
    <row r="32" spans="1:16" s="1" customFormat="1" ht="15" customHeight="1">
      <c r="A32" s="604"/>
      <c r="B32" s="605"/>
      <c r="C32" s="101"/>
      <c r="D32" s="1198" t="s">
        <v>4689</v>
      </c>
      <c r="E32" s="1626"/>
      <c r="F32" s="17">
        <v>0.6</v>
      </c>
      <c r="G32" s="466">
        <f>F32*Cond!$F$10</f>
        <v>912</v>
      </c>
      <c r="H32" s="29">
        <v>0</v>
      </c>
      <c r="I32" s="405">
        <f t="shared" si="12"/>
        <v>0</v>
      </c>
      <c r="J32" s="1168" t="s">
        <v>4686</v>
      </c>
      <c r="K32" s="289">
        <f t="shared" si="13"/>
        <v>4560</v>
      </c>
      <c r="L32" s="292">
        <v>5</v>
      </c>
      <c r="M32" s="388">
        <f t="shared" si="14"/>
        <v>4600</v>
      </c>
      <c r="N32" s="101"/>
      <c r="O32" s="605"/>
      <c r="P32" s="604"/>
    </row>
    <row r="33" spans="1:16" s="1" customFormat="1" ht="15" customHeight="1">
      <c r="A33" s="604"/>
      <c r="B33" s="605"/>
      <c r="C33" s="101"/>
      <c r="D33" s="1198" t="s">
        <v>4690</v>
      </c>
      <c r="E33" s="1626"/>
      <c r="F33" s="17">
        <v>0.6</v>
      </c>
      <c r="G33" s="466">
        <f>F33*Cond!$F$10</f>
        <v>912</v>
      </c>
      <c r="H33" s="29">
        <v>0</v>
      </c>
      <c r="I33" s="405">
        <f t="shared" si="12"/>
        <v>0</v>
      </c>
      <c r="J33" s="1168" t="s">
        <v>4686</v>
      </c>
      <c r="K33" s="289">
        <f t="shared" si="13"/>
        <v>4560</v>
      </c>
      <c r="L33" s="292">
        <v>5</v>
      </c>
      <c r="M33" s="388">
        <f t="shared" si="14"/>
        <v>4600</v>
      </c>
      <c r="N33" s="101"/>
      <c r="O33" s="605"/>
      <c r="P33" s="604"/>
    </row>
    <row r="34" spans="1:16" s="1" customFormat="1" ht="15" customHeight="1">
      <c r="A34" s="604"/>
      <c r="B34" s="605"/>
      <c r="C34" s="101"/>
      <c r="D34" s="1198" t="s">
        <v>3449</v>
      </c>
      <c r="E34" s="1626"/>
      <c r="F34" s="17">
        <v>0.6</v>
      </c>
      <c r="G34" s="466">
        <f>F34*Cond!$F$10</f>
        <v>912</v>
      </c>
      <c r="H34" s="29">
        <v>0</v>
      </c>
      <c r="I34" s="405">
        <f t="shared" si="3"/>
        <v>0</v>
      </c>
      <c r="J34" s="1168" t="s">
        <v>3434</v>
      </c>
      <c r="K34" s="289">
        <f t="shared" si="4"/>
        <v>4560</v>
      </c>
      <c r="L34" s="292">
        <v>5</v>
      </c>
      <c r="M34" s="388">
        <f t="shared" si="5"/>
        <v>4600</v>
      </c>
      <c r="N34" s="101"/>
      <c r="O34" s="605"/>
      <c r="P34" s="604"/>
    </row>
    <row r="35" spans="1:16" s="1" customFormat="1" ht="15" customHeight="1">
      <c r="A35" s="604"/>
      <c r="B35" s="605"/>
      <c r="C35" s="101"/>
      <c r="D35" s="1198" t="s">
        <v>3450</v>
      </c>
      <c r="E35" s="1626"/>
      <c r="F35" s="17">
        <v>0.6</v>
      </c>
      <c r="G35" s="466">
        <f>F35*Cond!$F$10</f>
        <v>912</v>
      </c>
      <c r="H35" s="29">
        <v>0</v>
      </c>
      <c r="I35" s="405">
        <f t="shared" si="3"/>
        <v>0</v>
      </c>
      <c r="J35" s="1168" t="s">
        <v>3434</v>
      </c>
      <c r="K35" s="289">
        <f t="shared" si="4"/>
        <v>4560</v>
      </c>
      <c r="L35" s="292">
        <v>5</v>
      </c>
      <c r="M35" s="388">
        <f t="shared" si="5"/>
        <v>4600</v>
      </c>
      <c r="N35" s="101"/>
      <c r="O35" s="605"/>
      <c r="P35" s="604"/>
    </row>
    <row r="36" spans="1:16" s="1" customFormat="1" ht="15" customHeight="1">
      <c r="A36" s="604"/>
      <c r="B36" s="605"/>
      <c r="C36" s="101"/>
      <c r="D36" s="1169" t="s">
        <v>3451</v>
      </c>
      <c r="E36" s="1626"/>
      <c r="F36" s="17">
        <v>0.6</v>
      </c>
      <c r="G36" s="466">
        <f>F36*Cond!$F$10</f>
        <v>912</v>
      </c>
      <c r="H36" s="29">
        <v>0</v>
      </c>
      <c r="I36" s="405">
        <f t="shared" si="3"/>
        <v>0</v>
      </c>
      <c r="J36" s="1168" t="s">
        <v>3434</v>
      </c>
      <c r="K36" s="289">
        <f t="shared" si="4"/>
        <v>4560</v>
      </c>
      <c r="L36" s="292">
        <v>5</v>
      </c>
      <c r="M36" s="388">
        <f t="shared" si="5"/>
        <v>4600</v>
      </c>
      <c r="N36" s="101"/>
      <c r="O36" s="605"/>
      <c r="P36" s="604"/>
    </row>
    <row r="37" spans="1:16" s="1" customFormat="1" ht="15" customHeight="1">
      <c r="A37" s="604"/>
      <c r="B37" s="605"/>
      <c r="C37" s="101"/>
      <c r="D37" s="1633" t="s">
        <v>3452</v>
      </c>
      <c r="E37" s="1626"/>
      <c r="F37" s="17">
        <v>0.6</v>
      </c>
      <c r="G37" s="466">
        <f>F37*Cond!$F$10</f>
        <v>912</v>
      </c>
      <c r="H37" s="29">
        <v>0</v>
      </c>
      <c r="I37" s="405">
        <f t="shared" si="3"/>
        <v>0</v>
      </c>
      <c r="J37" s="1168" t="s">
        <v>3434</v>
      </c>
      <c r="K37" s="289">
        <f t="shared" si="4"/>
        <v>4560</v>
      </c>
      <c r="L37" s="292">
        <v>5</v>
      </c>
      <c r="M37" s="388">
        <f t="shared" si="5"/>
        <v>4600</v>
      </c>
      <c r="N37" s="101"/>
      <c r="O37" s="605"/>
      <c r="P37" s="604"/>
    </row>
    <row r="38" spans="1:16" s="1" customFormat="1" ht="15" customHeight="1">
      <c r="A38" s="604"/>
      <c r="B38" s="605"/>
      <c r="C38" s="101"/>
      <c r="D38" s="1633" t="s">
        <v>3453</v>
      </c>
      <c r="E38" s="1626"/>
      <c r="F38" s="17">
        <v>0.6</v>
      </c>
      <c r="G38" s="466">
        <f>F38*Cond!$F$10</f>
        <v>912</v>
      </c>
      <c r="H38" s="29">
        <v>0</v>
      </c>
      <c r="I38" s="405">
        <f t="shared" si="3"/>
        <v>0</v>
      </c>
      <c r="J38" s="1168" t="s">
        <v>3434</v>
      </c>
      <c r="K38" s="289">
        <f t="shared" si="4"/>
        <v>4560</v>
      </c>
      <c r="L38" s="292">
        <v>5</v>
      </c>
      <c r="M38" s="388">
        <f t="shared" si="5"/>
        <v>4600</v>
      </c>
      <c r="N38" s="101"/>
      <c r="O38" s="605"/>
      <c r="P38" s="604"/>
    </row>
    <row r="39" spans="1:16" s="1" customFormat="1" ht="15" customHeight="1">
      <c r="A39" s="604"/>
      <c r="B39" s="605"/>
      <c r="C39" s="101"/>
      <c r="D39" s="1634" t="s">
        <v>4636</v>
      </c>
      <c r="E39" s="1626"/>
      <c r="F39" s="17">
        <v>0.6</v>
      </c>
      <c r="G39" s="466">
        <f>F39*Cond!$F$10</f>
        <v>912</v>
      </c>
      <c r="H39" s="29">
        <v>0</v>
      </c>
      <c r="I39" s="405">
        <f t="shared" si="3"/>
        <v>0</v>
      </c>
      <c r="J39" s="1636" t="s">
        <v>4489</v>
      </c>
      <c r="K39" s="289">
        <f t="shared" si="4"/>
        <v>4560</v>
      </c>
      <c r="L39" s="292">
        <v>5</v>
      </c>
      <c r="M39" s="388">
        <f t="shared" si="5"/>
        <v>4600</v>
      </c>
      <c r="N39" s="101"/>
      <c r="O39" s="605"/>
      <c r="P39" s="604"/>
    </row>
    <row r="40" spans="1:16" s="1" customFormat="1" ht="15" customHeight="1">
      <c r="A40" s="604"/>
      <c r="B40" s="605"/>
      <c r="C40" s="101"/>
      <c r="D40" s="1634" t="s">
        <v>4637</v>
      </c>
      <c r="E40" s="1626"/>
      <c r="F40" s="17">
        <v>0.6</v>
      </c>
      <c r="G40" s="466">
        <f>F40*Cond!$F$10</f>
        <v>912</v>
      </c>
      <c r="H40" s="29">
        <v>0</v>
      </c>
      <c r="I40" s="405">
        <f t="shared" ref="I40:I43" si="15">G40*H40</f>
        <v>0</v>
      </c>
      <c r="J40" s="1636" t="s">
        <v>4489</v>
      </c>
      <c r="K40" s="289">
        <f t="shared" ref="K40:K43" si="16">G40*L40</f>
        <v>4560</v>
      </c>
      <c r="L40" s="292">
        <v>5</v>
      </c>
      <c r="M40" s="388">
        <f t="shared" ref="M40:M43" si="17">ROUND(K40,-2)</f>
        <v>4600</v>
      </c>
      <c r="N40" s="101"/>
      <c r="O40" s="605"/>
      <c r="P40" s="604"/>
    </row>
    <row r="41" spans="1:16" s="1" customFormat="1" ht="15" customHeight="1">
      <c r="A41" s="604"/>
      <c r="B41" s="605"/>
      <c r="C41" s="101"/>
      <c r="D41" s="1634" t="s">
        <v>4638</v>
      </c>
      <c r="E41" s="1626"/>
      <c r="F41" s="17">
        <v>0.6</v>
      </c>
      <c r="G41" s="466">
        <f>F41*Cond!$F$10</f>
        <v>912</v>
      </c>
      <c r="H41" s="29">
        <v>0</v>
      </c>
      <c r="I41" s="405">
        <f t="shared" si="15"/>
        <v>0</v>
      </c>
      <c r="J41" s="1636" t="s">
        <v>4489</v>
      </c>
      <c r="K41" s="289">
        <f t="shared" si="16"/>
        <v>4560</v>
      </c>
      <c r="L41" s="292">
        <v>5</v>
      </c>
      <c r="M41" s="388">
        <f t="shared" si="17"/>
        <v>4600</v>
      </c>
      <c r="N41" s="101"/>
      <c r="O41" s="605"/>
      <c r="P41" s="604"/>
    </row>
    <row r="42" spans="1:16" s="1" customFormat="1" ht="15" customHeight="1">
      <c r="A42" s="604"/>
      <c r="B42" s="605"/>
      <c r="C42" s="101"/>
      <c r="D42" s="1634" t="s">
        <v>4639</v>
      </c>
      <c r="E42" s="1626"/>
      <c r="F42" s="17">
        <v>0.6</v>
      </c>
      <c r="G42" s="466">
        <f>F42*Cond!$F$10</f>
        <v>912</v>
      </c>
      <c r="H42" s="29">
        <v>0</v>
      </c>
      <c r="I42" s="405">
        <f t="shared" si="15"/>
        <v>0</v>
      </c>
      <c r="J42" s="1636" t="s">
        <v>4489</v>
      </c>
      <c r="K42" s="289">
        <f t="shared" si="16"/>
        <v>4560</v>
      </c>
      <c r="L42" s="292">
        <v>5</v>
      </c>
      <c r="M42" s="388">
        <f t="shared" si="17"/>
        <v>4600</v>
      </c>
      <c r="N42" s="101"/>
      <c r="O42" s="605"/>
      <c r="P42" s="604"/>
    </row>
    <row r="43" spans="1:16" s="1" customFormat="1" ht="15" customHeight="1">
      <c r="A43" s="604"/>
      <c r="B43" s="605"/>
      <c r="C43" s="101"/>
      <c r="D43" s="1634" t="s">
        <v>4640</v>
      </c>
      <c r="E43" s="1626"/>
      <c r="F43" s="17">
        <v>0.6</v>
      </c>
      <c r="G43" s="466">
        <f>F43*Cond!$F$10</f>
        <v>912</v>
      </c>
      <c r="H43" s="29">
        <v>0</v>
      </c>
      <c r="I43" s="405">
        <f t="shared" si="15"/>
        <v>0</v>
      </c>
      <c r="J43" s="1636" t="s">
        <v>4489</v>
      </c>
      <c r="K43" s="289">
        <f t="shared" si="16"/>
        <v>4560</v>
      </c>
      <c r="L43" s="292">
        <v>5</v>
      </c>
      <c r="M43" s="388">
        <f t="shared" si="17"/>
        <v>4600</v>
      </c>
      <c r="N43" s="101"/>
      <c r="O43" s="605"/>
      <c r="P43" s="604"/>
    </row>
    <row r="44" spans="1:16" s="1" customFormat="1" ht="15" customHeight="1">
      <c r="A44" s="604"/>
      <c r="B44" s="605"/>
      <c r="C44" s="101"/>
      <c r="D44" s="1634" t="s">
        <v>4631</v>
      </c>
      <c r="E44" s="1626"/>
      <c r="F44" s="17">
        <v>0.6</v>
      </c>
      <c r="G44" s="466">
        <f>F44*Cond!$F$10</f>
        <v>912</v>
      </c>
      <c r="H44" s="29">
        <v>0</v>
      </c>
      <c r="I44" s="405">
        <f t="shared" si="3"/>
        <v>0</v>
      </c>
      <c r="J44" s="1636" t="s">
        <v>4490</v>
      </c>
      <c r="K44" s="289">
        <f t="shared" si="4"/>
        <v>4560</v>
      </c>
      <c r="L44" s="292">
        <v>5</v>
      </c>
      <c r="M44" s="388">
        <f t="shared" si="5"/>
        <v>4600</v>
      </c>
      <c r="N44" s="101"/>
      <c r="O44" s="605"/>
      <c r="P44" s="604"/>
    </row>
    <row r="45" spans="1:16" s="1" customFormat="1" ht="15" customHeight="1">
      <c r="A45" s="604"/>
      <c r="B45" s="605"/>
      <c r="C45" s="101"/>
      <c r="D45" s="1634" t="s">
        <v>4632</v>
      </c>
      <c r="E45" s="1626"/>
      <c r="F45" s="17">
        <v>0.6</v>
      </c>
      <c r="G45" s="466">
        <f>F45*Cond!$F$10</f>
        <v>912</v>
      </c>
      <c r="H45" s="29">
        <v>0</v>
      </c>
      <c r="I45" s="405">
        <f t="shared" ref="I45:I48" si="18">G45*H45</f>
        <v>0</v>
      </c>
      <c r="J45" s="1636" t="s">
        <v>4490</v>
      </c>
      <c r="K45" s="289">
        <f t="shared" ref="K45:K48" si="19">G45*L45</f>
        <v>4560</v>
      </c>
      <c r="L45" s="292">
        <v>5</v>
      </c>
      <c r="M45" s="388">
        <f t="shared" ref="M45:M48" si="20">ROUND(K45,-2)</f>
        <v>4600</v>
      </c>
      <c r="N45" s="101"/>
      <c r="O45" s="605"/>
      <c r="P45" s="604"/>
    </row>
    <row r="46" spans="1:16" s="1" customFormat="1" ht="15" customHeight="1">
      <c r="A46" s="604"/>
      <c r="B46" s="605"/>
      <c r="C46" s="101"/>
      <c r="D46" s="1634" t="s">
        <v>4633</v>
      </c>
      <c r="E46" s="1626"/>
      <c r="F46" s="17">
        <v>0.6</v>
      </c>
      <c r="G46" s="466">
        <f>F46*Cond!$F$10</f>
        <v>912</v>
      </c>
      <c r="H46" s="29">
        <v>0</v>
      </c>
      <c r="I46" s="405">
        <f t="shared" si="18"/>
        <v>0</v>
      </c>
      <c r="J46" s="1636" t="s">
        <v>4490</v>
      </c>
      <c r="K46" s="289">
        <f t="shared" si="19"/>
        <v>4560</v>
      </c>
      <c r="L46" s="292">
        <v>5</v>
      </c>
      <c r="M46" s="388">
        <f t="shared" si="20"/>
        <v>4600</v>
      </c>
      <c r="N46" s="101"/>
      <c r="O46" s="605"/>
      <c r="P46" s="604"/>
    </row>
    <row r="47" spans="1:16" s="1" customFormat="1" ht="15" customHeight="1">
      <c r="A47" s="604"/>
      <c r="B47" s="605"/>
      <c r="C47" s="101"/>
      <c r="D47" s="1634" t="s">
        <v>4634</v>
      </c>
      <c r="E47" s="1626"/>
      <c r="F47" s="17">
        <v>0.6</v>
      </c>
      <c r="G47" s="466">
        <f>F47*Cond!$F$10</f>
        <v>912</v>
      </c>
      <c r="H47" s="29">
        <v>0</v>
      </c>
      <c r="I47" s="405">
        <f t="shared" si="18"/>
        <v>0</v>
      </c>
      <c r="J47" s="1636" t="s">
        <v>4490</v>
      </c>
      <c r="K47" s="289">
        <f t="shared" si="19"/>
        <v>4560</v>
      </c>
      <c r="L47" s="292">
        <v>5</v>
      </c>
      <c r="M47" s="388">
        <f t="shared" si="20"/>
        <v>4600</v>
      </c>
      <c r="N47" s="101"/>
      <c r="O47" s="605"/>
      <c r="P47" s="604"/>
    </row>
    <row r="48" spans="1:16" s="1" customFormat="1" ht="15" customHeight="1">
      <c r="A48" s="604"/>
      <c r="B48" s="605"/>
      <c r="C48" s="101"/>
      <c r="D48" s="1634" t="s">
        <v>4635</v>
      </c>
      <c r="E48" s="1626"/>
      <c r="F48" s="17">
        <v>0.6</v>
      </c>
      <c r="G48" s="466">
        <f>F48*Cond!$F$10</f>
        <v>912</v>
      </c>
      <c r="H48" s="29">
        <v>0</v>
      </c>
      <c r="I48" s="405">
        <f t="shared" si="18"/>
        <v>0</v>
      </c>
      <c r="J48" s="1636" t="s">
        <v>4490</v>
      </c>
      <c r="K48" s="289">
        <f t="shared" si="19"/>
        <v>4560</v>
      </c>
      <c r="L48" s="292">
        <v>5</v>
      </c>
      <c r="M48" s="388">
        <f t="shared" si="20"/>
        <v>4600</v>
      </c>
      <c r="N48" s="101"/>
      <c r="O48" s="605"/>
      <c r="P48" s="604"/>
    </row>
    <row r="49" spans="1:16" s="1" customFormat="1" ht="15" customHeight="1">
      <c r="A49" s="604"/>
      <c r="B49" s="605"/>
      <c r="C49" s="101"/>
      <c r="D49" s="1634" t="s">
        <v>4626</v>
      </c>
      <c r="E49" s="1626"/>
      <c r="F49" s="17">
        <v>0.6</v>
      </c>
      <c r="G49" s="466">
        <f>F49*Cond!$F$10</f>
        <v>912</v>
      </c>
      <c r="H49" s="29">
        <v>0</v>
      </c>
      <c r="I49" s="405">
        <f t="shared" si="3"/>
        <v>0</v>
      </c>
      <c r="J49" s="1636" t="s">
        <v>4491</v>
      </c>
      <c r="K49" s="289">
        <f t="shared" si="4"/>
        <v>4560</v>
      </c>
      <c r="L49" s="292">
        <v>5</v>
      </c>
      <c r="M49" s="388">
        <f t="shared" si="5"/>
        <v>4600</v>
      </c>
      <c r="N49" s="101"/>
      <c r="O49" s="605"/>
      <c r="P49" s="604"/>
    </row>
    <row r="50" spans="1:16" s="1" customFormat="1" ht="15" customHeight="1">
      <c r="A50" s="604"/>
      <c r="B50" s="605"/>
      <c r="C50" s="101"/>
      <c r="D50" s="1634" t="s">
        <v>4627</v>
      </c>
      <c r="E50" s="1626"/>
      <c r="F50" s="17">
        <v>0.6</v>
      </c>
      <c r="G50" s="466">
        <f>F50*Cond!$F$10</f>
        <v>912</v>
      </c>
      <c r="H50" s="29">
        <v>0</v>
      </c>
      <c r="I50" s="405">
        <f t="shared" ref="I50:I53" si="21">G50*H50</f>
        <v>0</v>
      </c>
      <c r="J50" s="1636" t="s">
        <v>4491</v>
      </c>
      <c r="K50" s="289">
        <f t="shared" ref="K50:K53" si="22">G50*L50</f>
        <v>4560</v>
      </c>
      <c r="L50" s="292">
        <v>5</v>
      </c>
      <c r="M50" s="388">
        <f t="shared" ref="M50:M53" si="23">ROUND(K50,-2)</f>
        <v>4600</v>
      </c>
      <c r="N50" s="101"/>
      <c r="O50" s="605"/>
      <c r="P50" s="604"/>
    </row>
    <row r="51" spans="1:16" s="1" customFormat="1" ht="15" customHeight="1">
      <c r="A51" s="604"/>
      <c r="B51" s="605"/>
      <c r="C51" s="101"/>
      <c r="D51" s="1634" t="s">
        <v>4628</v>
      </c>
      <c r="E51" s="1626"/>
      <c r="F51" s="17">
        <v>0.6</v>
      </c>
      <c r="G51" s="466">
        <f>F51*Cond!$F$10</f>
        <v>912</v>
      </c>
      <c r="H51" s="29">
        <v>0</v>
      </c>
      <c r="I51" s="405">
        <f t="shared" si="21"/>
        <v>0</v>
      </c>
      <c r="J51" s="1636" t="s">
        <v>4491</v>
      </c>
      <c r="K51" s="289">
        <f t="shared" si="22"/>
        <v>4560</v>
      </c>
      <c r="L51" s="292">
        <v>5</v>
      </c>
      <c r="M51" s="388">
        <f t="shared" si="23"/>
        <v>4600</v>
      </c>
      <c r="N51" s="101"/>
      <c r="O51" s="605"/>
      <c r="P51" s="604"/>
    </row>
    <row r="52" spans="1:16" s="1" customFormat="1" ht="15" customHeight="1">
      <c r="A52" s="604"/>
      <c r="B52" s="605"/>
      <c r="C52" s="101"/>
      <c r="D52" s="1634" t="s">
        <v>4629</v>
      </c>
      <c r="E52" s="1626"/>
      <c r="F52" s="17">
        <v>0.6</v>
      </c>
      <c r="G52" s="466">
        <f>F52*Cond!$F$10</f>
        <v>912</v>
      </c>
      <c r="H52" s="29">
        <v>0</v>
      </c>
      <c r="I52" s="405">
        <f t="shared" si="21"/>
        <v>0</v>
      </c>
      <c r="J52" s="1636" t="s">
        <v>4491</v>
      </c>
      <c r="K52" s="289">
        <f t="shared" si="22"/>
        <v>4560</v>
      </c>
      <c r="L52" s="292">
        <v>5</v>
      </c>
      <c r="M52" s="388">
        <f t="shared" si="23"/>
        <v>4600</v>
      </c>
      <c r="N52" s="101"/>
      <c r="O52" s="605"/>
      <c r="P52" s="604"/>
    </row>
    <row r="53" spans="1:16" s="1" customFormat="1" ht="15" customHeight="1">
      <c r="A53" s="604"/>
      <c r="B53" s="605"/>
      <c r="C53" s="101"/>
      <c r="D53" s="1634" t="s">
        <v>4630</v>
      </c>
      <c r="E53" s="1626"/>
      <c r="F53" s="17">
        <v>0.6</v>
      </c>
      <c r="G53" s="466">
        <f>F53*Cond!$F$10</f>
        <v>912</v>
      </c>
      <c r="H53" s="29">
        <v>0</v>
      </c>
      <c r="I53" s="405">
        <f t="shared" si="21"/>
        <v>0</v>
      </c>
      <c r="J53" s="1636" t="s">
        <v>4491</v>
      </c>
      <c r="K53" s="289">
        <f t="shared" si="22"/>
        <v>4560</v>
      </c>
      <c r="L53" s="292">
        <v>5</v>
      </c>
      <c r="M53" s="388">
        <f t="shared" si="23"/>
        <v>4600</v>
      </c>
      <c r="N53" s="101"/>
      <c r="O53" s="605"/>
      <c r="P53" s="604"/>
    </row>
    <row r="54" spans="1:16" s="1" customFormat="1" ht="15" customHeight="1">
      <c r="A54" s="604"/>
      <c r="B54" s="605"/>
      <c r="C54" s="101"/>
      <c r="D54" s="1633" t="s">
        <v>3454</v>
      </c>
      <c r="E54" s="1626"/>
      <c r="F54" s="17">
        <v>0.6</v>
      </c>
      <c r="G54" s="466">
        <f>F54*Cond!$F$10</f>
        <v>912</v>
      </c>
      <c r="H54" s="29">
        <v>0</v>
      </c>
      <c r="I54" s="405">
        <f t="shared" si="3"/>
        <v>0</v>
      </c>
      <c r="J54" s="1168" t="s">
        <v>3435</v>
      </c>
      <c r="K54" s="289">
        <f t="shared" si="4"/>
        <v>4560</v>
      </c>
      <c r="L54" s="292">
        <v>5</v>
      </c>
      <c r="M54" s="388">
        <f t="shared" si="5"/>
        <v>4600</v>
      </c>
      <c r="N54" s="101"/>
      <c r="O54" s="605"/>
      <c r="P54" s="604"/>
    </row>
    <row r="55" spans="1:16" s="1" customFormat="1" ht="15" customHeight="1">
      <c r="A55" s="604"/>
      <c r="B55" s="605"/>
      <c r="C55" s="101"/>
      <c r="D55" s="1633" t="s">
        <v>3455</v>
      </c>
      <c r="E55" s="1626"/>
      <c r="F55" s="17">
        <v>0.6</v>
      </c>
      <c r="G55" s="466">
        <f>F55*Cond!$F$10</f>
        <v>912</v>
      </c>
      <c r="H55" s="29">
        <v>0</v>
      </c>
      <c r="I55" s="405">
        <f t="shared" si="3"/>
        <v>0</v>
      </c>
      <c r="J55" s="1168" t="s">
        <v>3435</v>
      </c>
      <c r="K55" s="289">
        <f t="shared" si="4"/>
        <v>4560</v>
      </c>
      <c r="L55" s="292">
        <v>5</v>
      </c>
      <c r="M55" s="388">
        <f t="shared" si="5"/>
        <v>4600</v>
      </c>
      <c r="N55" s="101"/>
      <c r="O55" s="605"/>
      <c r="P55" s="604"/>
    </row>
    <row r="56" spans="1:16" s="1" customFormat="1" ht="15" customHeight="1">
      <c r="A56" s="604"/>
      <c r="B56" s="605"/>
      <c r="C56" s="101"/>
      <c r="D56" s="1633" t="s">
        <v>3456</v>
      </c>
      <c r="E56" s="1626"/>
      <c r="F56" s="17">
        <v>0.6</v>
      </c>
      <c r="G56" s="466">
        <f>F56*Cond!$F$10</f>
        <v>912</v>
      </c>
      <c r="H56" s="29">
        <v>0</v>
      </c>
      <c r="I56" s="405">
        <f t="shared" si="3"/>
        <v>0</v>
      </c>
      <c r="J56" s="1168" t="s">
        <v>3435</v>
      </c>
      <c r="K56" s="289">
        <f t="shared" si="4"/>
        <v>4560</v>
      </c>
      <c r="L56" s="292">
        <v>5</v>
      </c>
      <c r="M56" s="388">
        <f t="shared" si="5"/>
        <v>4600</v>
      </c>
      <c r="N56" s="101"/>
      <c r="O56" s="605"/>
      <c r="P56" s="604"/>
    </row>
    <row r="57" spans="1:16" s="1" customFormat="1" ht="15" customHeight="1">
      <c r="A57" s="604"/>
      <c r="B57" s="605"/>
      <c r="C57" s="101"/>
      <c r="D57" s="1633" t="s">
        <v>3457</v>
      </c>
      <c r="E57" s="1626"/>
      <c r="F57" s="17">
        <v>0.6</v>
      </c>
      <c r="G57" s="466">
        <f>F57*Cond!$F$10</f>
        <v>912</v>
      </c>
      <c r="H57" s="29">
        <v>0</v>
      </c>
      <c r="I57" s="405">
        <f t="shared" si="3"/>
        <v>0</v>
      </c>
      <c r="J57" s="1168" t="s">
        <v>3435</v>
      </c>
      <c r="K57" s="289">
        <f t="shared" si="4"/>
        <v>4560</v>
      </c>
      <c r="L57" s="292">
        <v>5</v>
      </c>
      <c r="M57" s="388">
        <f t="shared" si="5"/>
        <v>4600</v>
      </c>
      <c r="N57" s="101"/>
      <c r="O57" s="605"/>
      <c r="P57" s="604"/>
    </row>
    <row r="58" spans="1:16" s="1" customFormat="1" ht="15" customHeight="1">
      <c r="A58" s="604"/>
      <c r="B58" s="605"/>
      <c r="C58" s="101"/>
      <c r="D58" s="1633" t="s">
        <v>3458</v>
      </c>
      <c r="E58" s="1626"/>
      <c r="F58" s="17">
        <v>0.6</v>
      </c>
      <c r="G58" s="466">
        <f>F58*Cond!$F$10</f>
        <v>912</v>
      </c>
      <c r="H58" s="29">
        <v>0</v>
      </c>
      <c r="I58" s="405">
        <f t="shared" si="3"/>
        <v>0</v>
      </c>
      <c r="J58" s="1168" t="s">
        <v>3435</v>
      </c>
      <c r="K58" s="289">
        <f t="shared" si="4"/>
        <v>4560</v>
      </c>
      <c r="L58" s="292">
        <v>5</v>
      </c>
      <c r="M58" s="388">
        <f t="shared" si="5"/>
        <v>4600</v>
      </c>
      <c r="N58" s="101"/>
      <c r="O58" s="605"/>
      <c r="P58" s="604"/>
    </row>
    <row r="59" spans="1:16" s="1" customFormat="1" ht="15" customHeight="1">
      <c r="A59" s="604"/>
      <c r="B59" s="605"/>
      <c r="C59" s="101"/>
      <c r="D59" s="1634" t="s">
        <v>4621</v>
      </c>
      <c r="E59" s="1626"/>
      <c r="F59" s="17">
        <v>0.6</v>
      </c>
      <c r="G59" s="466">
        <f>F59*Cond!$F$10</f>
        <v>912</v>
      </c>
      <c r="H59" s="29">
        <v>0</v>
      </c>
      <c r="I59" s="405">
        <f t="shared" si="3"/>
        <v>0</v>
      </c>
      <c r="J59" s="1636" t="s">
        <v>4492</v>
      </c>
      <c r="K59" s="289">
        <f t="shared" si="4"/>
        <v>4560</v>
      </c>
      <c r="L59" s="292">
        <v>5</v>
      </c>
      <c r="M59" s="388">
        <f t="shared" si="5"/>
        <v>4600</v>
      </c>
      <c r="N59" s="101"/>
      <c r="O59" s="605"/>
      <c r="P59" s="604"/>
    </row>
    <row r="60" spans="1:16" s="1" customFormat="1" ht="15" customHeight="1">
      <c r="A60" s="604"/>
      <c r="B60" s="605"/>
      <c r="C60" s="101"/>
      <c r="D60" s="1634" t="s">
        <v>4622</v>
      </c>
      <c r="E60" s="1626"/>
      <c r="F60" s="17">
        <v>0.6</v>
      </c>
      <c r="G60" s="466">
        <f>F60*Cond!$F$10</f>
        <v>912</v>
      </c>
      <c r="H60" s="29">
        <v>0</v>
      </c>
      <c r="I60" s="405">
        <f t="shared" ref="I60:I63" si="24">G60*H60</f>
        <v>0</v>
      </c>
      <c r="J60" s="1636" t="s">
        <v>4492</v>
      </c>
      <c r="K60" s="289">
        <f t="shared" ref="K60:K63" si="25">G60*L60</f>
        <v>4560</v>
      </c>
      <c r="L60" s="292">
        <v>5</v>
      </c>
      <c r="M60" s="388">
        <f t="shared" ref="M60:M63" si="26">ROUND(K60,-2)</f>
        <v>4600</v>
      </c>
      <c r="N60" s="101"/>
      <c r="O60" s="605"/>
      <c r="P60" s="604"/>
    </row>
    <row r="61" spans="1:16" s="1" customFormat="1" ht="15" customHeight="1">
      <c r="A61" s="604"/>
      <c r="B61" s="605"/>
      <c r="C61" s="101"/>
      <c r="D61" s="1634" t="s">
        <v>4623</v>
      </c>
      <c r="E61" s="1626"/>
      <c r="F61" s="17">
        <v>0.6</v>
      </c>
      <c r="G61" s="466">
        <f>F61*Cond!$F$10</f>
        <v>912</v>
      </c>
      <c r="H61" s="29">
        <v>0</v>
      </c>
      <c r="I61" s="405">
        <f t="shared" si="24"/>
        <v>0</v>
      </c>
      <c r="J61" s="1636" t="s">
        <v>4492</v>
      </c>
      <c r="K61" s="289">
        <f t="shared" si="25"/>
        <v>4560</v>
      </c>
      <c r="L61" s="292">
        <v>5</v>
      </c>
      <c r="M61" s="388">
        <f t="shared" si="26"/>
        <v>4600</v>
      </c>
      <c r="N61" s="101"/>
      <c r="O61" s="605"/>
      <c r="P61" s="604"/>
    </row>
    <row r="62" spans="1:16" s="1" customFormat="1" ht="15" customHeight="1">
      <c r="A62" s="604"/>
      <c r="B62" s="605"/>
      <c r="C62" s="101"/>
      <c r="D62" s="1634" t="s">
        <v>4624</v>
      </c>
      <c r="E62" s="1626"/>
      <c r="F62" s="17">
        <v>0.6</v>
      </c>
      <c r="G62" s="466">
        <f>F62*Cond!$F$10</f>
        <v>912</v>
      </c>
      <c r="H62" s="29">
        <v>0</v>
      </c>
      <c r="I62" s="405">
        <f t="shared" si="24"/>
        <v>0</v>
      </c>
      <c r="J62" s="1636" t="s">
        <v>4492</v>
      </c>
      <c r="K62" s="289">
        <f t="shared" si="25"/>
        <v>4560</v>
      </c>
      <c r="L62" s="292">
        <v>5</v>
      </c>
      <c r="M62" s="388">
        <f t="shared" si="26"/>
        <v>4600</v>
      </c>
      <c r="N62" s="101"/>
      <c r="O62" s="605"/>
      <c r="P62" s="604"/>
    </row>
    <row r="63" spans="1:16" s="1" customFormat="1" ht="15" customHeight="1">
      <c r="A63" s="604"/>
      <c r="B63" s="605"/>
      <c r="C63" s="101"/>
      <c r="D63" s="1634" t="s">
        <v>4625</v>
      </c>
      <c r="E63" s="1626"/>
      <c r="F63" s="17">
        <v>0.6</v>
      </c>
      <c r="G63" s="466">
        <f>F63*Cond!$F$10</f>
        <v>912</v>
      </c>
      <c r="H63" s="29">
        <v>0</v>
      </c>
      <c r="I63" s="405">
        <f t="shared" si="24"/>
        <v>0</v>
      </c>
      <c r="J63" s="1636" t="s">
        <v>4492</v>
      </c>
      <c r="K63" s="289">
        <f t="shared" si="25"/>
        <v>4560</v>
      </c>
      <c r="L63" s="292">
        <v>5</v>
      </c>
      <c r="M63" s="388">
        <f t="shared" si="26"/>
        <v>4600</v>
      </c>
      <c r="N63" s="101"/>
      <c r="O63" s="605"/>
      <c r="P63" s="604"/>
    </row>
    <row r="64" spans="1:16" s="1" customFormat="1" ht="15" customHeight="1">
      <c r="A64" s="604"/>
      <c r="B64" s="605"/>
      <c r="C64" s="101"/>
      <c r="D64" s="1634" t="s">
        <v>4617</v>
      </c>
      <c r="E64" s="1626"/>
      <c r="F64" s="17">
        <v>0.6</v>
      </c>
      <c r="G64" s="466">
        <f>F64*Cond!$F$10</f>
        <v>912</v>
      </c>
      <c r="H64" s="29">
        <v>0</v>
      </c>
      <c r="I64" s="405">
        <f t="shared" si="3"/>
        <v>0</v>
      </c>
      <c r="J64" s="1636" t="s">
        <v>4486</v>
      </c>
      <c r="K64" s="289">
        <f t="shared" si="4"/>
        <v>4560</v>
      </c>
      <c r="L64" s="292">
        <v>5</v>
      </c>
      <c r="M64" s="388">
        <f t="shared" si="5"/>
        <v>4600</v>
      </c>
      <c r="N64" s="101"/>
      <c r="O64" s="605"/>
      <c r="P64" s="604"/>
    </row>
    <row r="65" spans="1:16" s="1" customFormat="1" ht="15" customHeight="1">
      <c r="A65" s="604"/>
      <c r="B65" s="605"/>
      <c r="C65" s="101"/>
      <c r="D65" s="1634" t="s">
        <v>4618</v>
      </c>
      <c r="E65" s="1626"/>
      <c r="F65" s="17">
        <v>0.6</v>
      </c>
      <c r="G65" s="466">
        <f>F65*Cond!$F$10</f>
        <v>912</v>
      </c>
      <c r="H65" s="29">
        <v>0</v>
      </c>
      <c r="I65" s="405">
        <f t="shared" ref="I65:I68" si="27">G65*H65</f>
        <v>0</v>
      </c>
      <c r="J65" s="1636" t="s">
        <v>4486</v>
      </c>
      <c r="K65" s="289">
        <f t="shared" ref="K65:K68" si="28">G65*L65</f>
        <v>4560</v>
      </c>
      <c r="L65" s="292">
        <v>5</v>
      </c>
      <c r="M65" s="388">
        <f t="shared" ref="M65:M68" si="29">ROUND(K65,-2)</f>
        <v>4600</v>
      </c>
      <c r="N65" s="101"/>
      <c r="O65" s="605"/>
      <c r="P65" s="604"/>
    </row>
    <row r="66" spans="1:16" s="1" customFormat="1" ht="15" customHeight="1">
      <c r="A66" s="604"/>
      <c r="B66" s="605"/>
      <c r="C66" s="101"/>
      <c r="D66" s="1634" t="s">
        <v>4619</v>
      </c>
      <c r="E66" s="1626"/>
      <c r="F66" s="17">
        <v>0.6</v>
      </c>
      <c r="G66" s="466">
        <f>F66*Cond!$F$10</f>
        <v>912</v>
      </c>
      <c r="H66" s="29">
        <v>0</v>
      </c>
      <c r="I66" s="405">
        <f t="shared" si="27"/>
        <v>0</v>
      </c>
      <c r="J66" s="1636" t="s">
        <v>4486</v>
      </c>
      <c r="K66" s="289">
        <f t="shared" si="28"/>
        <v>4560</v>
      </c>
      <c r="L66" s="292">
        <v>5</v>
      </c>
      <c r="M66" s="388">
        <f t="shared" si="29"/>
        <v>4600</v>
      </c>
      <c r="N66" s="101"/>
      <c r="O66" s="605"/>
      <c r="P66" s="604"/>
    </row>
    <row r="67" spans="1:16" s="1" customFormat="1" ht="15" customHeight="1">
      <c r="A67" s="604"/>
      <c r="B67" s="605"/>
      <c r="C67" s="101"/>
      <c r="D67" s="1634" t="s">
        <v>4620</v>
      </c>
      <c r="E67" s="1626"/>
      <c r="F67" s="17">
        <v>0.6</v>
      </c>
      <c r="G67" s="466">
        <f>F67*Cond!$F$10</f>
        <v>912</v>
      </c>
      <c r="H67" s="29">
        <v>0</v>
      </c>
      <c r="I67" s="405">
        <f t="shared" si="27"/>
        <v>0</v>
      </c>
      <c r="J67" s="1636" t="s">
        <v>4486</v>
      </c>
      <c r="K67" s="289">
        <f t="shared" si="28"/>
        <v>4560</v>
      </c>
      <c r="L67" s="292">
        <v>5</v>
      </c>
      <c r="M67" s="388">
        <f t="shared" si="29"/>
        <v>4600</v>
      </c>
      <c r="N67" s="101"/>
      <c r="O67" s="605"/>
      <c r="P67" s="604"/>
    </row>
    <row r="68" spans="1:16" s="1" customFormat="1" ht="15" customHeight="1">
      <c r="A68" s="604"/>
      <c r="B68" s="605"/>
      <c r="C68" s="101"/>
      <c r="D68" s="1634" t="s">
        <v>4650</v>
      </c>
      <c r="E68" s="1626"/>
      <c r="F68" s="17">
        <v>0.6</v>
      </c>
      <c r="G68" s="466">
        <f>F68*Cond!$F$10</f>
        <v>912</v>
      </c>
      <c r="H68" s="29">
        <v>0</v>
      </c>
      <c r="I68" s="405">
        <f t="shared" si="27"/>
        <v>0</v>
      </c>
      <c r="J68" s="1636" t="s">
        <v>4659</v>
      </c>
      <c r="K68" s="289">
        <f t="shared" si="28"/>
        <v>4560</v>
      </c>
      <c r="L68" s="292">
        <v>5</v>
      </c>
      <c r="M68" s="388">
        <f t="shared" si="29"/>
        <v>4600</v>
      </c>
      <c r="N68" s="101"/>
      <c r="O68" s="605"/>
      <c r="P68" s="604"/>
    </row>
    <row r="69" spans="1:16" s="1" customFormat="1" ht="15" customHeight="1">
      <c r="A69" s="604"/>
      <c r="B69" s="605"/>
      <c r="C69" s="101"/>
      <c r="D69" s="1634" t="s">
        <v>4651</v>
      </c>
      <c r="E69" s="1626"/>
      <c r="F69" s="17">
        <v>0.6</v>
      </c>
      <c r="G69" s="466">
        <f>F69*Cond!$F$10</f>
        <v>912</v>
      </c>
      <c r="H69" s="29">
        <v>0</v>
      </c>
      <c r="I69" s="405">
        <f t="shared" ref="I69:I71" si="30">G69*H69</f>
        <v>0</v>
      </c>
      <c r="J69" s="1636" t="s">
        <v>4659</v>
      </c>
      <c r="K69" s="289">
        <f t="shared" ref="K69:K71" si="31">G69*L69</f>
        <v>4560</v>
      </c>
      <c r="L69" s="292">
        <v>5</v>
      </c>
      <c r="M69" s="388">
        <f t="shared" ref="M69:M71" si="32">ROUND(K69,-2)</f>
        <v>4600</v>
      </c>
      <c r="N69" s="101"/>
      <c r="O69" s="605"/>
      <c r="P69" s="604"/>
    </row>
    <row r="70" spans="1:16" s="1" customFormat="1" ht="15" customHeight="1">
      <c r="A70" s="604"/>
      <c r="B70" s="605"/>
      <c r="C70" s="101"/>
      <c r="D70" s="1634" t="s">
        <v>4652</v>
      </c>
      <c r="E70" s="1626"/>
      <c r="F70" s="17">
        <v>0.6</v>
      </c>
      <c r="G70" s="466">
        <f>F70*Cond!$F$10</f>
        <v>912</v>
      </c>
      <c r="H70" s="29">
        <v>0</v>
      </c>
      <c r="I70" s="405">
        <f t="shared" si="30"/>
        <v>0</v>
      </c>
      <c r="J70" s="1636" t="s">
        <v>4659</v>
      </c>
      <c r="K70" s="289">
        <f t="shared" si="31"/>
        <v>4560</v>
      </c>
      <c r="L70" s="292">
        <v>5</v>
      </c>
      <c r="M70" s="388">
        <f t="shared" si="32"/>
        <v>4600</v>
      </c>
      <c r="N70" s="101"/>
      <c r="O70" s="605"/>
      <c r="P70" s="604"/>
    </row>
    <row r="71" spans="1:16" s="1" customFormat="1" ht="15" customHeight="1">
      <c r="A71" s="604"/>
      <c r="B71" s="605"/>
      <c r="C71" s="101"/>
      <c r="D71" s="1634" t="s">
        <v>4653</v>
      </c>
      <c r="E71" s="1626"/>
      <c r="F71" s="17">
        <v>0.6</v>
      </c>
      <c r="G71" s="466">
        <f>F71*Cond!$F$10</f>
        <v>912</v>
      </c>
      <c r="H71" s="29">
        <v>0</v>
      </c>
      <c r="I71" s="405">
        <f t="shared" si="30"/>
        <v>0</v>
      </c>
      <c r="J71" s="1636" t="s">
        <v>4659</v>
      </c>
      <c r="K71" s="289">
        <f t="shared" si="31"/>
        <v>4560</v>
      </c>
      <c r="L71" s="292">
        <v>5</v>
      </c>
      <c r="M71" s="388">
        <f t="shared" si="32"/>
        <v>4600</v>
      </c>
      <c r="N71" s="101"/>
      <c r="O71" s="605"/>
      <c r="P71" s="604"/>
    </row>
    <row r="72" spans="1:16" s="1" customFormat="1" ht="15" customHeight="1">
      <c r="A72" s="604"/>
      <c r="B72" s="605"/>
      <c r="C72" s="101"/>
      <c r="D72" s="1634" t="s">
        <v>4614</v>
      </c>
      <c r="E72" s="1626"/>
      <c r="F72" s="17">
        <v>0.6</v>
      </c>
      <c r="G72" s="466">
        <f>F72*Cond!$F$10</f>
        <v>912</v>
      </c>
      <c r="H72" s="29">
        <v>0</v>
      </c>
      <c r="I72" s="405">
        <f t="shared" si="3"/>
        <v>0</v>
      </c>
      <c r="J72" s="1636" t="s">
        <v>4484</v>
      </c>
      <c r="K72" s="289">
        <f t="shared" si="4"/>
        <v>4560</v>
      </c>
      <c r="L72" s="292">
        <v>5</v>
      </c>
      <c r="M72" s="388">
        <f t="shared" si="5"/>
        <v>4600</v>
      </c>
      <c r="N72" s="101"/>
      <c r="O72" s="605"/>
      <c r="P72" s="604"/>
    </row>
    <row r="73" spans="1:16" s="1" customFormat="1" ht="15" customHeight="1">
      <c r="A73" s="604"/>
      <c r="B73" s="605"/>
      <c r="C73" s="101"/>
      <c r="D73" s="1634" t="s">
        <v>4615</v>
      </c>
      <c r="E73" s="1626"/>
      <c r="F73" s="17">
        <v>0.6</v>
      </c>
      <c r="G73" s="466">
        <f>F73*Cond!$F$10</f>
        <v>912</v>
      </c>
      <c r="H73" s="29">
        <v>0</v>
      </c>
      <c r="I73" s="405">
        <f t="shared" ref="I73:I74" si="33">G73*H73</f>
        <v>0</v>
      </c>
      <c r="J73" s="1636" t="s">
        <v>4484</v>
      </c>
      <c r="K73" s="289">
        <f t="shared" ref="K73:K74" si="34">G73*L73</f>
        <v>4560</v>
      </c>
      <c r="L73" s="292">
        <v>5</v>
      </c>
      <c r="M73" s="388">
        <f t="shared" ref="M73:M74" si="35">ROUND(K73,-2)</f>
        <v>4600</v>
      </c>
      <c r="N73" s="101"/>
      <c r="O73" s="605"/>
      <c r="P73" s="604"/>
    </row>
    <row r="74" spans="1:16" s="1" customFormat="1" ht="15" customHeight="1">
      <c r="A74" s="604"/>
      <c r="B74" s="605"/>
      <c r="C74" s="101"/>
      <c r="D74" s="1634" t="s">
        <v>4616</v>
      </c>
      <c r="E74" s="1626"/>
      <c r="F74" s="17">
        <v>0.6</v>
      </c>
      <c r="G74" s="466">
        <f>F74*Cond!$F$10</f>
        <v>912</v>
      </c>
      <c r="H74" s="29">
        <v>0</v>
      </c>
      <c r="I74" s="405">
        <f t="shared" si="33"/>
        <v>0</v>
      </c>
      <c r="J74" s="1636" t="s">
        <v>4484</v>
      </c>
      <c r="K74" s="289">
        <f t="shared" si="34"/>
        <v>4560</v>
      </c>
      <c r="L74" s="292">
        <v>5</v>
      </c>
      <c r="M74" s="388">
        <f t="shared" si="35"/>
        <v>4600</v>
      </c>
      <c r="N74" s="101"/>
      <c r="O74" s="605"/>
      <c r="P74" s="604"/>
    </row>
    <row r="75" spans="1:16" s="1" customFormat="1" ht="15" customHeight="1">
      <c r="A75" s="604"/>
      <c r="B75" s="605"/>
      <c r="C75" s="101"/>
      <c r="D75" s="1634" t="s">
        <v>4609</v>
      </c>
      <c r="E75" s="1626"/>
      <c r="F75" s="17">
        <v>0.6</v>
      </c>
      <c r="G75" s="466">
        <f>F75*Cond!$F$10</f>
        <v>912</v>
      </c>
      <c r="H75" s="29">
        <v>0</v>
      </c>
      <c r="I75" s="405">
        <f t="shared" si="3"/>
        <v>0</v>
      </c>
      <c r="J75" s="1636" t="s">
        <v>4487</v>
      </c>
      <c r="K75" s="289">
        <f t="shared" si="4"/>
        <v>4560</v>
      </c>
      <c r="L75" s="292">
        <v>5</v>
      </c>
      <c r="M75" s="388">
        <f t="shared" si="5"/>
        <v>4600</v>
      </c>
      <c r="N75" s="101"/>
      <c r="O75" s="605"/>
      <c r="P75" s="604"/>
    </row>
    <row r="76" spans="1:16" s="1" customFormat="1" ht="15" customHeight="1">
      <c r="A76" s="604"/>
      <c r="B76" s="605"/>
      <c r="C76" s="101"/>
      <c r="D76" s="1634" t="s">
        <v>4610</v>
      </c>
      <c r="E76" s="1626"/>
      <c r="F76" s="17">
        <v>0.6</v>
      </c>
      <c r="G76" s="466">
        <f>F76*Cond!$F$10</f>
        <v>912</v>
      </c>
      <c r="H76" s="29">
        <v>0</v>
      </c>
      <c r="I76" s="405">
        <f t="shared" ref="I76:I83" si="36">G76*H76</f>
        <v>0</v>
      </c>
      <c r="J76" s="1636" t="s">
        <v>4487</v>
      </c>
      <c r="K76" s="289">
        <f t="shared" ref="K76:K83" si="37">G76*L76</f>
        <v>4560</v>
      </c>
      <c r="L76" s="292">
        <v>5</v>
      </c>
      <c r="M76" s="388">
        <f t="shared" ref="M76:M83" si="38">ROUND(K76,-2)</f>
        <v>4600</v>
      </c>
      <c r="N76" s="101"/>
      <c r="O76" s="605"/>
      <c r="P76" s="604"/>
    </row>
    <row r="77" spans="1:16" s="1" customFormat="1" ht="15" customHeight="1">
      <c r="A77" s="604"/>
      <c r="B77" s="605"/>
      <c r="C77" s="101"/>
      <c r="D77" s="1634" t="s">
        <v>4611</v>
      </c>
      <c r="E77" s="1626"/>
      <c r="F77" s="17">
        <v>0.6</v>
      </c>
      <c r="G77" s="466">
        <f>F77*Cond!$F$10</f>
        <v>912</v>
      </c>
      <c r="H77" s="29">
        <v>0</v>
      </c>
      <c r="I77" s="405">
        <f t="shared" si="36"/>
        <v>0</v>
      </c>
      <c r="J77" s="1636" t="s">
        <v>4487</v>
      </c>
      <c r="K77" s="289">
        <f t="shared" si="37"/>
        <v>4560</v>
      </c>
      <c r="L77" s="292">
        <v>5</v>
      </c>
      <c r="M77" s="388">
        <f t="shared" si="38"/>
        <v>4600</v>
      </c>
      <c r="N77" s="101"/>
      <c r="O77" s="605"/>
      <c r="P77" s="604"/>
    </row>
    <row r="78" spans="1:16" s="1" customFormat="1" ht="15" customHeight="1">
      <c r="A78" s="604"/>
      <c r="B78" s="605"/>
      <c r="C78" s="101"/>
      <c r="D78" s="1634" t="s">
        <v>4612</v>
      </c>
      <c r="E78" s="1626"/>
      <c r="F78" s="17">
        <v>0.6</v>
      </c>
      <c r="G78" s="466">
        <f>F78*Cond!$F$10</f>
        <v>912</v>
      </c>
      <c r="H78" s="29">
        <v>0</v>
      </c>
      <c r="I78" s="405">
        <f t="shared" si="36"/>
        <v>0</v>
      </c>
      <c r="J78" s="1636" t="s">
        <v>4487</v>
      </c>
      <c r="K78" s="289">
        <f t="shared" si="37"/>
        <v>4560</v>
      </c>
      <c r="L78" s="292">
        <v>5</v>
      </c>
      <c r="M78" s="388">
        <f t="shared" si="38"/>
        <v>4600</v>
      </c>
      <c r="N78" s="101"/>
      <c r="O78" s="605"/>
      <c r="P78" s="604"/>
    </row>
    <row r="79" spans="1:16" s="1" customFormat="1" ht="15" customHeight="1">
      <c r="A79" s="604"/>
      <c r="B79" s="605"/>
      <c r="C79" s="101"/>
      <c r="D79" s="1634" t="s">
        <v>4613</v>
      </c>
      <c r="E79" s="1626"/>
      <c r="F79" s="17">
        <v>0.6</v>
      </c>
      <c r="G79" s="466">
        <f>F79*Cond!$F$10</f>
        <v>912</v>
      </c>
      <c r="H79" s="29">
        <v>0</v>
      </c>
      <c r="I79" s="405">
        <f t="shared" si="36"/>
        <v>0</v>
      </c>
      <c r="J79" s="1636" t="s">
        <v>4487</v>
      </c>
      <c r="K79" s="289">
        <f t="shared" si="37"/>
        <v>4560</v>
      </c>
      <c r="L79" s="292">
        <v>5</v>
      </c>
      <c r="M79" s="388">
        <f t="shared" si="38"/>
        <v>4600</v>
      </c>
      <c r="N79" s="101"/>
      <c r="O79" s="605"/>
      <c r="P79" s="604"/>
    </row>
    <row r="80" spans="1:16" s="1" customFormat="1" ht="15" customHeight="1">
      <c r="A80" s="604"/>
      <c r="B80" s="605"/>
      <c r="C80" s="101"/>
      <c r="D80" s="1634" t="s">
        <v>4654</v>
      </c>
      <c r="E80" s="1626"/>
      <c r="F80" s="17">
        <v>0.6</v>
      </c>
      <c r="G80" s="466">
        <f>F80*Cond!$F$10</f>
        <v>912</v>
      </c>
      <c r="H80" s="29">
        <v>0</v>
      </c>
      <c r="I80" s="405">
        <f t="shared" si="36"/>
        <v>0</v>
      </c>
      <c r="J80" s="1636" t="s">
        <v>4658</v>
      </c>
      <c r="K80" s="289">
        <f t="shared" si="37"/>
        <v>4560</v>
      </c>
      <c r="L80" s="292">
        <v>5</v>
      </c>
      <c r="M80" s="388">
        <f t="shared" si="38"/>
        <v>4600</v>
      </c>
      <c r="N80" s="101"/>
      <c r="O80" s="605"/>
      <c r="P80" s="604"/>
    </row>
    <row r="81" spans="1:16" s="1" customFormat="1" ht="15" customHeight="1">
      <c r="A81" s="604"/>
      <c r="B81" s="605"/>
      <c r="C81" s="101"/>
      <c r="D81" s="1634" t="s">
        <v>4655</v>
      </c>
      <c r="E81" s="1626"/>
      <c r="F81" s="17">
        <v>0.6</v>
      </c>
      <c r="G81" s="466">
        <f>F81*Cond!$F$10</f>
        <v>912</v>
      </c>
      <c r="H81" s="29">
        <v>0</v>
      </c>
      <c r="I81" s="405">
        <f t="shared" si="36"/>
        <v>0</v>
      </c>
      <c r="J81" s="1636" t="s">
        <v>4658</v>
      </c>
      <c r="K81" s="289">
        <f t="shared" si="37"/>
        <v>4560</v>
      </c>
      <c r="L81" s="292">
        <v>5</v>
      </c>
      <c r="M81" s="388">
        <f t="shared" si="38"/>
        <v>4600</v>
      </c>
      <c r="N81" s="101"/>
      <c r="O81" s="605"/>
      <c r="P81" s="604"/>
    </row>
    <row r="82" spans="1:16" s="1" customFormat="1" ht="15" customHeight="1">
      <c r="A82" s="604"/>
      <c r="B82" s="605"/>
      <c r="C82" s="101"/>
      <c r="D82" s="1634" t="s">
        <v>4656</v>
      </c>
      <c r="E82" s="1626"/>
      <c r="F82" s="17">
        <v>0.6</v>
      </c>
      <c r="G82" s="466">
        <f>F82*Cond!$F$10</f>
        <v>912</v>
      </c>
      <c r="H82" s="29">
        <v>0</v>
      </c>
      <c r="I82" s="405">
        <f t="shared" si="36"/>
        <v>0</v>
      </c>
      <c r="J82" s="1636" t="s">
        <v>4658</v>
      </c>
      <c r="K82" s="289">
        <f t="shared" si="37"/>
        <v>4560</v>
      </c>
      <c r="L82" s="292">
        <v>5</v>
      </c>
      <c r="M82" s="388">
        <f t="shared" si="38"/>
        <v>4600</v>
      </c>
      <c r="N82" s="101"/>
      <c r="O82" s="605"/>
      <c r="P82" s="604"/>
    </row>
    <row r="83" spans="1:16" s="1" customFormat="1" ht="15" customHeight="1">
      <c r="A83" s="604"/>
      <c r="B83" s="605"/>
      <c r="C83" s="101"/>
      <c r="D83" s="1634" t="s">
        <v>4657</v>
      </c>
      <c r="E83" s="1626"/>
      <c r="F83" s="17">
        <v>0.6</v>
      </c>
      <c r="G83" s="466">
        <f>F83*Cond!$F$10</f>
        <v>912</v>
      </c>
      <c r="H83" s="29">
        <v>0</v>
      </c>
      <c r="I83" s="405">
        <f t="shared" si="36"/>
        <v>0</v>
      </c>
      <c r="J83" s="1636" t="s">
        <v>4658</v>
      </c>
      <c r="K83" s="289">
        <f t="shared" si="37"/>
        <v>4560</v>
      </c>
      <c r="L83" s="292">
        <v>5</v>
      </c>
      <c r="M83" s="388">
        <f t="shared" si="38"/>
        <v>4600</v>
      </c>
      <c r="N83" s="101"/>
      <c r="O83" s="605"/>
      <c r="P83" s="604"/>
    </row>
    <row r="84" spans="1:16" s="1" customFormat="1" ht="15" customHeight="1">
      <c r="A84" s="604"/>
      <c r="B84" s="605"/>
      <c r="C84" s="101"/>
      <c r="D84" s="1634" t="s">
        <v>4607</v>
      </c>
      <c r="E84" s="1626"/>
      <c r="F84" s="17">
        <v>0.6</v>
      </c>
      <c r="G84" s="466">
        <f>F84*Cond!$F$10</f>
        <v>912</v>
      </c>
      <c r="H84" s="29">
        <v>0</v>
      </c>
      <c r="I84" s="405">
        <f t="shared" ref="I84" si="39">G84*H84</f>
        <v>0</v>
      </c>
      <c r="J84" s="1636" t="s">
        <v>4485</v>
      </c>
      <c r="K84" s="289">
        <f t="shared" ref="K84" si="40">G84*L84</f>
        <v>4560</v>
      </c>
      <c r="L84" s="292">
        <v>5</v>
      </c>
      <c r="M84" s="388">
        <f t="shared" ref="M84" si="41">ROUND(K84,-2)</f>
        <v>4600</v>
      </c>
      <c r="N84" s="101"/>
      <c r="O84" s="605"/>
      <c r="P84" s="604"/>
    </row>
    <row r="85" spans="1:16" s="1" customFormat="1" ht="15" customHeight="1">
      <c r="A85" s="604"/>
      <c r="B85" s="605"/>
      <c r="C85" s="101"/>
      <c r="D85" s="1634" t="s">
        <v>4608</v>
      </c>
      <c r="E85" s="1626"/>
      <c r="F85" s="17">
        <v>0.6</v>
      </c>
      <c r="G85" s="466">
        <f>F85*Cond!$F$10</f>
        <v>912</v>
      </c>
      <c r="H85" s="29">
        <v>0</v>
      </c>
      <c r="I85" s="405">
        <f t="shared" si="3"/>
        <v>0</v>
      </c>
      <c r="J85" s="1636" t="s">
        <v>4485</v>
      </c>
      <c r="K85" s="289">
        <f t="shared" si="4"/>
        <v>4560</v>
      </c>
      <c r="L85" s="292">
        <v>5</v>
      </c>
      <c r="M85" s="388">
        <f t="shared" si="5"/>
        <v>4600</v>
      </c>
      <c r="N85" s="101"/>
      <c r="O85" s="605"/>
      <c r="P85" s="604"/>
    </row>
    <row r="86" spans="1:16" s="1" customFormat="1" ht="15" customHeight="1">
      <c r="A86" s="604"/>
      <c r="B86" s="605"/>
      <c r="C86" s="101"/>
      <c r="D86" s="1634" t="s">
        <v>4603</v>
      </c>
      <c r="E86" s="1626"/>
      <c r="F86" s="17">
        <v>0.6</v>
      </c>
      <c r="G86" s="466">
        <f>F86*Cond!$F$10</f>
        <v>912</v>
      </c>
      <c r="H86" s="29">
        <v>0</v>
      </c>
      <c r="I86" s="405">
        <f t="shared" ref="I86:I88" si="42">G86*H86</f>
        <v>0</v>
      </c>
      <c r="J86" s="1636" t="s">
        <v>4488</v>
      </c>
      <c r="K86" s="289">
        <f t="shared" ref="K86:K88" si="43">G86*L86</f>
        <v>4560</v>
      </c>
      <c r="L86" s="292">
        <v>5</v>
      </c>
      <c r="M86" s="388">
        <f t="shared" ref="M86:M88" si="44">ROUND(K86,-2)</f>
        <v>4600</v>
      </c>
      <c r="N86" s="101"/>
      <c r="O86" s="605"/>
      <c r="P86" s="604"/>
    </row>
    <row r="87" spans="1:16" s="1" customFormat="1" ht="15" customHeight="1">
      <c r="A87" s="604"/>
      <c r="B87" s="605"/>
      <c r="C87" s="101"/>
      <c r="D87" s="1634" t="s">
        <v>4604</v>
      </c>
      <c r="E87" s="1626"/>
      <c r="F87" s="17">
        <v>0.6</v>
      </c>
      <c r="G87" s="466">
        <f>F87*Cond!$F$10</f>
        <v>912</v>
      </c>
      <c r="H87" s="29">
        <v>0</v>
      </c>
      <c r="I87" s="405">
        <f t="shared" si="42"/>
        <v>0</v>
      </c>
      <c r="J87" s="1636" t="s">
        <v>4488</v>
      </c>
      <c r="K87" s="289">
        <f t="shared" si="43"/>
        <v>4560</v>
      </c>
      <c r="L87" s="292">
        <v>5</v>
      </c>
      <c r="M87" s="388">
        <f t="shared" si="44"/>
        <v>4600</v>
      </c>
      <c r="N87" s="101"/>
      <c r="O87" s="605"/>
      <c r="P87" s="604"/>
    </row>
    <row r="88" spans="1:16" s="1" customFormat="1" ht="15" customHeight="1">
      <c r="A88" s="604"/>
      <c r="B88" s="605"/>
      <c r="C88" s="101"/>
      <c r="D88" s="1634" t="s">
        <v>4605</v>
      </c>
      <c r="E88" s="1626"/>
      <c r="F88" s="17">
        <v>0.6</v>
      </c>
      <c r="G88" s="466">
        <f>F88*Cond!$F$10</f>
        <v>912</v>
      </c>
      <c r="H88" s="29">
        <v>0</v>
      </c>
      <c r="I88" s="405">
        <f t="shared" si="42"/>
        <v>0</v>
      </c>
      <c r="J88" s="1636" t="s">
        <v>4488</v>
      </c>
      <c r="K88" s="289">
        <f t="shared" si="43"/>
        <v>4560</v>
      </c>
      <c r="L88" s="292">
        <v>5</v>
      </c>
      <c r="M88" s="388">
        <f t="shared" si="44"/>
        <v>4600</v>
      </c>
      <c r="N88" s="101"/>
      <c r="O88" s="605"/>
      <c r="P88" s="604"/>
    </row>
    <row r="89" spans="1:16" s="1" customFormat="1" ht="15" customHeight="1">
      <c r="A89" s="604"/>
      <c r="B89" s="605"/>
      <c r="C89" s="101"/>
      <c r="D89" s="1634" t="s">
        <v>4606</v>
      </c>
      <c r="E89" s="1626"/>
      <c r="F89" s="17">
        <v>0.6</v>
      </c>
      <c r="G89" s="466">
        <f>F89*Cond!$F$10</f>
        <v>912</v>
      </c>
      <c r="H89" s="29">
        <v>0</v>
      </c>
      <c r="I89" s="405">
        <f t="shared" si="3"/>
        <v>0</v>
      </c>
      <c r="J89" s="1636" t="s">
        <v>4488</v>
      </c>
      <c r="K89" s="289">
        <f t="shared" si="4"/>
        <v>4560</v>
      </c>
      <c r="L89" s="292">
        <v>5</v>
      </c>
      <c r="M89" s="388">
        <f t="shared" si="5"/>
        <v>4600</v>
      </c>
      <c r="N89" s="101"/>
      <c r="O89" s="605"/>
      <c r="P89" s="604"/>
    </row>
    <row r="90" spans="1:16" s="1" customFormat="1" ht="30" customHeight="1">
      <c r="A90" s="604"/>
      <c r="B90" s="605"/>
      <c r="C90" s="101"/>
      <c r="D90" s="1876" t="s">
        <v>3459</v>
      </c>
      <c r="E90" s="1876"/>
      <c r="F90" s="1876"/>
      <c r="G90" s="1876"/>
      <c r="H90" s="1876"/>
      <c r="I90" s="1876"/>
      <c r="J90" s="1876"/>
      <c r="K90" s="1876"/>
      <c r="L90" s="1876"/>
      <c r="M90" s="1876"/>
      <c r="N90" s="101"/>
      <c r="O90" s="605"/>
      <c r="P90" s="604"/>
    </row>
    <row r="91" spans="1:16" s="1" customFormat="1" ht="23.25" thickBot="1">
      <c r="A91" s="604"/>
      <c r="B91" s="605"/>
      <c r="C91" s="101"/>
      <c r="D91" s="2016" t="s">
        <v>98</v>
      </c>
      <c r="E91" s="2016"/>
      <c r="F91" s="2016"/>
      <c r="G91" s="2016"/>
      <c r="H91" s="2016"/>
      <c r="I91" s="2016"/>
      <c r="J91" s="2016"/>
      <c r="K91" s="2016"/>
      <c r="L91" s="2016"/>
      <c r="M91" s="2016"/>
      <c r="N91" s="101"/>
      <c r="O91" s="605"/>
      <c r="P91" s="604"/>
    </row>
    <row r="92" spans="1:16" ht="13.5" thickTop="1">
      <c r="A92" s="604"/>
      <c r="B92" s="605"/>
      <c r="C92" s="101"/>
      <c r="D92" s="2017" t="s">
        <v>14</v>
      </c>
      <c r="E92" s="1968" t="s">
        <v>15</v>
      </c>
      <c r="F92" s="1919" t="s">
        <v>1859</v>
      </c>
      <c r="G92" s="1920" t="s">
        <v>2171</v>
      </c>
      <c r="H92" s="1921" t="s">
        <v>67</v>
      </c>
      <c r="I92" s="1920" t="s">
        <v>68</v>
      </c>
      <c r="J92" s="1922" t="s">
        <v>6</v>
      </c>
      <c r="K92" s="1923" t="s">
        <v>2172</v>
      </c>
      <c r="L92" s="1923" t="s">
        <v>2173</v>
      </c>
      <c r="M92" s="2018" t="s">
        <v>2170</v>
      </c>
      <c r="N92" s="101"/>
      <c r="O92" s="605"/>
      <c r="P92" s="604"/>
    </row>
    <row r="93" spans="1:16">
      <c r="A93" s="604"/>
      <c r="B93" s="605"/>
      <c r="C93" s="101"/>
      <c r="D93" s="1883"/>
      <c r="E93" s="1884"/>
      <c r="F93" s="1885"/>
      <c r="G93" s="1886"/>
      <c r="H93" s="1887"/>
      <c r="I93" s="1886"/>
      <c r="J93" s="1868"/>
      <c r="K93" s="1889"/>
      <c r="L93" s="1889"/>
      <c r="M93" s="1890"/>
      <c r="N93" s="101"/>
      <c r="O93" s="605"/>
      <c r="P93" s="604"/>
    </row>
    <row r="94" spans="1:16">
      <c r="A94" s="604"/>
      <c r="B94" s="605"/>
      <c r="C94" s="101"/>
      <c r="D94" s="1883"/>
      <c r="E94" s="1884"/>
      <c r="F94" s="1885"/>
      <c r="G94" s="1886"/>
      <c r="H94" s="1887"/>
      <c r="I94" s="1886"/>
      <c r="J94" s="1868"/>
      <c r="K94" s="1889"/>
      <c r="L94" s="1889"/>
      <c r="M94" s="1890"/>
      <c r="N94" s="101"/>
      <c r="O94" s="605"/>
      <c r="P94" s="604"/>
    </row>
    <row r="95" spans="1:16" ht="13.5" thickBot="1">
      <c r="A95" s="604"/>
      <c r="B95" s="605"/>
      <c r="C95" s="101"/>
      <c r="D95" s="1908"/>
      <c r="E95" s="1903"/>
      <c r="F95" s="1904"/>
      <c r="G95" s="1905"/>
      <c r="H95" s="1909"/>
      <c r="I95" s="1905"/>
      <c r="J95" s="1910"/>
      <c r="K95" s="1901"/>
      <c r="L95" s="1901"/>
      <c r="M95" s="1902"/>
      <c r="N95" s="101"/>
      <c r="O95" s="605"/>
      <c r="P95" s="604"/>
    </row>
    <row r="96" spans="1:16" s="1" customFormat="1" ht="15" customHeight="1" thickTop="1">
      <c r="A96" s="604"/>
      <c r="B96" s="605"/>
      <c r="C96" s="101"/>
      <c r="D96" s="1634" t="s">
        <v>4675</v>
      </c>
      <c r="E96" s="1626"/>
      <c r="F96" s="17">
        <v>0.75</v>
      </c>
      <c r="G96" s="466">
        <f>F96*Cond!$F$10</f>
        <v>1140</v>
      </c>
      <c r="H96" s="29">
        <v>0</v>
      </c>
      <c r="I96" s="405">
        <f t="shared" ref="I96" si="45">G96*H96</f>
        <v>0</v>
      </c>
      <c r="J96" s="1666" t="s">
        <v>4676</v>
      </c>
      <c r="K96" s="289">
        <f t="shared" ref="K96" si="46">G96*L96</f>
        <v>5700</v>
      </c>
      <c r="L96" s="292">
        <v>5</v>
      </c>
      <c r="M96" s="388">
        <f t="shared" ref="M96" si="47">ROUND(K96,-2)</f>
        <v>5700</v>
      </c>
      <c r="N96" s="101"/>
      <c r="O96" s="605"/>
      <c r="P96" s="604"/>
    </row>
    <row r="97" spans="1:16" s="1" customFormat="1" ht="15" customHeight="1">
      <c r="A97" s="604"/>
      <c r="B97" s="605"/>
      <c r="C97" s="101"/>
      <c r="D97" s="1634" t="s">
        <v>4677</v>
      </c>
      <c r="E97" s="1626"/>
      <c r="F97" s="17">
        <v>0.75</v>
      </c>
      <c r="G97" s="466">
        <f>F97*Cond!$F$10</f>
        <v>1140</v>
      </c>
      <c r="H97" s="29">
        <v>0</v>
      </c>
      <c r="I97" s="405">
        <f t="shared" ref="I97" si="48">G97*H97</f>
        <v>0</v>
      </c>
      <c r="J97" s="1666" t="s">
        <v>4676</v>
      </c>
      <c r="K97" s="289">
        <f t="shared" ref="K97" si="49">G97*L97</f>
        <v>5700</v>
      </c>
      <c r="L97" s="292">
        <v>5</v>
      </c>
      <c r="M97" s="388">
        <f t="shared" ref="M97" si="50">ROUND(K97,-2)</f>
        <v>5700</v>
      </c>
      <c r="N97" s="101"/>
      <c r="O97" s="605"/>
      <c r="P97" s="604"/>
    </row>
    <row r="98" spans="1:16" s="1" customFormat="1" ht="15" customHeight="1">
      <c r="A98" s="604"/>
      <c r="B98" s="605"/>
      <c r="C98" s="101"/>
      <c r="D98" s="1634" t="s">
        <v>4678</v>
      </c>
      <c r="E98" s="1626"/>
      <c r="F98" s="17">
        <v>0.75</v>
      </c>
      <c r="G98" s="466">
        <f>F98*Cond!$F$10</f>
        <v>1140</v>
      </c>
      <c r="H98" s="29">
        <v>0</v>
      </c>
      <c r="I98" s="405">
        <f t="shared" ref="I98" si="51">G98*H98</f>
        <v>0</v>
      </c>
      <c r="J98" s="1666" t="s">
        <v>4679</v>
      </c>
      <c r="K98" s="289">
        <f t="shared" ref="K98" si="52">G98*L98</f>
        <v>5700</v>
      </c>
      <c r="L98" s="292">
        <v>5</v>
      </c>
      <c r="M98" s="388">
        <f t="shared" ref="M98" si="53">ROUND(K98,-2)</f>
        <v>5700</v>
      </c>
      <c r="N98" s="101"/>
      <c r="O98" s="605"/>
      <c r="P98" s="604"/>
    </row>
    <row r="99" spans="1:16" s="1" customFormat="1" ht="15" customHeight="1">
      <c r="A99" s="604"/>
      <c r="B99" s="605"/>
      <c r="C99" s="101"/>
      <c r="D99" s="1634" t="s">
        <v>4680</v>
      </c>
      <c r="E99" s="1626"/>
      <c r="F99" s="17">
        <v>0.75</v>
      </c>
      <c r="G99" s="466">
        <f>F99*Cond!$F$10</f>
        <v>1140</v>
      </c>
      <c r="H99" s="29">
        <v>0</v>
      </c>
      <c r="I99" s="405">
        <f t="shared" ref="I99" si="54">G99*H99</f>
        <v>0</v>
      </c>
      <c r="J99" s="1666" t="s">
        <v>4679</v>
      </c>
      <c r="K99" s="289">
        <f t="shared" ref="K99" si="55">G99*L99</f>
        <v>5700</v>
      </c>
      <c r="L99" s="292">
        <v>5</v>
      </c>
      <c r="M99" s="388">
        <f t="shared" ref="M99" si="56">ROUND(K99,-2)</f>
        <v>5700</v>
      </c>
      <c r="N99" s="101"/>
      <c r="O99" s="605"/>
      <c r="P99" s="604"/>
    </row>
    <row r="100" spans="1:16" s="1" customFormat="1" ht="15" customHeight="1">
      <c r="A100" s="604"/>
      <c r="B100" s="605"/>
      <c r="C100" s="101"/>
      <c r="D100" s="1634" t="s">
        <v>4598</v>
      </c>
      <c r="E100" s="1626"/>
      <c r="F100" s="17">
        <v>0.75</v>
      </c>
      <c r="G100" s="466">
        <f>F100*Cond!$F$10</f>
        <v>1140</v>
      </c>
      <c r="H100" s="29">
        <v>0</v>
      </c>
      <c r="I100" s="405">
        <f t="shared" ref="I100:I145" si="57">G100*H100</f>
        <v>0</v>
      </c>
      <c r="J100" s="1635" t="s">
        <v>4499</v>
      </c>
      <c r="K100" s="289">
        <f t="shared" ref="K100:K145" si="58">G100*L100</f>
        <v>5700</v>
      </c>
      <c r="L100" s="292">
        <v>5</v>
      </c>
      <c r="M100" s="388">
        <f t="shared" ref="M100:M145" si="59">ROUND(K100,-2)</f>
        <v>5700</v>
      </c>
      <c r="N100" s="101"/>
      <c r="O100" s="605"/>
      <c r="P100" s="604"/>
    </row>
    <row r="101" spans="1:16" s="1" customFormat="1" ht="15" customHeight="1">
      <c r="A101" s="604"/>
      <c r="B101" s="605"/>
      <c r="C101" s="101"/>
      <c r="D101" s="1634" t="s">
        <v>4599</v>
      </c>
      <c r="E101" s="1626"/>
      <c r="F101" s="17">
        <v>0.75</v>
      </c>
      <c r="G101" s="466">
        <f>F101*Cond!$F$10</f>
        <v>1140</v>
      </c>
      <c r="H101" s="29">
        <v>0</v>
      </c>
      <c r="I101" s="405">
        <f t="shared" ref="I101:I104" si="60">G101*H101</f>
        <v>0</v>
      </c>
      <c r="J101" s="1635" t="s">
        <v>4499</v>
      </c>
      <c r="K101" s="289">
        <f t="shared" ref="K101:K104" si="61">G101*L101</f>
        <v>5700</v>
      </c>
      <c r="L101" s="292">
        <v>5</v>
      </c>
      <c r="M101" s="388">
        <f t="shared" ref="M101:M104" si="62">ROUND(K101,-2)</f>
        <v>5700</v>
      </c>
      <c r="N101" s="101"/>
      <c r="O101" s="605"/>
      <c r="P101" s="604"/>
    </row>
    <row r="102" spans="1:16" s="1" customFormat="1" ht="15" customHeight="1">
      <c r="A102" s="604"/>
      <c r="B102" s="605"/>
      <c r="C102" s="101"/>
      <c r="D102" s="1634" t="s">
        <v>4600</v>
      </c>
      <c r="E102" s="1626"/>
      <c r="F102" s="17">
        <v>0.75</v>
      </c>
      <c r="G102" s="466">
        <f>F102*Cond!$F$10</f>
        <v>1140</v>
      </c>
      <c r="H102" s="29">
        <v>0</v>
      </c>
      <c r="I102" s="405">
        <f t="shared" si="60"/>
        <v>0</v>
      </c>
      <c r="J102" s="1635" t="s">
        <v>4499</v>
      </c>
      <c r="K102" s="289">
        <f t="shared" si="61"/>
        <v>5700</v>
      </c>
      <c r="L102" s="292">
        <v>5</v>
      </c>
      <c r="M102" s="388">
        <f t="shared" si="62"/>
        <v>5700</v>
      </c>
      <c r="N102" s="101"/>
      <c r="O102" s="605"/>
      <c r="P102" s="604"/>
    </row>
    <row r="103" spans="1:16" s="1" customFormat="1" ht="15" customHeight="1">
      <c r="A103" s="604"/>
      <c r="B103" s="605"/>
      <c r="C103" s="101"/>
      <c r="D103" s="1634" t="s">
        <v>4601</v>
      </c>
      <c r="E103" s="1626"/>
      <c r="F103" s="17">
        <v>0.75</v>
      </c>
      <c r="G103" s="466">
        <f>F103*Cond!$F$10</f>
        <v>1140</v>
      </c>
      <c r="H103" s="29">
        <v>0</v>
      </c>
      <c r="I103" s="405">
        <f t="shared" si="60"/>
        <v>0</v>
      </c>
      <c r="J103" s="1635" t="s">
        <v>4499</v>
      </c>
      <c r="K103" s="289">
        <f t="shared" si="61"/>
        <v>5700</v>
      </c>
      <c r="L103" s="292">
        <v>5</v>
      </c>
      <c r="M103" s="388">
        <f t="shared" si="62"/>
        <v>5700</v>
      </c>
      <c r="N103" s="101"/>
      <c r="O103" s="605"/>
      <c r="P103" s="604"/>
    </row>
    <row r="104" spans="1:16" s="1" customFormat="1" ht="15" customHeight="1">
      <c r="A104" s="604"/>
      <c r="B104" s="605"/>
      <c r="C104" s="101"/>
      <c r="D104" s="1634" t="s">
        <v>4602</v>
      </c>
      <c r="E104" s="1626"/>
      <c r="F104" s="17">
        <v>0.75</v>
      </c>
      <c r="G104" s="466">
        <f>F104*Cond!$F$10</f>
        <v>1140</v>
      </c>
      <c r="H104" s="29">
        <v>0</v>
      </c>
      <c r="I104" s="405">
        <f t="shared" si="60"/>
        <v>0</v>
      </c>
      <c r="J104" s="1635" t="s">
        <v>4499</v>
      </c>
      <c r="K104" s="289">
        <f t="shared" si="61"/>
        <v>5700</v>
      </c>
      <c r="L104" s="292">
        <v>5</v>
      </c>
      <c r="M104" s="388">
        <f t="shared" si="62"/>
        <v>5700</v>
      </c>
      <c r="N104" s="101"/>
      <c r="O104" s="605"/>
      <c r="P104" s="604"/>
    </row>
    <row r="105" spans="1:16" s="1" customFormat="1" ht="15" customHeight="1">
      <c r="A105" s="604"/>
      <c r="B105" s="605"/>
      <c r="C105" s="101"/>
      <c r="D105" s="1634" t="s">
        <v>4594</v>
      </c>
      <c r="E105" s="1626"/>
      <c r="F105" s="17">
        <v>0.75</v>
      </c>
      <c r="G105" s="466">
        <f>F105*Cond!$F$10</f>
        <v>1140</v>
      </c>
      <c r="H105" s="29">
        <v>0</v>
      </c>
      <c r="I105" s="405">
        <f t="shared" si="57"/>
        <v>0</v>
      </c>
      <c r="J105" s="1635" t="s">
        <v>4500</v>
      </c>
      <c r="K105" s="289">
        <f t="shared" si="58"/>
        <v>5700</v>
      </c>
      <c r="L105" s="292">
        <v>5</v>
      </c>
      <c r="M105" s="388">
        <f t="shared" si="59"/>
        <v>5700</v>
      </c>
      <c r="N105" s="101"/>
      <c r="O105" s="605"/>
      <c r="P105" s="604"/>
    </row>
    <row r="106" spans="1:16" s="1" customFormat="1" ht="15" customHeight="1">
      <c r="A106" s="604"/>
      <c r="B106" s="605"/>
      <c r="C106" s="101"/>
      <c r="D106" s="1634" t="s">
        <v>4595</v>
      </c>
      <c r="E106" s="1626"/>
      <c r="F106" s="17">
        <v>0.75</v>
      </c>
      <c r="G106" s="466">
        <f>F106*Cond!$F$10</f>
        <v>1140</v>
      </c>
      <c r="H106" s="29">
        <v>0</v>
      </c>
      <c r="I106" s="405">
        <f t="shared" ref="I106:I108" si="63">G106*H106</f>
        <v>0</v>
      </c>
      <c r="J106" s="1635" t="s">
        <v>4500</v>
      </c>
      <c r="K106" s="289">
        <f t="shared" ref="K106:K108" si="64">G106*L106</f>
        <v>5700</v>
      </c>
      <c r="L106" s="292">
        <v>5</v>
      </c>
      <c r="M106" s="388">
        <f t="shared" ref="M106:M108" si="65">ROUND(K106,-2)</f>
        <v>5700</v>
      </c>
      <c r="N106" s="101"/>
      <c r="O106" s="605"/>
      <c r="P106" s="604"/>
    </row>
    <row r="107" spans="1:16" s="1" customFormat="1" ht="15" customHeight="1">
      <c r="A107" s="604"/>
      <c r="B107" s="605"/>
      <c r="C107" s="101"/>
      <c r="D107" s="1634" t="s">
        <v>4596</v>
      </c>
      <c r="E107" s="1626"/>
      <c r="F107" s="17">
        <v>0.75</v>
      </c>
      <c r="G107" s="466">
        <f>F107*Cond!$F$10</f>
        <v>1140</v>
      </c>
      <c r="H107" s="29">
        <v>0</v>
      </c>
      <c r="I107" s="405">
        <f t="shared" si="63"/>
        <v>0</v>
      </c>
      <c r="J107" s="1635" t="s">
        <v>4500</v>
      </c>
      <c r="K107" s="289">
        <f t="shared" si="64"/>
        <v>5700</v>
      </c>
      <c r="L107" s="292">
        <v>5</v>
      </c>
      <c r="M107" s="388">
        <f t="shared" si="65"/>
        <v>5700</v>
      </c>
      <c r="N107" s="101"/>
      <c r="O107" s="605"/>
      <c r="P107" s="604"/>
    </row>
    <row r="108" spans="1:16" s="1" customFormat="1" ht="15" customHeight="1">
      <c r="A108" s="604"/>
      <c r="B108" s="605"/>
      <c r="C108" s="101"/>
      <c r="D108" s="1634" t="s">
        <v>4597</v>
      </c>
      <c r="E108" s="1626"/>
      <c r="F108" s="17">
        <v>0.75</v>
      </c>
      <c r="G108" s="466">
        <f>F108*Cond!$F$10</f>
        <v>1140</v>
      </c>
      <c r="H108" s="29">
        <v>0</v>
      </c>
      <c r="I108" s="405">
        <f t="shared" si="63"/>
        <v>0</v>
      </c>
      <c r="J108" s="1635" t="s">
        <v>4500</v>
      </c>
      <c r="K108" s="289">
        <f t="shared" si="64"/>
        <v>5700</v>
      </c>
      <c r="L108" s="292">
        <v>5</v>
      </c>
      <c r="M108" s="388">
        <f t="shared" si="65"/>
        <v>5700</v>
      </c>
      <c r="N108" s="101"/>
      <c r="O108" s="605"/>
      <c r="P108" s="604"/>
    </row>
    <row r="109" spans="1:16" s="1" customFormat="1" ht="15" customHeight="1">
      <c r="A109" s="604"/>
      <c r="B109" s="605"/>
      <c r="C109" s="101"/>
      <c r="D109" s="1634" t="s">
        <v>4591</v>
      </c>
      <c r="E109" s="1626"/>
      <c r="F109" s="17">
        <v>0.75</v>
      </c>
      <c r="G109" s="466">
        <f>F109*Cond!$F$10</f>
        <v>1140</v>
      </c>
      <c r="H109" s="29">
        <v>0</v>
      </c>
      <c r="I109" s="405">
        <f t="shared" si="57"/>
        <v>0</v>
      </c>
      <c r="J109" s="1635" t="s">
        <v>4501</v>
      </c>
      <c r="K109" s="289">
        <f t="shared" si="58"/>
        <v>5700</v>
      </c>
      <c r="L109" s="292">
        <v>5</v>
      </c>
      <c r="M109" s="388">
        <f t="shared" si="59"/>
        <v>5700</v>
      </c>
      <c r="N109" s="101"/>
      <c r="O109" s="605"/>
      <c r="P109" s="604"/>
    </row>
    <row r="110" spans="1:16" s="1" customFormat="1" ht="15" customHeight="1">
      <c r="A110" s="604"/>
      <c r="B110" s="605"/>
      <c r="C110" s="101"/>
      <c r="D110" s="1634" t="s">
        <v>4592</v>
      </c>
      <c r="E110" s="1626"/>
      <c r="F110" s="17">
        <v>0.75</v>
      </c>
      <c r="G110" s="466">
        <f>F110*Cond!$F$10</f>
        <v>1140</v>
      </c>
      <c r="H110" s="29">
        <v>0</v>
      </c>
      <c r="I110" s="405">
        <f t="shared" ref="I110:I111" si="66">G110*H110</f>
        <v>0</v>
      </c>
      <c r="J110" s="1635" t="s">
        <v>4501</v>
      </c>
      <c r="K110" s="289">
        <f t="shared" ref="K110:K111" si="67">G110*L110</f>
        <v>5700</v>
      </c>
      <c r="L110" s="292">
        <v>5</v>
      </c>
      <c r="M110" s="388">
        <f t="shared" ref="M110:M111" si="68">ROUND(K110,-2)</f>
        <v>5700</v>
      </c>
      <c r="N110" s="101"/>
      <c r="O110" s="605"/>
      <c r="P110" s="604"/>
    </row>
    <row r="111" spans="1:16" s="1" customFormat="1" ht="15" customHeight="1">
      <c r="A111" s="604"/>
      <c r="B111" s="605"/>
      <c r="C111" s="101"/>
      <c r="D111" s="1634" t="s">
        <v>4593</v>
      </c>
      <c r="E111" s="1626"/>
      <c r="F111" s="17">
        <v>0.75</v>
      </c>
      <c r="G111" s="466">
        <f>F111*Cond!$F$10</f>
        <v>1140</v>
      </c>
      <c r="H111" s="29">
        <v>0</v>
      </c>
      <c r="I111" s="405">
        <f t="shared" si="66"/>
        <v>0</v>
      </c>
      <c r="J111" s="1635" t="s">
        <v>4501</v>
      </c>
      <c r="K111" s="289">
        <f t="shared" si="67"/>
        <v>5700</v>
      </c>
      <c r="L111" s="292">
        <v>5</v>
      </c>
      <c r="M111" s="388">
        <f t="shared" si="68"/>
        <v>5700</v>
      </c>
      <c r="N111" s="101"/>
      <c r="O111" s="605"/>
      <c r="P111" s="604"/>
    </row>
    <row r="112" spans="1:16" s="1" customFormat="1" ht="15" customHeight="1">
      <c r="A112" s="604"/>
      <c r="B112" s="605"/>
      <c r="C112" s="101"/>
      <c r="D112" s="1634" t="s">
        <v>4586</v>
      </c>
      <c r="E112" s="1626"/>
      <c r="F112" s="17">
        <v>0.75</v>
      </c>
      <c r="G112" s="466">
        <f>F112*Cond!$F$10</f>
        <v>1140</v>
      </c>
      <c r="H112" s="29">
        <v>0</v>
      </c>
      <c r="I112" s="405">
        <f t="shared" si="57"/>
        <v>0</v>
      </c>
      <c r="J112" s="1635" t="s">
        <v>4502</v>
      </c>
      <c r="K112" s="289">
        <f t="shared" si="58"/>
        <v>5700</v>
      </c>
      <c r="L112" s="292">
        <v>5</v>
      </c>
      <c r="M112" s="388">
        <f t="shared" si="59"/>
        <v>5700</v>
      </c>
      <c r="N112" s="101"/>
      <c r="O112" s="605"/>
      <c r="P112" s="604"/>
    </row>
    <row r="113" spans="1:16" s="1" customFormat="1" ht="15" customHeight="1">
      <c r="A113" s="604"/>
      <c r="B113" s="605"/>
      <c r="C113" s="101"/>
      <c r="D113" s="1634" t="s">
        <v>4587</v>
      </c>
      <c r="E113" s="1626"/>
      <c r="F113" s="17">
        <v>0.75</v>
      </c>
      <c r="G113" s="466">
        <f>F113*Cond!$F$10</f>
        <v>1140</v>
      </c>
      <c r="H113" s="29">
        <v>0</v>
      </c>
      <c r="I113" s="405">
        <f t="shared" ref="I113:I116" si="69">G113*H113</f>
        <v>0</v>
      </c>
      <c r="J113" s="1635" t="s">
        <v>4502</v>
      </c>
      <c r="K113" s="289">
        <f t="shared" ref="K113:K116" si="70">G113*L113</f>
        <v>5700</v>
      </c>
      <c r="L113" s="292">
        <v>5</v>
      </c>
      <c r="M113" s="388">
        <f t="shared" ref="M113:M116" si="71">ROUND(K113,-2)</f>
        <v>5700</v>
      </c>
      <c r="N113" s="101"/>
      <c r="O113" s="605"/>
      <c r="P113" s="604"/>
    </row>
    <row r="114" spans="1:16" s="1" customFormat="1" ht="15" customHeight="1">
      <c r="A114" s="604"/>
      <c r="B114" s="605"/>
      <c r="C114" s="101"/>
      <c r="D114" s="1634" t="s">
        <v>4588</v>
      </c>
      <c r="E114" s="1626"/>
      <c r="F114" s="17">
        <v>0.75</v>
      </c>
      <c r="G114" s="466">
        <f>F114*Cond!$F$10</f>
        <v>1140</v>
      </c>
      <c r="H114" s="29">
        <v>0</v>
      </c>
      <c r="I114" s="405">
        <f t="shared" si="69"/>
        <v>0</v>
      </c>
      <c r="J114" s="1635" t="s">
        <v>4502</v>
      </c>
      <c r="K114" s="289">
        <f t="shared" si="70"/>
        <v>5700</v>
      </c>
      <c r="L114" s="292">
        <v>5</v>
      </c>
      <c r="M114" s="388">
        <f t="shared" si="71"/>
        <v>5700</v>
      </c>
      <c r="N114" s="101"/>
      <c r="O114" s="605"/>
      <c r="P114" s="604"/>
    </row>
    <row r="115" spans="1:16" s="1" customFormat="1" ht="15" customHeight="1">
      <c r="A115" s="604"/>
      <c r="B115" s="605"/>
      <c r="C115" s="101"/>
      <c r="D115" s="1634" t="s">
        <v>4589</v>
      </c>
      <c r="E115" s="1626"/>
      <c r="F115" s="17">
        <v>0.75</v>
      </c>
      <c r="G115" s="466">
        <f>F115*Cond!$F$10</f>
        <v>1140</v>
      </c>
      <c r="H115" s="29">
        <v>0</v>
      </c>
      <c r="I115" s="405">
        <f t="shared" si="69"/>
        <v>0</v>
      </c>
      <c r="J115" s="1635" t="s">
        <v>4502</v>
      </c>
      <c r="K115" s="289">
        <f t="shared" si="70"/>
        <v>5700</v>
      </c>
      <c r="L115" s="292">
        <v>5</v>
      </c>
      <c r="M115" s="388">
        <f t="shared" si="71"/>
        <v>5700</v>
      </c>
      <c r="N115" s="101"/>
      <c r="O115" s="605"/>
      <c r="P115" s="604"/>
    </row>
    <row r="116" spans="1:16" s="1" customFormat="1" ht="15" customHeight="1">
      <c r="A116" s="604"/>
      <c r="B116" s="605"/>
      <c r="C116" s="101"/>
      <c r="D116" s="1634" t="s">
        <v>4590</v>
      </c>
      <c r="E116" s="1626"/>
      <c r="F116" s="17">
        <v>0.75</v>
      </c>
      <c r="G116" s="466">
        <f>F116*Cond!$F$10</f>
        <v>1140</v>
      </c>
      <c r="H116" s="29">
        <v>0</v>
      </c>
      <c r="I116" s="405">
        <f t="shared" si="69"/>
        <v>0</v>
      </c>
      <c r="J116" s="1635" t="s">
        <v>4502</v>
      </c>
      <c r="K116" s="289">
        <f t="shared" si="70"/>
        <v>5700</v>
      </c>
      <c r="L116" s="292">
        <v>5</v>
      </c>
      <c r="M116" s="388">
        <f t="shared" si="71"/>
        <v>5700</v>
      </c>
      <c r="N116" s="101"/>
      <c r="O116" s="605"/>
      <c r="P116" s="604"/>
    </row>
    <row r="117" spans="1:16" s="1" customFormat="1" ht="15" customHeight="1">
      <c r="A117" s="604"/>
      <c r="B117" s="605"/>
      <c r="C117" s="101"/>
      <c r="D117" s="1634" t="s">
        <v>4582</v>
      </c>
      <c r="E117" s="1626"/>
      <c r="F117" s="17">
        <v>0.75</v>
      </c>
      <c r="G117" s="466">
        <f>F117*Cond!$F$10</f>
        <v>1140</v>
      </c>
      <c r="H117" s="29">
        <v>0</v>
      </c>
      <c r="I117" s="405">
        <f t="shared" si="57"/>
        <v>0</v>
      </c>
      <c r="J117" s="1635" t="s">
        <v>4503</v>
      </c>
      <c r="K117" s="289">
        <f t="shared" si="58"/>
        <v>5700</v>
      </c>
      <c r="L117" s="292">
        <v>5</v>
      </c>
      <c r="M117" s="388">
        <f t="shared" si="59"/>
        <v>5700</v>
      </c>
      <c r="N117" s="101"/>
      <c r="O117" s="605"/>
      <c r="P117" s="604"/>
    </row>
    <row r="118" spans="1:16" s="1" customFormat="1" ht="15" customHeight="1">
      <c r="A118" s="604"/>
      <c r="B118" s="605"/>
      <c r="C118" s="101"/>
      <c r="D118" s="1634" t="s">
        <v>4583</v>
      </c>
      <c r="E118" s="1626"/>
      <c r="F118" s="17">
        <v>0.75</v>
      </c>
      <c r="G118" s="466">
        <f>F118*Cond!$F$10</f>
        <v>1140</v>
      </c>
      <c r="H118" s="29">
        <v>0</v>
      </c>
      <c r="I118" s="405">
        <f t="shared" ref="I118:I120" si="72">G118*H118</f>
        <v>0</v>
      </c>
      <c r="J118" s="1635" t="s">
        <v>4503</v>
      </c>
      <c r="K118" s="289">
        <f t="shared" ref="K118:K120" si="73">G118*L118</f>
        <v>5700</v>
      </c>
      <c r="L118" s="292">
        <v>5</v>
      </c>
      <c r="M118" s="388">
        <f t="shared" ref="M118:M120" si="74">ROUND(K118,-2)</f>
        <v>5700</v>
      </c>
      <c r="N118" s="101"/>
      <c r="O118" s="605"/>
      <c r="P118" s="604"/>
    </row>
    <row r="119" spans="1:16" s="1" customFormat="1" ht="15" customHeight="1">
      <c r="A119" s="604"/>
      <c r="B119" s="605"/>
      <c r="C119" s="101"/>
      <c r="D119" s="1634" t="s">
        <v>4584</v>
      </c>
      <c r="E119" s="1626"/>
      <c r="F119" s="17">
        <v>0.75</v>
      </c>
      <c r="G119" s="466">
        <f>F119*Cond!$F$10</f>
        <v>1140</v>
      </c>
      <c r="H119" s="29">
        <v>0</v>
      </c>
      <c r="I119" s="405">
        <f t="shared" si="72"/>
        <v>0</v>
      </c>
      <c r="J119" s="1635" t="s">
        <v>4503</v>
      </c>
      <c r="K119" s="289">
        <f t="shared" si="73"/>
        <v>5700</v>
      </c>
      <c r="L119" s="292">
        <v>5</v>
      </c>
      <c r="M119" s="388">
        <f t="shared" si="74"/>
        <v>5700</v>
      </c>
      <c r="N119" s="101"/>
      <c r="O119" s="605"/>
      <c r="P119" s="604"/>
    </row>
    <row r="120" spans="1:16" s="1" customFormat="1" ht="15" customHeight="1">
      <c r="A120" s="604"/>
      <c r="B120" s="605"/>
      <c r="C120" s="101"/>
      <c r="D120" s="1634" t="s">
        <v>4585</v>
      </c>
      <c r="E120" s="1626"/>
      <c r="F120" s="17">
        <v>0.75</v>
      </c>
      <c r="G120" s="466">
        <f>F120*Cond!$F$10</f>
        <v>1140</v>
      </c>
      <c r="H120" s="29">
        <v>0</v>
      </c>
      <c r="I120" s="405">
        <f t="shared" si="72"/>
        <v>0</v>
      </c>
      <c r="J120" s="1635" t="s">
        <v>4503</v>
      </c>
      <c r="K120" s="289">
        <f t="shared" si="73"/>
        <v>5700</v>
      </c>
      <c r="L120" s="292">
        <v>5</v>
      </c>
      <c r="M120" s="388">
        <f t="shared" si="74"/>
        <v>5700</v>
      </c>
      <c r="N120" s="101"/>
      <c r="O120" s="605"/>
      <c r="P120" s="604"/>
    </row>
    <row r="121" spans="1:16" s="1" customFormat="1" ht="15" customHeight="1">
      <c r="A121" s="604"/>
      <c r="B121" s="605"/>
      <c r="C121" s="101"/>
      <c r="D121" s="1634" t="s">
        <v>4577</v>
      </c>
      <c r="E121" s="1626"/>
      <c r="F121" s="17">
        <v>0.75</v>
      </c>
      <c r="G121" s="466">
        <f>F121*Cond!$F$10</f>
        <v>1140</v>
      </c>
      <c r="H121" s="29">
        <v>0</v>
      </c>
      <c r="I121" s="405">
        <f t="shared" si="57"/>
        <v>0</v>
      </c>
      <c r="J121" s="1635" t="s">
        <v>4504</v>
      </c>
      <c r="K121" s="289">
        <f t="shared" si="58"/>
        <v>5700</v>
      </c>
      <c r="L121" s="292">
        <v>5</v>
      </c>
      <c r="M121" s="388">
        <f t="shared" si="59"/>
        <v>5700</v>
      </c>
      <c r="N121" s="101"/>
      <c r="O121" s="605"/>
      <c r="P121" s="604"/>
    </row>
    <row r="122" spans="1:16" s="1" customFormat="1" ht="15" customHeight="1">
      <c r="A122" s="604"/>
      <c r="B122" s="605"/>
      <c r="C122" s="101"/>
      <c r="D122" s="1634" t="s">
        <v>4578</v>
      </c>
      <c r="E122" s="1626"/>
      <c r="F122" s="17">
        <v>0.75</v>
      </c>
      <c r="G122" s="466">
        <f>F122*Cond!$F$10</f>
        <v>1140</v>
      </c>
      <c r="H122" s="29">
        <v>0</v>
      </c>
      <c r="I122" s="405">
        <f t="shared" ref="I122:I125" si="75">G122*H122</f>
        <v>0</v>
      </c>
      <c r="J122" s="1635" t="s">
        <v>4504</v>
      </c>
      <c r="K122" s="289">
        <f t="shared" ref="K122:K125" si="76">G122*L122</f>
        <v>5700</v>
      </c>
      <c r="L122" s="292">
        <v>5</v>
      </c>
      <c r="M122" s="388">
        <f t="shared" ref="M122:M125" si="77">ROUND(K122,-2)</f>
        <v>5700</v>
      </c>
      <c r="N122" s="101"/>
      <c r="O122" s="605"/>
      <c r="P122" s="604"/>
    </row>
    <row r="123" spans="1:16" s="1" customFormat="1" ht="15" customHeight="1">
      <c r="A123" s="604"/>
      <c r="B123" s="605"/>
      <c r="C123" s="101"/>
      <c r="D123" s="1634" t="s">
        <v>4579</v>
      </c>
      <c r="E123" s="1626"/>
      <c r="F123" s="17">
        <v>0.75</v>
      </c>
      <c r="G123" s="466">
        <f>F123*Cond!$F$10</f>
        <v>1140</v>
      </c>
      <c r="H123" s="29">
        <v>0</v>
      </c>
      <c r="I123" s="405">
        <f t="shared" si="75"/>
        <v>0</v>
      </c>
      <c r="J123" s="1635" t="s">
        <v>4504</v>
      </c>
      <c r="K123" s="289">
        <f t="shared" si="76"/>
        <v>5700</v>
      </c>
      <c r="L123" s="292">
        <v>5</v>
      </c>
      <c r="M123" s="388">
        <f t="shared" si="77"/>
        <v>5700</v>
      </c>
      <c r="N123" s="101"/>
      <c r="O123" s="605"/>
      <c r="P123" s="604"/>
    </row>
    <row r="124" spans="1:16" s="1" customFormat="1" ht="15" customHeight="1">
      <c r="A124" s="604"/>
      <c r="B124" s="605"/>
      <c r="C124" s="101"/>
      <c r="D124" s="1634" t="s">
        <v>4580</v>
      </c>
      <c r="E124" s="1626"/>
      <c r="F124" s="17">
        <v>0.75</v>
      </c>
      <c r="G124" s="466">
        <f>F124*Cond!$F$10</f>
        <v>1140</v>
      </c>
      <c r="H124" s="29">
        <v>0</v>
      </c>
      <c r="I124" s="405">
        <f t="shared" si="75"/>
        <v>0</v>
      </c>
      <c r="J124" s="1635" t="s">
        <v>4504</v>
      </c>
      <c r="K124" s="289">
        <f t="shared" si="76"/>
        <v>5700</v>
      </c>
      <c r="L124" s="292">
        <v>5</v>
      </c>
      <c r="M124" s="388">
        <f t="shared" si="77"/>
        <v>5700</v>
      </c>
      <c r="N124" s="101"/>
      <c r="O124" s="605"/>
      <c r="P124" s="604"/>
    </row>
    <row r="125" spans="1:16" s="1" customFormat="1" ht="15" customHeight="1">
      <c r="A125" s="604"/>
      <c r="B125" s="605"/>
      <c r="C125" s="101"/>
      <c r="D125" s="1634" t="s">
        <v>4581</v>
      </c>
      <c r="E125" s="1626"/>
      <c r="F125" s="17">
        <v>0.75</v>
      </c>
      <c r="G125" s="466">
        <f>F125*Cond!$F$10</f>
        <v>1140</v>
      </c>
      <c r="H125" s="29">
        <v>0</v>
      </c>
      <c r="I125" s="405">
        <f t="shared" si="75"/>
        <v>0</v>
      </c>
      <c r="J125" s="1635" t="s">
        <v>4504</v>
      </c>
      <c r="K125" s="289">
        <f t="shared" si="76"/>
        <v>5700</v>
      </c>
      <c r="L125" s="292">
        <v>5</v>
      </c>
      <c r="M125" s="388">
        <f t="shared" si="77"/>
        <v>5700</v>
      </c>
      <c r="N125" s="101"/>
      <c r="O125" s="605"/>
      <c r="P125" s="604"/>
    </row>
    <row r="126" spans="1:16" s="1" customFormat="1" ht="15" customHeight="1">
      <c r="A126" s="604"/>
      <c r="B126" s="605"/>
      <c r="C126" s="101"/>
      <c r="D126" s="1634" t="s">
        <v>4572</v>
      </c>
      <c r="E126" s="1626"/>
      <c r="F126" s="17">
        <v>0.75</v>
      </c>
      <c r="G126" s="466">
        <f>F126*Cond!$F$10</f>
        <v>1140</v>
      </c>
      <c r="H126" s="29">
        <v>0</v>
      </c>
      <c r="I126" s="405">
        <f t="shared" si="57"/>
        <v>0</v>
      </c>
      <c r="J126" s="1635" t="s">
        <v>4496</v>
      </c>
      <c r="K126" s="289">
        <f t="shared" si="58"/>
        <v>5700</v>
      </c>
      <c r="L126" s="292">
        <v>5</v>
      </c>
      <c r="M126" s="388">
        <f t="shared" si="59"/>
        <v>5700</v>
      </c>
      <c r="N126" s="101"/>
      <c r="O126" s="605"/>
      <c r="P126" s="604"/>
    </row>
    <row r="127" spans="1:16" s="1" customFormat="1" ht="15" customHeight="1">
      <c r="A127" s="604"/>
      <c r="B127" s="605"/>
      <c r="C127" s="101"/>
      <c r="D127" s="1634" t="s">
        <v>4573</v>
      </c>
      <c r="E127" s="1626"/>
      <c r="F127" s="17">
        <v>0.75</v>
      </c>
      <c r="G127" s="466">
        <f>F127*Cond!$F$10</f>
        <v>1140</v>
      </c>
      <c r="H127" s="29">
        <v>0</v>
      </c>
      <c r="I127" s="405">
        <f t="shared" ref="I127:I130" si="78">G127*H127</f>
        <v>0</v>
      </c>
      <c r="J127" s="1635" t="s">
        <v>4496</v>
      </c>
      <c r="K127" s="289">
        <f t="shared" ref="K127:K130" si="79">G127*L127</f>
        <v>5700</v>
      </c>
      <c r="L127" s="292">
        <v>5</v>
      </c>
      <c r="M127" s="388">
        <f t="shared" ref="M127:M130" si="80">ROUND(K127,-2)</f>
        <v>5700</v>
      </c>
      <c r="N127" s="101"/>
      <c r="O127" s="605"/>
      <c r="P127" s="604"/>
    </row>
    <row r="128" spans="1:16" s="1" customFormat="1" ht="15" customHeight="1">
      <c r="A128" s="604"/>
      <c r="B128" s="605"/>
      <c r="C128" s="101"/>
      <c r="D128" s="1634" t="s">
        <v>4574</v>
      </c>
      <c r="E128" s="1626"/>
      <c r="F128" s="17">
        <v>0.75</v>
      </c>
      <c r="G128" s="466">
        <f>F128*Cond!$F$10</f>
        <v>1140</v>
      </c>
      <c r="H128" s="29">
        <v>0</v>
      </c>
      <c r="I128" s="405">
        <f t="shared" si="78"/>
        <v>0</v>
      </c>
      <c r="J128" s="1635" t="s">
        <v>4496</v>
      </c>
      <c r="K128" s="289">
        <f t="shared" si="79"/>
        <v>5700</v>
      </c>
      <c r="L128" s="292">
        <v>5</v>
      </c>
      <c r="M128" s="388">
        <f t="shared" si="80"/>
        <v>5700</v>
      </c>
      <c r="N128" s="101"/>
      <c r="O128" s="605"/>
      <c r="P128" s="604"/>
    </row>
    <row r="129" spans="1:16" s="1" customFormat="1" ht="15" customHeight="1">
      <c r="A129" s="604"/>
      <c r="B129" s="605"/>
      <c r="C129" s="101"/>
      <c r="D129" s="1634" t="s">
        <v>4575</v>
      </c>
      <c r="E129" s="1626"/>
      <c r="F129" s="17">
        <v>0.75</v>
      </c>
      <c r="G129" s="466">
        <f>F129*Cond!$F$10</f>
        <v>1140</v>
      </c>
      <c r="H129" s="29">
        <v>0</v>
      </c>
      <c r="I129" s="405">
        <f t="shared" si="78"/>
        <v>0</v>
      </c>
      <c r="J129" s="1635" t="s">
        <v>4496</v>
      </c>
      <c r="K129" s="289">
        <f t="shared" si="79"/>
        <v>5700</v>
      </c>
      <c r="L129" s="292">
        <v>5</v>
      </c>
      <c r="M129" s="388">
        <f t="shared" si="80"/>
        <v>5700</v>
      </c>
      <c r="N129" s="101"/>
      <c r="O129" s="605"/>
      <c r="P129" s="604"/>
    </row>
    <row r="130" spans="1:16" s="1" customFormat="1" ht="15" customHeight="1">
      <c r="A130" s="604"/>
      <c r="B130" s="605"/>
      <c r="C130" s="101"/>
      <c r="D130" s="1634" t="s">
        <v>4576</v>
      </c>
      <c r="E130" s="1626"/>
      <c r="F130" s="17">
        <v>0.75</v>
      </c>
      <c r="G130" s="466">
        <f>F130*Cond!$F$10</f>
        <v>1140</v>
      </c>
      <c r="H130" s="29">
        <v>0</v>
      </c>
      <c r="I130" s="405">
        <f t="shared" si="78"/>
        <v>0</v>
      </c>
      <c r="J130" s="1635" t="s">
        <v>4496</v>
      </c>
      <c r="K130" s="289">
        <f t="shared" si="79"/>
        <v>5700</v>
      </c>
      <c r="L130" s="292">
        <v>5</v>
      </c>
      <c r="M130" s="388">
        <f t="shared" si="80"/>
        <v>5700</v>
      </c>
      <c r="N130" s="101"/>
      <c r="O130" s="605"/>
      <c r="P130" s="604"/>
    </row>
    <row r="131" spans="1:16" s="1" customFormat="1" ht="15" customHeight="1">
      <c r="A131" s="604"/>
      <c r="B131" s="605"/>
      <c r="C131" s="101"/>
      <c r="D131" s="1634" t="s">
        <v>4567</v>
      </c>
      <c r="E131" s="1626"/>
      <c r="F131" s="17">
        <v>0.75</v>
      </c>
      <c r="G131" s="466">
        <f>F131*Cond!$F$10</f>
        <v>1140</v>
      </c>
      <c r="H131" s="29">
        <v>0</v>
      </c>
      <c r="I131" s="405">
        <f t="shared" si="57"/>
        <v>0</v>
      </c>
      <c r="J131" s="1635" t="s">
        <v>4495</v>
      </c>
      <c r="K131" s="289">
        <f t="shared" si="58"/>
        <v>5700</v>
      </c>
      <c r="L131" s="292">
        <v>5</v>
      </c>
      <c r="M131" s="388">
        <f t="shared" si="59"/>
        <v>5700</v>
      </c>
      <c r="N131" s="101"/>
      <c r="O131" s="605"/>
      <c r="P131" s="604"/>
    </row>
    <row r="132" spans="1:16" s="1" customFormat="1" ht="15" customHeight="1">
      <c r="A132" s="604"/>
      <c r="B132" s="605"/>
      <c r="C132" s="101"/>
      <c r="D132" s="1634" t="s">
        <v>4568</v>
      </c>
      <c r="E132" s="1626"/>
      <c r="F132" s="17">
        <v>0.75</v>
      </c>
      <c r="G132" s="466">
        <f>F132*Cond!$F$10</f>
        <v>1140</v>
      </c>
      <c r="H132" s="29">
        <v>0</v>
      </c>
      <c r="I132" s="405">
        <f t="shared" ref="I132:I135" si="81">G132*H132</f>
        <v>0</v>
      </c>
      <c r="J132" s="1635" t="s">
        <v>4495</v>
      </c>
      <c r="K132" s="289">
        <f t="shared" ref="K132:K135" si="82">G132*L132</f>
        <v>5700</v>
      </c>
      <c r="L132" s="292">
        <v>5</v>
      </c>
      <c r="M132" s="388">
        <f t="shared" ref="M132:M135" si="83">ROUND(K132,-2)</f>
        <v>5700</v>
      </c>
      <c r="N132" s="101"/>
      <c r="O132" s="605"/>
      <c r="P132" s="604"/>
    </row>
    <row r="133" spans="1:16" s="1" customFormat="1" ht="15" customHeight="1">
      <c r="A133" s="604"/>
      <c r="B133" s="605"/>
      <c r="C133" s="101"/>
      <c r="D133" s="1634" t="s">
        <v>4569</v>
      </c>
      <c r="E133" s="1626"/>
      <c r="F133" s="17">
        <v>0.75</v>
      </c>
      <c r="G133" s="466">
        <f>F133*Cond!$F$10</f>
        <v>1140</v>
      </c>
      <c r="H133" s="29">
        <v>0</v>
      </c>
      <c r="I133" s="405">
        <f t="shared" si="81"/>
        <v>0</v>
      </c>
      <c r="J133" s="1635" t="s">
        <v>4495</v>
      </c>
      <c r="K133" s="289">
        <f t="shared" si="82"/>
        <v>5700</v>
      </c>
      <c r="L133" s="292">
        <v>5</v>
      </c>
      <c r="M133" s="388">
        <f t="shared" si="83"/>
        <v>5700</v>
      </c>
      <c r="N133" s="101"/>
      <c r="O133" s="605"/>
      <c r="P133" s="604"/>
    </row>
    <row r="134" spans="1:16" s="1" customFormat="1" ht="15" customHeight="1">
      <c r="A134" s="604"/>
      <c r="B134" s="605"/>
      <c r="C134" s="101"/>
      <c r="D134" s="1634" t="s">
        <v>4570</v>
      </c>
      <c r="E134" s="1626"/>
      <c r="F134" s="17">
        <v>0.75</v>
      </c>
      <c r="G134" s="466">
        <f>F134*Cond!$F$10</f>
        <v>1140</v>
      </c>
      <c r="H134" s="29">
        <v>0</v>
      </c>
      <c r="I134" s="405">
        <f t="shared" si="81"/>
        <v>0</v>
      </c>
      <c r="J134" s="1635" t="s">
        <v>4495</v>
      </c>
      <c r="K134" s="289">
        <f t="shared" si="82"/>
        <v>5700</v>
      </c>
      <c r="L134" s="292">
        <v>5</v>
      </c>
      <c r="M134" s="388">
        <f t="shared" si="83"/>
        <v>5700</v>
      </c>
      <c r="N134" s="101"/>
      <c r="O134" s="605"/>
      <c r="P134" s="604"/>
    </row>
    <row r="135" spans="1:16" s="1" customFormat="1" ht="15" customHeight="1">
      <c r="A135" s="604"/>
      <c r="B135" s="605"/>
      <c r="C135" s="101"/>
      <c r="D135" s="1634" t="s">
        <v>4571</v>
      </c>
      <c r="E135" s="1626"/>
      <c r="F135" s="17">
        <v>0.75</v>
      </c>
      <c r="G135" s="466">
        <f>F135*Cond!$F$10</f>
        <v>1140</v>
      </c>
      <c r="H135" s="29">
        <v>0</v>
      </c>
      <c r="I135" s="405">
        <f t="shared" si="81"/>
        <v>0</v>
      </c>
      <c r="J135" s="1635" t="s">
        <v>4495</v>
      </c>
      <c r="K135" s="289">
        <f t="shared" si="82"/>
        <v>5700</v>
      </c>
      <c r="L135" s="292">
        <v>5</v>
      </c>
      <c r="M135" s="388">
        <f t="shared" si="83"/>
        <v>5700</v>
      </c>
      <c r="N135" s="101"/>
      <c r="O135" s="605"/>
      <c r="P135" s="604"/>
    </row>
    <row r="136" spans="1:16" s="1" customFormat="1" ht="15" customHeight="1">
      <c r="A136" s="604"/>
      <c r="B136" s="605"/>
      <c r="C136" s="101"/>
      <c r="D136" s="1634" t="s">
        <v>4562</v>
      </c>
      <c r="E136" s="1626"/>
      <c r="F136" s="17">
        <v>0.75</v>
      </c>
      <c r="G136" s="466">
        <f>F136*Cond!$F$10</f>
        <v>1140</v>
      </c>
      <c r="H136" s="29">
        <v>0</v>
      </c>
      <c r="I136" s="405">
        <f t="shared" si="57"/>
        <v>0</v>
      </c>
      <c r="J136" s="1635" t="s">
        <v>4497</v>
      </c>
      <c r="K136" s="289">
        <f t="shared" si="58"/>
        <v>5700</v>
      </c>
      <c r="L136" s="292">
        <v>5</v>
      </c>
      <c r="M136" s="388">
        <f t="shared" si="59"/>
        <v>5700</v>
      </c>
      <c r="N136" s="101"/>
      <c r="O136" s="605"/>
      <c r="P136" s="604"/>
    </row>
    <row r="137" spans="1:16" s="1" customFormat="1" ht="15" customHeight="1">
      <c r="A137" s="604"/>
      <c r="B137" s="605"/>
      <c r="C137" s="101"/>
      <c r="D137" s="1634" t="s">
        <v>4563</v>
      </c>
      <c r="E137" s="1626"/>
      <c r="F137" s="17">
        <v>0.75</v>
      </c>
      <c r="G137" s="466">
        <f>F137*Cond!$F$10</f>
        <v>1140</v>
      </c>
      <c r="H137" s="29">
        <v>0</v>
      </c>
      <c r="I137" s="405">
        <f t="shared" ref="I137:I140" si="84">G137*H137</f>
        <v>0</v>
      </c>
      <c r="J137" s="1635" t="s">
        <v>4497</v>
      </c>
      <c r="K137" s="289">
        <f t="shared" ref="K137:K140" si="85">G137*L137</f>
        <v>5700</v>
      </c>
      <c r="L137" s="292">
        <v>5</v>
      </c>
      <c r="M137" s="388">
        <f t="shared" ref="M137:M140" si="86">ROUND(K137,-2)</f>
        <v>5700</v>
      </c>
      <c r="N137" s="101"/>
      <c r="O137" s="605"/>
      <c r="P137" s="604"/>
    </row>
    <row r="138" spans="1:16" s="1" customFormat="1" ht="15" customHeight="1">
      <c r="A138" s="604"/>
      <c r="B138" s="605"/>
      <c r="C138" s="101"/>
      <c r="D138" s="1634" t="s">
        <v>4564</v>
      </c>
      <c r="E138" s="1626"/>
      <c r="F138" s="17">
        <v>0.75</v>
      </c>
      <c r="G138" s="466">
        <f>F138*Cond!$F$10</f>
        <v>1140</v>
      </c>
      <c r="H138" s="29">
        <v>0</v>
      </c>
      <c r="I138" s="405">
        <f t="shared" si="84"/>
        <v>0</v>
      </c>
      <c r="J138" s="1635" t="s">
        <v>4497</v>
      </c>
      <c r="K138" s="289">
        <f t="shared" si="85"/>
        <v>5700</v>
      </c>
      <c r="L138" s="292">
        <v>5</v>
      </c>
      <c r="M138" s="388">
        <f t="shared" si="86"/>
        <v>5700</v>
      </c>
      <c r="N138" s="101"/>
      <c r="O138" s="605"/>
      <c r="P138" s="604"/>
    </row>
    <row r="139" spans="1:16" s="1" customFormat="1" ht="15" customHeight="1">
      <c r="A139" s="604"/>
      <c r="B139" s="605"/>
      <c r="C139" s="101"/>
      <c r="D139" s="1634" t="s">
        <v>4565</v>
      </c>
      <c r="E139" s="1626"/>
      <c r="F139" s="17">
        <v>0.75</v>
      </c>
      <c r="G139" s="466">
        <f>F139*Cond!$F$10</f>
        <v>1140</v>
      </c>
      <c r="H139" s="29">
        <v>0</v>
      </c>
      <c r="I139" s="405">
        <f t="shared" si="84"/>
        <v>0</v>
      </c>
      <c r="J139" s="1635" t="s">
        <v>4497</v>
      </c>
      <c r="K139" s="289">
        <f t="shared" si="85"/>
        <v>5700</v>
      </c>
      <c r="L139" s="292">
        <v>5</v>
      </c>
      <c r="M139" s="388">
        <f t="shared" si="86"/>
        <v>5700</v>
      </c>
      <c r="N139" s="101"/>
      <c r="O139" s="605"/>
      <c r="P139" s="604"/>
    </row>
    <row r="140" spans="1:16" s="1" customFormat="1" ht="15" customHeight="1">
      <c r="A140" s="604"/>
      <c r="B140" s="605"/>
      <c r="C140" s="101"/>
      <c r="D140" s="1634" t="s">
        <v>4566</v>
      </c>
      <c r="E140" s="1626"/>
      <c r="F140" s="17">
        <v>0.75</v>
      </c>
      <c r="G140" s="466">
        <f>F140*Cond!$F$10</f>
        <v>1140</v>
      </c>
      <c r="H140" s="29">
        <v>0</v>
      </c>
      <c r="I140" s="405">
        <f t="shared" si="84"/>
        <v>0</v>
      </c>
      <c r="J140" s="1635" t="s">
        <v>4497</v>
      </c>
      <c r="K140" s="289">
        <f t="shared" si="85"/>
        <v>5700</v>
      </c>
      <c r="L140" s="292">
        <v>5</v>
      </c>
      <c r="M140" s="388">
        <f t="shared" si="86"/>
        <v>5700</v>
      </c>
      <c r="N140" s="101"/>
      <c r="O140" s="605"/>
      <c r="P140" s="604"/>
    </row>
    <row r="141" spans="1:16" s="1" customFormat="1" ht="15" customHeight="1">
      <c r="A141" s="604"/>
      <c r="B141" s="605"/>
      <c r="C141" s="101"/>
      <c r="D141" s="1634" t="s">
        <v>4557</v>
      </c>
      <c r="E141" s="1626"/>
      <c r="F141" s="17">
        <v>0.75</v>
      </c>
      <c r="G141" s="466">
        <f>F141*Cond!$F$10</f>
        <v>1140</v>
      </c>
      <c r="H141" s="29">
        <v>0</v>
      </c>
      <c r="I141" s="405">
        <f t="shared" ref="I141:I144" si="87">G141*H141</f>
        <v>0</v>
      </c>
      <c r="J141" s="1635" t="s">
        <v>4498</v>
      </c>
      <c r="K141" s="289">
        <f t="shared" ref="K141:K144" si="88">G141*L141</f>
        <v>5700</v>
      </c>
      <c r="L141" s="292">
        <v>5</v>
      </c>
      <c r="M141" s="388">
        <f t="shared" ref="M141:M144" si="89">ROUND(K141,-2)</f>
        <v>5700</v>
      </c>
      <c r="N141" s="101"/>
      <c r="O141" s="605"/>
      <c r="P141" s="604"/>
    </row>
    <row r="142" spans="1:16" s="1" customFormat="1" ht="15" customHeight="1">
      <c r="A142" s="604"/>
      <c r="B142" s="605"/>
      <c r="C142" s="101"/>
      <c r="D142" s="1634" t="s">
        <v>4558</v>
      </c>
      <c r="E142" s="1626"/>
      <c r="F142" s="17">
        <v>0.75</v>
      </c>
      <c r="G142" s="466">
        <f>F142*Cond!$F$10</f>
        <v>1140</v>
      </c>
      <c r="H142" s="29">
        <v>0</v>
      </c>
      <c r="I142" s="405">
        <f t="shared" si="87"/>
        <v>0</v>
      </c>
      <c r="J142" s="1635" t="s">
        <v>4498</v>
      </c>
      <c r="K142" s="289">
        <f t="shared" si="88"/>
        <v>5700</v>
      </c>
      <c r="L142" s="292">
        <v>5</v>
      </c>
      <c r="M142" s="388">
        <f t="shared" si="89"/>
        <v>5700</v>
      </c>
      <c r="N142" s="101"/>
      <c r="O142" s="605"/>
      <c r="P142" s="604"/>
    </row>
    <row r="143" spans="1:16" s="1" customFormat="1" ht="15" customHeight="1">
      <c r="A143" s="604"/>
      <c r="B143" s="605"/>
      <c r="C143" s="101"/>
      <c r="D143" s="1634" t="s">
        <v>4559</v>
      </c>
      <c r="E143" s="1626"/>
      <c r="F143" s="17">
        <v>0.75</v>
      </c>
      <c r="G143" s="466">
        <f>F143*Cond!$F$10</f>
        <v>1140</v>
      </c>
      <c r="H143" s="29">
        <v>0</v>
      </c>
      <c r="I143" s="405">
        <f t="shared" si="87"/>
        <v>0</v>
      </c>
      <c r="J143" s="1635" t="s">
        <v>4498</v>
      </c>
      <c r="K143" s="289">
        <f t="shared" si="88"/>
        <v>5700</v>
      </c>
      <c r="L143" s="292">
        <v>5</v>
      </c>
      <c r="M143" s="388">
        <f t="shared" si="89"/>
        <v>5700</v>
      </c>
      <c r="N143" s="101"/>
      <c r="O143" s="605"/>
      <c r="P143" s="604"/>
    </row>
    <row r="144" spans="1:16" s="1" customFormat="1" ht="15" customHeight="1">
      <c r="A144" s="604"/>
      <c r="B144" s="605"/>
      <c r="C144" s="101"/>
      <c r="D144" s="1634" t="s">
        <v>4560</v>
      </c>
      <c r="E144" s="1626"/>
      <c r="F144" s="17">
        <v>0.75</v>
      </c>
      <c r="G144" s="466">
        <f>F144*Cond!$F$10</f>
        <v>1140</v>
      </c>
      <c r="H144" s="29">
        <v>0</v>
      </c>
      <c r="I144" s="405">
        <f t="shared" si="87"/>
        <v>0</v>
      </c>
      <c r="J144" s="1635" t="s">
        <v>4498</v>
      </c>
      <c r="K144" s="289">
        <f t="shared" si="88"/>
        <v>5700</v>
      </c>
      <c r="L144" s="292">
        <v>5</v>
      </c>
      <c r="M144" s="388">
        <f t="shared" si="89"/>
        <v>5700</v>
      </c>
      <c r="N144" s="101"/>
      <c r="O144" s="605"/>
      <c r="P144" s="604"/>
    </row>
    <row r="145" spans="1:16" s="1" customFormat="1" ht="15" customHeight="1">
      <c r="A145" s="604"/>
      <c r="B145" s="605"/>
      <c r="C145" s="101"/>
      <c r="D145" s="1634" t="s">
        <v>4561</v>
      </c>
      <c r="E145" s="1626"/>
      <c r="F145" s="17">
        <v>0.75</v>
      </c>
      <c r="G145" s="466">
        <f>F145*Cond!$F$10</f>
        <v>1140</v>
      </c>
      <c r="H145" s="29">
        <v>0</v>
      </c>
      <c r="I145" s="405">
        <f t="shared" si="57"/>
        <v>0</v>
      </c>
      <c r="J145" s="1635" t="s">
        <v>4498</v>
      </c>
      <c r="K145" s="289">
        <f t="shared" si="58"/>
        <v>5700</v>
      </c>
      <c r="L145" s="292">
        <v>5</v>
      </c>
      <c r="M145" s="388">
        <f t="shared" si="59"/>
        <v>5700</v>
      </c>
      <c r="N145" s="101"/>
      <c r="O145" s="605"/>
      <c r="P145" s="604"/>
    </row>
    <row r="146" spans="1:16" s="1" customFormat="1" ht="30" customHeight="1">
      <c r="A146" s="604"/>
      <c r="B146" s="605"/>
      <c r="C146" s="101"/>
      <c r="D146" s="1876" t="s">
        <v>2120</v>
      </c>
      <c r="E146" s="1876"/>
      <c r="F146" s="1876"/>
      <c r="G146" s="1876"/>
      <c r="H146" s="1876"/>
      <c r="I146" s="1876"/>
      <c r="J146" s="1876"/>
      <c r="K146" s="1876"/>
      <c r="L146" s="1876"/>
      <c r="M146" s="1876"/>
      <c r="N146" s="101"/>
      <c r="O146" s="605"/>
      <c r="P146" s="604"/>
    </row>
    <row r="147" spans="1:16" s="1" customFormat="1" ht="23.25" thickBot="1">
      <c r="A147" s="604"/>
      <c r="B147" s="605"/>
      <c r="C147" s="101"/>
      <c r="D147" s="2016" t="s">
        <v>98</v>
      </c>
      <c r="E147" s="2016"/>
      <c r="F147" s="2016"/>
      <c r="G147" s="2016"/>
      <c r="H147" s="2016"/>
      <c r="I147" s="2016"/>
      <c r="J147" s="2016"/>
      <c r="K147" s="2016"/>
      <c r="L147" s="2016"/>
      <c r="M147" s="2016"/>
      <c r="N147" s="101"/>
      <c r="O147" s="605"/>
      <c r="P147" s="604"/>
    </row>
    <row r="148" spans="1:16" ht="13.5" thickTop="1">
      <c r="A148" s="604"/>
      <c r="B148" s="605"/>
      <c r="C148" s="101"/>
      <c r="D148" s="2017" t="s">
        <v>14</v>
      </c>
      <c r="E148" s="1968" t="s">
        <v>15</v>
      </c>
      <c r="F148" s="1919" t="s">
        <v>1859</v>
      </c>
      <c r="G148" s="1920" t="s">
        <v>2171</v>
      </c>
      <c r="H148" s="1921" t="s">
        <v>67</v>
      </c>
      <c r="I148" s="1920" t="s">
        <v>68</v>
      </c>
      <c r="J148" s="1922" t="s">
        <v>6</v>
      </c>
      <c r="K148" s="1923" t="s">
        <v>2172</v>
      </c>
      <c r="L148" s="1923" t="s">
        <v>2173</v>
      </c>
      <c r="M148" s="2018" t="s">
        <v>2170</v>
      </c>
      <c r="N148" s="101"/>
      <c r="O148" s="605"/>
      <c r="P148" s="604"/>
    </row>
    <row r="149" spans="1:16">
      <c r="A149" s="604"/>
      <c r="B149" s="605"/>
      <c r="C149" s="101"/>
      <c r="D149" s="1883"/>
      <c r="E149" s="1884"/>
      <c r="F149" s="1885"/>
      <c r="G149" s="1886"/>
      <c r="H149" s="1887"/>
      <c r="I149" s="1886"/>
      <c r="J149" s="1868"/>
      <c r="K149" s="1889"/>
      <c r="L149" s="1889"/>
      <c r="M149" s="1890"/>
      <c r="N149" s="101"/>
      <c r="O149" s="605"/>
      <c r="P149" s="604"/>
    </row>
    <row r="150" spans="1:16">
      <c r="A150" s="604"/>
      <c r="B150" s="605"/>
      <c r="C150" s="101"/>
      <c r="D150" s="1883"/>
      <c r="E150" s="1884"/>
      <c r="F150" s="1885"/>
      <c r="G150" s="1886"/>
      <c r="H150" s="1887"/>
      <c r="I150" s="1886"/>
      <c r="J150" s="1868"/>
      <c r="K150" s="1889"/>
      <c r="L150" s="1889"/>
      <c r="M150" s="1890"/>
      <c r="N150" s="101"/>
      <c r="O150" s="605"/>
      <c r="P150" s="604"/>
    </row>
    <row r="151" spans="1:16" ht="13.5" thickBot="1">
      <c r="A151" s="604"/>
      <c r="B151" s="605"/>
      <c r="C151" s="101"/>
      <c r="D151" s="1908"/>
      <c r="E151" s="1903"/>
      <c r="F151" s="1904"/>
      <c r="G151" s="1905"/>
      <c r="H151" s="1909"/>
      <c r="I151" s="1905"/>
      <c r="J151" s="1910"/>
      <c r="K151" s="1901"/>
      <c r="L151" s="1901"/>
      <c r="M151" s="1902"/>
      <c r="N151" s="101"/>
      <c r="O151" s="605"/>
      <c r="P151" s="604"/>
    </row>
    <row r="152" spans="1:16" s="1" customFormat="1" ht="15" customHeight="1" thickTop="1">
      <c r="A152" s="604"/>
      <c r="B152" s="605"/>
      <c r="C152" s="101"/>
      <c r="D152" s="1156" t="s">
        <v>4212</v>
      </c>
      <c r="E152" s="247"/>
      <c r="F152" s="17">
        <v>0.35</v>
      </c>
      <c r="G152" s="466">
        <f>F152*Cond!$F$10</f>
        <v>532</v>
      </c>
      <c r="H152" s="29">
        <v>0</v>
      </c>
      <c r="I152" s="405">
        <f t="shared" ref="I152" si="90">G152*H152</f>
        <v>0</v>
      </c>
      <c r="J152" s="1157" t="s">
        <v>4213</v>
      </c>
      <c r="K152" s="289">
        <f t="shared" ref="K152" si="91">G152*L152</f>
        <v>3298.4</v>
      </c>
      <c r="L152" s="292">
        <v>6.2</v>
      </c>
      <c r="M152" s="417">
        <f t="shared" ref="M152" si="92">ROUND(K152,-2)</f>
        <v>3300</v>
      </c>
      <c r="N152" s="101"/>
      <c r="O152" s="605"/>
      <c r="P152" s="604"/>
    </row>
    <row r="153" spans="1:16" s="1" customFormat="1" ht="15" customHeight="1">
      <c r="A153" s="604"/>
      <c r="B153" s="605"/>
      <c r="C153" s="101"/>
      <c r="D153" s="1156" t="s">
        <v>3222</v>
      </c>
      <c r="E153" s="247"/>
      <c r="F153" s="17">
        <v>0.35</v>
      </c>
      <c r="G153" s="466">
        <f>F153*Cond!$F$10</f>
        <v>532</v>
      </c>
      <c r="H153" s="29">
        <v>0</v>
      </c>
      <c r="I153" s="405">
        <f t="shared" ref="I153:I166" si="93">G153*H153</f>
        <v>0</v>
      </c>
      <c r="J153" s="1157" t="s">
        <v>102</v>
      </c>
      <c r="K153" s="289">
        <f t="shared" ref="K153:K166" si="94">G153*L153</f>
        <v>3298.4</v>
      </c>
      <c r="L153" s="292">
        <v>6.2</v>
      </c>
      <c r="M153" s="417">
        <f t="shared" ref="M153:M166" si="95">ROUND(K153,-2)</f>
        <v>3300</v>
      </c>
      <c r="N153" s="101"/>
      <c r="O153" s="605"/>
      <c r="P153" s="604"/>
    </row>
    <row r="154" spans="1:16" s="1" customFormat="1" ht="15" customHeight="1">
      <c r="A154" s="604"/>
      <c r="B154" s="605"/>
      <c r="C154" s="101"/>
      <c r="D154" s="1156" t="s">
        <v>3221</v>
      </c>
      <c r="E154" s="247"/>
      <c r="F154" s="17">
        <v>0.35</v>
      </c>
      <c r="G154" s="466">
        <f>F154*Cond!$F$10</f>
        <v>532</v>
      </c>
      <c r="H154" s="29">
        <v>0</v>
      </c>
      <c r="I154" s="405">
        <f t="shared" si="93"/>
        <v>0</v>
      </c>
      <c r="J154" s="1157" t="s">
        <v>103</v>
      </c>
      <c r="K154" s="289">
        <f t="shared" si="94"/>
        <v>3298.4</v>
      </c>
      <c r="L154" s="292">
        <v>6.2</v>
      </c>
      <c r="M154" s="417">
        <f t="shared" si="95"/>
        <v>3300</v>
      </c>
      <c r="N154" s="101"/>
      <c r="O154" s="605"/>
      <c r="P154" s="604"/>
    </row>
    <row r="155" spans="1:16" s="1" customFormat="1" ht="15" customHeight="1">
      <c r="A155" s="604"/>
      <c r="B155" s="605"/>
      <c r="C155" s="101"/>
      <c r="D155" s="1156" t="s">
        <v>3223</v>
      </c>
      <c r="E155" s="247"/>
      <c r="F155" s="17">
        <v>0.35</v>
      </c>
      <c r="G155" s="466">
        <f>F155*Cond!$F$10</f>
        <v>532</v>
      </c>
      <c r="H155" s="29">
        <v>0</v>
      </c>
      <c r="I155" s="405">
        <f t="shared" si="93"/>
        <v>0</v>
      </c>
      <c r="J155" s="1157" t="s">
        <v>142</v>
      </c>
      <c r="K155" s="289">
        <f t="shared" si="94"/>
        <v>3298.4</v>
      </c>
      <c r="L155" s="292">
        <v>6.2</v>
      </c>
      <c r="M155" s="417">
        <f t="shared" si="95"/>
        <v>3300</v>
      </c>
      <c r="N155" s="101"/>
      <c r="O155" s="605"/>
      <c r="P155" s="604"/>
    </row>
    <row r="156" spans="1:16" s="1" customFormat="1" ht="15" customHeight="1">
      <c r="A156" s="604"/>
      <c r="B156" s="605"/>
      <c r="C156" s="101"/>
      <c r="D156" s="1156" t="s">
        <v>4210</v>
      </c>
      <c r="E156" s="247"/>
      <c r="F156" s="17">
        <v>0.35</v>
      </c>
      <c r="G156" s="466">
        <f>F156*Cond!$F$10</f>
        <v>532</v>
      </c>
      <c r="H156" s="29">
        <v>0</v>
      </c>
      <c r="I156" s="405">
        <f t="shared" ref="I156" si="96">G156*H156</f>
        <v>0</v>
      </c>
      <c r="J156" s="1157" t="s">
        <v>4211</v>
      </c>
      <c r="K156" s="289">
        <f t="shared" ref="K156" si="97">G156*L156</f>
        <v>3298.4</v>
      </c>
      <c r="L156" s="292">
        <v>6.2</v>
      </c>
      <c r="M156" s="417">
        <f t="shared" ref="M156" si="98">ROUND(K156,-2)</f>
        <v>3300</v>
      </c>
      <c r="N156" s="101"/>
      <c r="O156" s="605"/>
      <c r="P156" s="604"/>
    </row>
    <row r="157" spans="1:16" s="1" customFormat="1" ht="15" customHeight="1">
      <c r="A157" s="604"/>
      <c r="B157" s="605"/>
      <c r="C157" s="101"/>
      <c r="D157" s="1156" t="s">
        <v>3224</v>
      </c>
      <c r="E157" s="247"/>
      <c r="F157" s="17">
        <v>0.35</v>
      </c>
      <c r="G157" s="466">
        <f>F157*Cond!$F$10</f>
        <v>532</v>
      </c>
      <c r="H157" s="29">
        <v>0</v>
      </c>
      <c r="I157" s="405">
        <f t="shared" si="93"/>
        <v>0</v>
      </c>
      <c r="J157" s="1157" t="s">
        <v>143</v>
      </c>
      <c r="K157" s="289">
        <f t="shared" si="94"/>
        <v>3298.4</v>
      </c>
      <c r="L157" s="292">
        <v>6.2</v>
      </c>
      <c r="M157" s="417">
        <f t="shared" si="95"/>
        <v>3300</v>
      </c>
      <c r="N157" s="101"/>
      <c r="O157" s="605"/>
      <c r="P157" s="604"/>
    </row>
    <row r="158" spans="1:16" s="1" customFormat="1" ht="15" customHeight="1">
      <c r="A158" s="604"/>
      <c r="B158" s="605"/>
      <c r="C158" s="101"/>
      <c r="D158" s="1156" t="s">
        <v>3225</v>
      </c>
      <c r="E158" s="247"/>
      <c r="F158" s="17">
        <v>0.35</v>
      </c>
      <c r="G158" s="466">
        <f>F158*Cond!$F$10</f>
        <v>532</v>
      </c>
      <c r="H158" s="29">
        <v>0</v>
      </c>
      <c r="I158" s="405">
        <f t="shared" si="93"/>
        <v>0</v>
      </c>
      <c r="J158" s="1157" t="s">
        <v>409</v>
      </c>
      <c r="K158" s="289">
        <f t="shared" si="94"/>
        <v>3298.4</v>
      </c>
      <c r="L158" s="292">
        <v>6.2</v>
      </c>
      <c r="M158" s="417">
        <f t="shared" si="95"/>
        <v>3300</v>
      </c>
      <c r="N158" s="101"/>
      <c r="O158" s="605"/>
      <c r="P158" s="604"/>
    </row>
    <row r="159" spans="1:16" s="1" customFormat="1" ht="15" customHeight="1">
      <c r="A159" s="604"/>
      <c r="B159" s="605"/>
      <c r="C159" s="101"/>
      <c r="D159" s="1156" t="s">
        <v>3226</v>
      </c>
      <c r="E159" s="247"/>
      <c r="F159" s="17">
        <v>0.35</v>
      </c>
      <c r="G159" s="466">
        <f>F159*Cond!$F$10</f>
        <v>532</v>
      </c>
      <c r="H159" s="29">
        <v>0</v>
      </c>
      <c r="I159" s="405">
        <f t="shared" si="93"/>
        <v>0</v>
      </c>
      <c r="J159" s="1157" t="s">
        <v>410</v>
      </c>
      <c r="K159" s="289">
        <f t="shared" si="94"/>
        <v>3298.4</v>
      </c>
      <c r="L159" s="292">
        <v>6.2</v>
      </c>
      <c r="M159" s="417">
        <f t="shared" si="95"/>
        <v>3300</v>
      </c>
      <c r="N159" s="101"/>
      <c r="O159" s="605"/>
      <c r="P159" s="604"/>
    </row>
    <row r="160" spans="1:16" s="1" customFormat="1" ht="15" customHeight="1">
      <c r="A160" s="604"/>
      <c r="B160" s="605"/>
      <c r="C160" s="101"/>
      <c r="D160" s="1156" t="s">
        <v>3228</v>
      </c>
      <c r="E160" s="247"/>
      <c r="F160" s="17">
        <v>0.35</v>
      </c>
      <c r="G160" s="466">
        <f>F160*Cond!$F$10</f>
        <v>532</v>
      </c>
      <c r="H160" s="29">
        <v>0</v>
      </c>
      <c r="I160" s="405">
        <f t="shared" si="93"/>
        <v>0</v>
      </c>
      <c r="J160" s="1157" t="s">
        <v>1721</v>
      </c>
      <c r="K160" s="289">
        <f t="shared" si="94"/>
        <v>3298.4</v>
      </c>
      <c r="L160" s="292">
        <v>6.2</v>
      </c>
      <c r="M160" s="417">
        <f t="shared" si="95"/>
        <v>3300</v>
      </c>
      <c r="N160" s="101"/>
      <c r="O160" s="605"/>
      <c r="P160" s="604"/>
    </row>
    <row r="161" spans="1:16" s="1" customFormat="1" ht="15" customHeight="1">
      <c r="A161" s="604"/>
      <c r="B161" s="605"/>
      <c r="C161" s="101"/>
      <c r="D161" s="1156" t="s">
        <v>3227</v>
      </c>
      <c r="E161" s="247"/>
      <c r="F161" s="17">
        <v>0.35</v>
      </c>
      <c r="G161" s="466">
        <f>F161*Cond!$F$10</f>
        <v>532</v>
      </c>
      <c r="H161" s="29">
        <v>0</v>
      </c>
      <c r="I161" s="405">
        <f t="shared" si="93"/>
        <v>0</v>
      </c>
      <c r="J161" s="1157" t="s">
        <v>2369</v>
      </c>
      <c r="K161" s="289">
        <f t="shared" si="94"/>
        <v>3298.4</v>
      </c>
      <c r="L161" s="292">
        <v>6.2</v>
      </c>
      <c r="M161" s="417">
        <f t="shared" si="95"/>
        <v>3300</v>
      </c>
      <c r="N161" s="101"/>
      <c r="O161" s="605"/>
      <c r="P161" s="604"/>
    </row>
    <row r="162" spans="1:16" s="1" customFormat="1" ht="15" customHeight="1">
      <c r="A162" s="604"/>
      <c r="B162" s="605"/>
      <c r="C162" s="101"/>
      <c r="D162" s="1156" t="s">
        <v>3231</v>
      </c>
      <c r="E162" s="247"/>
      <c r="F162" s="17">
        <v>0.35</v>
      </c>
      <c r="G162" s="466">
        <f>F162*Cond!$F$10</f>
        <v>532</v>
      </c>
      <c r="H162" s="29">
        <v>0</v>
      </c>
      <c r="I162" s="405">
        <f t="shared" si="93"/>
        <v>0</v>
      </c>
      <c r="J162" s="1157" t="s">
        <v>2370</v>
      </c>
      <c r="K162" s="289">
        <f t="shared" si="94"/>
        <v>3298.4</v>
      </c>
      <c r="L162" s="292">
        <v>6.2</v>
      </c>
      <c r="M162" s="417">
        <f t="shared" si="95"/>
        <v>3300</v>
      </c>
      <c r="N162" s="101"/>
      <c r="O162" s="605"/>
      <c r="P162" s="604"/>
    </row>
    <row r="163" spans="1:16" s="1" customFormat="1" ht="15" customHeight="1">
      <c r="A163" s="604"/>
      <c r="B163" s="605"/>
      <c r="C163" s="101"/>
      <c r="D163" s="1156" t="s">
        <v>3229</v>
      </c>
      <c r="E163" s="247"/>
      <c r="F163" s="17">
        <v>0.35</v>
      </c>
      <c r="G163" s="466">
        <f>F163*Cond!$F$10</f>
        <v>532</v>
      </c>
      <c r="H163" s="29">
        <v>0</v>
      </c>
      <c r="I163" s="405">
        <f t="shared" si="93"/>
        <v>0</v>
      </c>
      <c r="J163" s="1157" t="s">
        <v>2371</v>
      </c>
      <c r="K163" s="289">
        <f t="shared" si="94"/>
        <v>3298.4</v>
      </c>
      <c r="L163" s="292">
        <v>6.2</v>
      </c>
      <c r="M163" s="417">
        <f t="shared" si="95"/>
        <v>3300</v>
      </c>
      <c r="N163" s="101"/>
      <c r="O163" s="605"/>
      <c r="P163" s="604"/>
    </row>
    <row r="164" spans="1:16" s="1" customFormat="1" ht="15" customHeight="1">
      <c r="A164" s="604"/>
      <c r="B164" s="605"/>
      <c r="C164" s="101"/>
      <c r="D164" s="1156" t="s">
        <v>3230</v>
      </c>
      <c r="E164" s="247"/>
      <c r="F164" s="17">
        <v>0.35</v>
      </c>
      <c r="G164" s="466">
        <f>F164*Cond!$F$10</f>
        <v>532</v>
      </c>
      <c r="H164" s="29">
        <v>0</v>
      </c>
      <c r="I164" s="405">
        <f t="shared" si="93"/>
        <v>0</v>
      </c>
      <c r="J164" s="1157" t="s">
        <v>2372</v>
      </c>
      <c r="K164" s="289">
        <f t="shared" si="94"/>
        <v>3298.4</v>
      </c>
      <c r="L164" s="292">
        <v>6.2</v>
      </c>
      <c r="M164" s="417">
        <f t="shared" si="95"/>
        <v>3300</v>
      </c>
      <c r="N164" s="101"/>
      <c r="O164" s="605"/>
      <c r="P164" s="604"/>
    </row>
    <row r="165" spans="1:16" s="1" customFormat="1" ht="15" customHeight="1">
      <c r="A165" s="604"/>
      <c r="B165" s="605"/>
      <c r="C165" s="101"/>
      <c r="D165" s="1156" t="s">
        <v>3212</v>
      </c>
      <c r="E165" s="247"/>
      <c r="F165" s="17">
        <v>0.35</v>
      </c>
      <c r="G165" s="466">
        <f>F165*Cond!$F$10</f>
        <v>532</v>
      </c>
      <c r="H165" s="29">
        <v>0</v>
      </c>
      <c r="I165" s="405">
        <f t="shared" si="93"/>
        <v>0</v>
      </c>
      <c r="J165" s="1157" t="s">
        <v>350</v>
      </c>
      <c r="K165" s="289">
        <f t="shared" si="94"/>
        <v>3298.4</v>
      </c>
      <c r="L165" s="292">
        <v>6.2</v>
      </c>
      <c r="M165" s="417">
        <f t="shared" si="95"/>
        <v>3300</v>
      </c>
      <c r="N165" s="101"/>
      <c r="O165" s="605"/>
      <c r="P165" s="604"/>
    </row>
    <row r="166" spans="1:16" s="1" customFormat="1" ht="15" customHeight="1">
      <c r="A166" s="604"/>
      <c r="B166" s="605"/>
      <c r="C166" s="101"/>
      <c r="D166" s="1156" t="s">
        <v>3213</v>
      </c>
      <c r="E166" s="247"/>
      <c r="F166" s="17">
        <v>0.35</v>
      </c>
      <c r="G166" s="466">
        <f>F166*Cond!$F$10</f>
        <v>532</v>
      </c>
      <c r="H166" s="29">
        <v>0</v>
      </c>
      <c r="I166" s="405">
        <f t="shared" si="93"/>
        <v>0</v>
      </c>
      <c r="J166" s="1157" t="s">
        <v>3207</v>
      </c>
      <c r="K166" s="289">
        <f t="shared" si="94"/>
        <v>3298.4</v>
      </c>
      <c r="L166" s="292">
        <v>6.2</v>
      </c>
      <c r="M166" s="417">
        <f t="shared" si="95"/>
        <v>3300</v>
      </c>
      <c r="N166" s="101"/>
      <c r="O166" s="605"/>
      <c r="P166" s="604"/>
    </row>
    <row r="167" spans="1:16" s="1" customFormat="1" ht="15" customHeight="1">
      <c r="A167" s="604"/>
      <c r="B167" s="605"/>
      <c r="C167" s="101"/>
      <c r="D167" s="1156" t="s">
        <v>3210</v>
      </c>
      <c r="E167" s="247"/>
      <c r="F167" s="17">
        <v>0.35</v>
      </c>
      <c r="G167" s="466">
        <f>F167*Cond!$F$10</f>
        <v>532</v>
      </c>
      <c r="H167" s="29">
        <v>0</v>
      </c>
      <c r="I167" s="405">
        <f t="shared" ref="I167:I175" si="99">G167*H167</f>
        <v>0</v>
      </c>
      <c r="J167" s="1157" t="s">
        <v>112</v>
      </c>
      <c r="K167" s="289">
        <f t="shared" ref="K167:K175" si="100">G167*L167</f>
        <v>3298.4</v>
      </c>
      <c r="L167" s="292">
        <v>6.2</v>
      </c>
      <c r="M167" s="417">
        <f t="shared" ref="M167:M175" si="101">ROUND(K167,-2)</f>
        <v>3300</v>
      </c>
      <c r="N167" s="101"/>
      <c r="O167" s="605"/>
      <c r="P167" s="604"/>
    </row>
    <row r="168" spans="1:16" s="1" customFormat="1" ht="15" customHeight="1">
      <c r="A168" s="604"/>
      <c r="B168" s="605"/>
      <c r="C168" s="101"/>
      <c r="D168" s="1156" t="s">
        <v>3214</v>
      </c>
      <c r="E168" s="247"/>
      <c r="F168" s="17">
        <v>0.35</v>
      </c>
      <c r="G168" s="466">
        <f>F168*Cond!$F$10</f>
        <v>532</v>
      </c>
      <c r="H168" s="29">
        <v>0</v>
      </c>
      <c r="I168" s="405">
        <f t="shared" si="99"/>
        <v>0</v>
      </c>
      <c r="J168" s="1157" t="s">
        <v>354</v>
      </c>
      <c r="K168" s="289">
        <f t="shared" si="100"/>
        <v>3298.4</v>
      </c>
      <c r="L168" s="292">
        <v>6.2</v>
      </c>
      <c r="M168" s="417">
        <f t="shared" si="101"/>
        <v>3300</v>
      </c>
      <c r="N168" s="101"/>
      <c r="O168" s="605"/>
      <c r="P168" s="604"/>
    </row>
    <row r="169" spans="1:16" s="1" customFormat="1" ht="15" customHeight="1">
      <c r="A169" s="604"/>
      <c r="B169" s="605"/>
      <c r="C169" s="101"/>
      <c r="D169" s="1156" t="s">
        <v>3218</v>
      </c>
      <c r="E169" s="247"/>
      <c r="F169" s="17">
        <v>0.35</v>
      </c>
      <c r="G169" s="466">
        <f>F169*Cond!$F$10</f>
        <v>532</v>
      </c>
      <c r="H169" s="29">
        <v>0</v>
      </c>
      <c r="I169" s="405">
        <f t="shared" si="99"/>
        <v>0</v>
      </c>
      <c r="J169" s="1157" t="s">
        <v>3208</v>
      </c>
      <c r="K169" s="289">
        <f t="shared" si="100"/>
        <v>3298.4</v>
      </c>
      <c r="L169" s="292">
        <v>6.2</v>
      </c>
      <c r="M169" s="417">
        <f t="shared" si="101"/>
        <v>3300</v>
      </c>
      <c r="N169" s="101"/>
      <c r="O169" s="605"/>
      <c r="P169" s="604"/>
    </row>
    <row r="170" spans="1:16" s="1" customFormat="1" ht="15" customHeight="1">
      <c r="A170" s="604"/>
      <c r="B170" s="605"/>
      <c r="C170" s="101"/>
      <c r="D170" s="1156" t="s">
        <v>3220</v>
      </c>
      <c r="E170" s="247"/>
      <c r="F170" s="17">
        <v>0.35</v>
      </c>
      <c r="G170" s="466">
        <f>F170*Cond!$F$10</f>
        <v>532</v>
      </c>
      <c r="H170" s="29">
        <v>0</v>
      </c>
      <c r="I170" s="405">
        <f t="shared" si="99"/>
        <v>0</v>
      </c>
      <c r="J170" s="1157" t="s">
        <v>2903</v>
      </c>
      <c r="K170" s="289">
        <f t="shared" si="100"/>
        <v>3298.4</v>
      </c>
      <c r="L170" s="292">
        <v>6.2</v>
      </c>
      <c r="M170" s="417">
        <f t="shared" si="101"/>
        <v>3300</v>
      </c>
      <c r="N170" s="101"/>
      <c r="O170" s="605"/>
      <c r="P170" s="604"/>
    </row>
    <row r="171" spans="1:16" s="1" customFormat="1" ht="15" customHeight="1">
      <c r="A171" s="604"/>
      <c r="B171" s="605"/>
      <c r="C171" s="101"/>
      <c r="D171" s="1156" t="s">
        <v>3365</v>
      </c>
      <c r="E171" s="247"/>
      <c r="F171" s="17">
        <v>0.35</v>
      </c>
      <c r="G171" s="466">
        <f>F171*Cond!$F$10</f>
        <v>532</v>
      </c>
      <c r="H171" s="29">
        <v>0</v>
      </c>
      <c r="I171" s="405">
        <f t="shared" si="99"/>
        <v>0</v>
      </c>
      <c r="J171" s="1157" t="s">
        <v>3359</v>
      </c>
      <c r="K171" s="289">
        <f t="shared" si="100"/>
        <v>3298.4</v>
      </c>
      <c r="L171" s="292">
        <v>6.2</v>
      </c>
      <c r="M171" s="417">
        <f t="shared" si="101"/>
        <v>3300</v>
      </c>
      <c r="N171" s="101"/>
      <c r="O171" s="605"/>
      <c r="P171" s="604"/>
    </row>
    <row r="172" spans="1:16" s="1" customFormat="1" ht="15" customHeight="1">
      <c r="A172" s="604"/>
      <c r="B172" s="605"/>
      <c r="C172" s="101"/>
      <c r="D172" s="1156" t="s">
        <v>3366</v>
      </c>
      <c r="E172" s="247"/>
      <c r="F172" s="17">
        <v>0.35</v>
      </c>
      <c r="G172" s="466">
        <f>F172*Cond!$F$10</f>
        <v>532</v>
      </c>
      <c r="H172" s="29">
        <v>0</v>
      </c>
      <c r="I172" s="405">
        <f t="shared" si="99"/>
        <v>0</v>
      </c>
      <c r="J172" s="1157" t="s">
        <v>3360</v>
      </c>
      <c r="K172" s="289">
        <f t="shared" si="100"/>
        <v>3298.4</v>
      </c>
      <c r="L172" s="292">
        <v>6.2</v>
      </c>
      <c r="M172" s="417">
        <f t="shared" si="101"/>
        <v>3300</v>
      </c>
      <c r="N172" s="101"/>
      <c r="O172" s="605"/>
      <c r="P172" s="604"/>
    </row>
    <row r="173" spans="1:16" s="1" customFormat="1" ht="15" customHeight="1">
      <c r="A173" s="604"/>
      <c r="B173" s="605"/>
      <c r="C173" s="101"/>
      <c r="D173" s="1156" t="s">
        <v>3217</v>
      </c>
      <c r="E173" s="247"/>
      <c r="F173" s="17">
        <v>0.35</v>
      </c>
      <c r="G173" s="466">
        <f>F173*Cond!$F$10</f>
        <v>532</v>
      </c>
      <c r="H173" s="29">
        <v>0</v>
      </c>
      <c r="I173" s="405">
        <f t="shared" si="99"/>
        <v>0</v>
      </c>
      <c r="J173" s="1157" t="s">
        <v>2368</v>
      </c>
      <c r="K173" s="289">
        <f t="shared" si="100"/>
        <v>3298.4</v>
      </c>
      <c r="L173" s="292">
        <v>6.2</v>
      </c>
      <c r="M173" s="417">
        <f t="shared" si="101"/>
        <v>3300</v>
      </c>
      <c r="N173" s="101"/>
      <c r="O173" s="605"/>
      <c r="P173" s="604"/>
    </row>
    <row r="174" spans="1:16" s="1" customFormat="1" ht="15" customHeight="1">
      <c r="A174" s="604"/>
      <c r="B174" s="605"/>
      <c r="C174" s="101"/>
      <c r="D174" s="1156" t="s">
        <v>3219</v>
      </c>
      <c r="E174" s="247"/>
      <c r="F174" s="17">
        <v>0.35</v>
      </c>
      <c r="G174" s="466">
        <f>F174*Cond!$F$10</f>
        <v>532</v>
      </c>
      <c r="H174" s="29">
        <v>0</v>
      </c>
      <c r="I174" s="405">
        <f t="shared" si="99"/>
        <v>0</v>
      </c>
      <c r="J174" s="1157" t="s">
        <v>2902</v>
      </c>
      <c r="K174" s="289">
        <f t="shared" si="100"/>
        <v>3298.4</v>
      </c>
      <c r="L174" s="292">
        <v>6.2</v>
      </c>
      <c r="M174" s="417">
        <f t="shared" si="101"/>
        <v>3300</v>
      </c>
      <c r="N174" s="101"/>
      <c r="O174" s="605"/>
      <c r="P174" s="604"/>
    </row>
    <row r="175" spans="1:16" s="1" customFormat="1" ht="15" customHeight="1">
      <c r="A175" s="604"/>
      <c r="B175" s="605"/>
      <c r="C175" s="101"/>
      <c r="D175" s="1156" t="s">
        <v>3216</v>
      </c>
      <c r="E175" s="247"/>
      <c r="F175" s="17">
        <v>0.35</v>
      </c>
      <c r="G175" s="466">
        <f>F175*Cond!$F$10</f>
        <v>532</v>
      </c>
      <c r="H175" s="29">
        <v>0</v>
      </c>
      <c r="I175" s="405">
        <f t="shared" si="99"/>
        <v>0</v>
      </c>
      <c r="J175" s="1157" t="s">
        <v>593</v>
      </c>
      <c r="K175" s="289">
        <f t="shared" si="100"/>
        <v>3298.4</v>
      </c>
      <c r="L175" s="292">
        <v>6.2</v>
      </c>
      <c r="M175" s="417">
        <f t="shared" si="101"/>
        <v>3300</v>
      </c>
      <c r="N175" s="101"/>
      <c r="O175" s="605"/>
      <c r="P175" s="604"/>
    </row>
    <row r="176" spans="1:16" s="1" customFormat="1" ht="15" customHeight="1">
      <c r="A176" s="604"/>
      <c r="B176" s="605"/>
      <c r="C176" s="101"/>
      <c r="D176" s="1156" t="s">
        <v>3215</v>
      </c>
      <c r="E176" s="247"/>
      <c r="F176" s="17">
        <v>0.35</v>
      </c>
      <c r="G176" s="466">
        <f>F176*Cond!$F$10</f>
        <v>532</v>
      </c>
      <c r="H176" s="29">
        <v>0</v>
      </c>
      <c r="I176" s="405">
        <f t="shared" ref="I176:I182" si="102">G176*H176</f>
        <v>0</v>
      </c>
      <c r="J176" s="1157" t="s">
        <v>188</v>
      </c>
      <c r="K176" s="289">
        <f t="shared" ref="K176:K182" si="103">G176*L176</f>
        <v>3298.4</v>
      </c>
      <c r="L176" s="292">
        <v>6.2</v>
      </c>
      <c r="M176" s="417">
        <f t="shared" ref="M176:M182" si="104">ROUND(K176,-2)</f>
        <v>3300</v>
      </c>
      <c r="N176" s="101"/>
      <c r="O176" s="605"/>
      <c r="P176" s="604"/>
    </row>
    <row r="177" spans="1:16" s="1" customFormat="1" ht="15" customHeight="1">
      <c r="A177" s="604"/>
      <c r="B177" s="605"/>
      <c r="C177" s="101"/>
      <c r="D177" s="1156" t="s">
        <v>3370</v>
      </c>
      <c r="E177" s="247"/>
      <c r="F177" s="17">
        <v>0.35</v>
      </c>
      <c r="G177" s="466">
        <f>F177*Cond!$F$10</f>
        <v>532</v>
      </c>
      <c r="H177" s="29">
        <v>0</v>
      </c>
      <c r="I177" s="405">
        <f t="shared" si="102"/>
        <v>0</v>
      </c>
      <c r="J177" s="1157" t="s">
        <v>141</v>
      </c>
      <c r="K177" s="289">
        <f t="shared" si="103"/>
        <v>3298.4</v>
      </c>
      <c r="L177" s="292">
        <v>6.2</v>
      </c>
      <c r="M177" s="417">
        <f t="shared" si="104"/>
        <v>3300</v>
      </c>
      <c r="N177" s="101"/>
      <c r="O177" s="605"/>
      <c r="P177" s="604"/>
    </row>
    <row r="178" spans="1:16" s="1" customFormat="1" ht="15" customHeight="1">
      <c r="A178" s="604"/>
      <c r="B178" s="605"/>
      <c r="C178" s="101"/>
      <c r="D178" s="1156" t="s">
        <v>3211</v>
      </c>
      <c r="E178" s="247"/>
      <c r="F178" s="17">
        <v>0.35</v>
      </c>
      <c r="G178" s="466">
        <f>F178*Cond!$F$10</f>
        <v>532</v>
      </c>
      <c r="H178" s="29">
        <v>0</v>
      </c>
      <c r="I178" s="405">
        <f t="shared" si="102"/>
        <v>0</v>
      </c>
      <c r="J178" s="1157" t="s">
        <v>110</v>
      </c>
      <c r="K178" s="289">
        <f t="shared" si="103"/>
        <v>3298.4</v>
      </c>
      <c r="L178" s="292">
        <v>6.2</v>
      </c>
      <c r="M178" s="417">
        <f t="shared" si="104"/>
        <v>3300</v>
      </c>
      <c r="N178" s="101"/>
      <c r="O178" s="605"/>
      <c r="P178" s="604"/>
    </row>
    <row r="179" spans="1:16" s="1" customFormat="1" ht="15" customHeight="1">
      <c r="A179" s="604"/>
      <c r="B179" s="605"/>
      <c r="C179" s="101"/>
      <c r="D179" s="1156" t="s">
        <v>3234</v>
      </c>
      <c r="E179" s="247"/>
      <c r="F179" s="17">
        <v>0.35</v>
      </c>
      <c r="G179" s="466">
        <f>F179*Cond!$F$10</f>
        <v>532</v>
      </c>
      <c r="H179" s="29">
        <v>0</v>
      </c>
      <c r="I179" s="405">
        <f t="shared" si="102"/>
        <v>0</v>
      </c>
      <c r="J179" s="1157" t="s">
        <v>2159</v>
      </c>
      <c r="K179" s="289">
        <f t="shared" si="103"/>
        <v>3298.4</v>
      </c>
      <c r="L179" s="292">
        <v>6.2</v>
      </c>
      <c r="M179" s="417">
        <f t="shared" si="104"/>
        <v>3300</v>
      </c>
      <c r="N179" s="101"/>
      <c r="O179" s="605"/>
      <c r="P179" s="604"/>
    </row>
    <row r="180" spans="1:16" s="1" customFormat="1" ht="15" customHeight="1">
      <c r="A180" s="604"/>
      <c r="B180" s="605"/>
      <c r="C180" s="101"/>
      <c r="D180" s="1156" t="s">
        <v>3238</v>
      </c>
      <c r="E180" s="247"/>
      <c r="F180" s="17">
        <v>0.35</v>
      </c>
      <c r="G180" s="466">
        <f>F180*Cond!$F$10</f>
        <v>532</v>
      </c>
      <c r="H180" s="29">
        <v>0</v>
      </c>
      <c r="I180" s="405">
        <f t="shared" si="102"/>
        <v>0</v>
      </c>
      <c r="J180" s="1157" t="s">
        <v>2763</v>
      </c>
      <c r="K180" s="289">
        <f t="shared" si="103"/>
        <v>3298.4</v>
      </c>
      <c r="L180" s="292">
        <v>6.2</v>
      </c>
      <c r="M180" s="417">
        <f t="shared" si="104"/>
        <v>3300</v>
      </c>
      <c r="N180" s="101"/>
      <c r="O180" s="605"/>
      <c r="P180" s="604"/>
    </row>
    <row r="181" spans="1:16" s="1" customFormat="1" ht="15" customHeight="1">
      <c r="A181" s="604"/>
      <c r="B181" s="605"/>
      <c r="C181" s="101"/>
      <c r="D181" s="1156" t="s">
        <v>4214</v>
      </c>
      <c r="E181" s="247"/>
      <c r="F181" s="17">
        <v>0.35</v>
      </c>
      <c r="G181" s="466">
        <f>F181*Cond!$F$10</f>
        <v>532</v>
      </c>
      <c r="H181" s="29">
        <v>0</v>
      </c>
      <c r="I181" s="405">
        <f t="shared" si="102"/>
        <v>0</v>
      </c>
      <c r="J181" s="1157" t="s">
        <v>3361</v>
      </c>
      <c r="K181" s="289">
        <f t="shared" si="103"/>
        <v>3298.4</v>
      </c>
      <c r="L181" s="292">
        <v>6.2</v>
      </c>
      <c r="M181" s="417">
        <f t="shared" si="104"/>
        <v>3300</v>
      </c>
      <c r="N181" s="101"/>
      <c r="O181" s="605"/>
      <c r="P181" s="604"/>
    </row>
    <row r="182" spans="1:16" s="1" customFormat="1" ht="15" customHeight="1">
      <c r="A182" s="604"/>
      <c r="B182" s="605"/>
      <c r="C182" s="101"/>
      <c r="D182" s="1156" t="s">
        <v>3235</v>
      </c>
      <c r="E182" s="247"/>
      <c r="F182" s="17">
        <v>0.35</v>
      </c>
      <c r="G182" s="466">
        <f>F182*Cond!$F$10</f>
        <v>532</v>
      </c>
      <c r="H182" s="29">
        <v>0</v>
      </c>
      <c r="I182" s="405">
        <f t="shared" si="102"/>
        <v>0</v>
      </c>
      <c r="J182" s="1157" t="s">
        <v>2083</v>
      </c>
      <c r="K182" s="289">
        <f t="shared" si="103"/>
        <v>3298.4</v>
      </c>
      <c r="L182" s="292">
        <v>6.2</v>
      </c>
      <c r="M182" s="417">
        <f t="shared" si="104"/>
        <v>3300</v>
      </c>
      <c r="N182" s="101"/>
      <c r="O182" s="605"/>
      <c r="P182" s="604"/>
    </row>
    <row r="183" spans="1:16" s="1" customFormat="1" ht="15" customHeight="1">
      <c r="A183" s="604"/>
      <c r="B183" s="605"/>
      <c r="C183" s="101"/>
      <c r="D183" s="1156" t="s">
        <v>3239</v>
      </c>
      <c r="E183" s="247"/>
      <c r="F183" s="17">
        <v>0.35</v>
      </c>
      <c r="G183" s="466">
        <f>F183*Cond!$F$10</f>
        <v>532</v>
      </c>
      <c r="H183" s="29">
        <v>0</v>
      </c>
      <c r="I183" s="405">
        <f t="shared" ref="I183:I192" si="105">G183*H183</f>
        <v>0</v>
      </c>
      <c r="J183" s="1157" t="s">
        <v>2904</v>
      </c>
      <c r="K183" s="289">
        <f t="shared" ref="K183:K192" si="106">G183*L183</f>
        <v>3298.4</v>
      </c>
      <c r="L183" s="292">
        <v>6.2</v>
      </c>
      <c r="M183" s="417">
        <f t="shared" ref="M183:M192" si="107">ROUND(K183,-2)</f>
        <v>3300</v>
      </c>
      <c r="N183" s="101"/>
      <c r="O183" s="605"/>
      <c r="P183" s="604"/>
    </row>
    <row r="184" spans="1:16" s="1" customFormat="1" ht="15" customHeight="1">
      <c r="A184" s="604"/>
      <c r="B184" s="605"/>
      <c r="C184" s="101"/>
      <c r="D184" s="1156" t="s">
        <v>3236</v>
      </c>
      <c r="E184" s="247"/>
      <c r="F184" s="17">
        <v>0.35</v>
      </c>
      <c r="G184" s="466">
        <f>F184*Cond!$F$10</f>
        <v>532</v>
      </c>
      <c r="H184" s="29">
        <v>0</v>
      </c>
      <c r="I184" s="405">
        <f t="shared" si="105"/>
        <v>0</v>
      </c>
      <c r="J184" s="1157" t="s">
        <v>3209</v>
      </c>
      <c r="K184" s="289">
        <f t="shared" si="106"/>
        <v>3298.4</v>
      </c>
      <c r="L184" s="292">
        <v>6.2</v>
      </c>
      <c r="M184" s="417">
        <f t="shared" si="107"/>
        <v>3300</v>
      </c>
      <c r="N184" s="101"/>
      <c r="O184" s="605"/>
      <c r="P184" s="604"/>
    </row>
    <row r="185" spans="1:16" s="1" customFormat="1" ht="15" customHeight="1">
      <c r="A185" s="604"/>
      <c r="B185" s="605"/>
      <c r="C185" s="101"/>
      <c r="D185" s="1156" t="s">
        <v>3232</v>
      </c>
      <c r="E185" s="247"/>
      <c r="F185" s="17">
        <v>0.35</v>
      </c>
      <c r="G185" s="466">
        <f>F185*Cond!$F$10</f>
        <v>532</v>
      </c>
      <c r="H185" s="29">
        <v>0</v>
      </c>
      <c r="I185" s="405">
        <f t="shared" si="105"/>
        <v>0</v>
      </c>
      <c r="J185" s="1157" t="s">
        <v>2099</v>
      </c>
      <c r="K185" s="289">
        <f t="shared" si="106"/>
        <v>3298.4</v>
      </c>
      <c r="L185" s="292">
        <v>6.2</v>
      </c>
      <c r="M185" s="417">
        <f t="shared" si="107"/>
        <v>3300</v>
      </c>
      <c r="N185" s="101"/>
      <c r="O185" s="605"/>
      <c r="P185" s="604"/>
    </row>
    <row r="186" spans="1:16" s="1" customFormat="1" ht="15" customHeight="1">
      <c r="A186" s="604"/>
      <c r="B186" s="605"/>
      <c r="C186" s="101"/>
      <c r="D186" s="1156" t="s">
        <v>3240</v>
      </c>
      <c r="E186" s="247"/>
      <c r="F186" s="17">
        <v>0.35</v>
      </c>
      <c r="G186" s="466">
        <f>F186*Cond!$F$10</f>
        <v>532</v>
      </c>
      <c r="H186" s="29">
        <v>0</v>
      </c>
      <c r="I186" s="405">
        <f t="shared" si="105"/>
        <v>0</v>
      </c>
      <c r="J186" s="1157" t="s">
        <v>2905</v>
      </c>
      <c r="K186" s="289">
        <f t="shared" si="106"/>
        <v>3298.4</v>
      </c>
      <c r="L186" s="292">
        <v>6.2</v>
      </c>
      <c r="M186" s="417">
        <f t="shared" si="107"/>
        <v>3300</v>
      </c>
      <c r="N186" s="101"/>
      <c r="O186" s="605"/>
      <c r="P186" s="604"/>
    </row>
    <row r="187" spans="1:16" s="1" customFormat="1" ht="15" customHeight="1">
      <c r="A187" s="604"/>
      <c r="B187" s="605"/>
      <c r="C187" s="101"/>
      <c r="D187" s="1156" t="s">
        <v>3233</v>
      </c>
      <c r="E187" s="247"/>
      <c r="F187" s="17">
        <v>0.35</v>
      </c>
      <c r="G187" s="466">
        <f>F187*Cond!$F$10</f>
        <v>532</v>
      </c>
      <c r="H187" s="29">
        <v>0</v>
      </c>
      <c r="I187" s="405">
        <f t="shared" si="105"/>
        <v>0</v>
      </c>
      <c r="J187" s="1157" t="s">
        <v>3081</v>
      </c>
      <c r="K187" s="289">
        <f t="shared" si="106"/>
        <v>3298.4</v>
      </c>
      <c r="L187" s="292">
        <v>6.2</v>
      </c>
      <c r="M187" s="417">
        <f t="shared" si="107"/>
        <v>3300</v>
      </c>
      <c r="N187" s="101"/>
      <c r="O187" s="605"/>
      <c r="P187" s="604"/>
    </row>
    <row r="188" spans="1:16" s="1" customFormat="1" ht="15" customHeight="1">
      <c r="A188" s="604"/>
      <c r="B188" s="605"/>
      <c r="C188" s="101"/>
      <c r="D188" s="1156" t="s">
        <v>3237</v>
      </c>
      <c r="E188" s="247"/>
      <c r="F188" s="17">
        <v>0.35</v>
      </c>
      <c r="G188" s="466">
        <f>F188*Cond!$F$10</f>
        <v>532</v>
      </c>
      <c r="H188" s="29">
        <v>0</v>
      </c>
      <c r="I188" s="405">
        <f t="shared" si="105"/>
        <v>0</v>
      </c>
      <c r="J188" s="1157" t="s">
        <v>3082</v>
      </c>
      <c r="K188" s="289">
        <f t="shared" si="106"/>
        <v>3298.4</v>
      </c>
      <c r="L188" s="292">
        <v>6.2</v>
      </c>
      <c r="M188" s="417">
        <f t="shared" si="107"/>
        <v>3300</v>
      </c>
      <c r="N188" s="101"/>
      <c r="O188" s="605"/>
      <c r="P188" s="604"/>
    </row>
    <row r="189" spans="1:16" s="1" customFormat="1" ht="15" customHeight="1">
      <c r="A189" s="604"/>
      <c r="B189" s="605"/>
      <c r="C189" s="101"/>
      <c r="D189" s="1156" t="s">
        <v>586</v>
      </c>
      <c r="E189" s="247"/>
      <c r="F189" s="17">
        <v>0.35</v>
      </c>
      <c r="G189" s="466">
        <f>F189*Cond!$F$10</f>
        <v>532</v>
      </c>
      <c r="H189" s="29">
        <v>0</v>
      </c>
      <c r="I189" s="405">
        <f t="shared" si="105"/>
        <v>0</v>
      </c>
      <c r="J189" s="1157" t="s">
        <v>585</v>
      </c>
      <c r="K189" s="289">
        <f t="shared" si="106"/>
        <v>3298.4</v>
      </c>
      <c r="L189" s="292">
        <v>6.2</v>
      </c>
      <c r="M189" s="417">
        <f t="shared" si="107"/>
        <v>3300</v>
      </c>
      <c r="N189" s="101"/>
      <c r="O189" s="605"/>
      <c r="P189" s="604"/>
    </row>
    <row r="190" spans="1:16" s="1" customFormat="1" ht="15" customHeight="1">
      <c r="A190" s="604"/>
      <c r="B190" s="605"/>
      <c r="C190" s="101"/>
      <c r="D190" s="1156" t="s">
        <v>3369</v>
      </c>
      <c r="E190" s="247"/>
      <c r="F190" s="17">
        <v>0.35</v>
      </c>
      <c r="G190" s="466">
        <f>F190*Cond!$F$10</f>
        <v>532</v>
      </c>
      <c r="H190" s="29">
        <v>0</v>
      </c>
      <c r="I190" s="405">
        <f t="shared" si="105"/>
        <v>0</v>
      </c>
      <c r="J190" s="1157" t="s">
        <v>3364</v>
      </c>
      <c r="K190" s="289">
        <f t="shared" si="106"/>
        <v>3298.4</v>
      </c>
      <c r="L190" s="292">
        <v>6.2</v>
      </c>
      <c r="M190" s="417">
        <f t="shared" si="107"/>
        <v>3300</v>
      </c>
      <c r="N190" s="101"/>
      <c r="O190" s="605"/>
      <c r="P190" s="604"/>
    </row>
    <row r="191" spans="1:16" s="1" customFormat="1" ht="15" customHeight="1">
      <c r="A191" s="604"/>
      <c r="B191" s="605"/>
      <c r="C191" s="101"/>
      <c r="D191" s="1156" t="s">
        <v>3368</v>
      </c>
      <c r="E191" s="247"/>
      <c r="F191" s="17">
        <v>0.35</v>
      </c>
      <c r="G191" s="466">
        <f>F191*Cond!$F$10</f>
        <v>532</v>
      </c>
      <c r="H191" s="29">
        <v>0</v>
      </c>
      <c r="I191" s="405">
        <f t="shared" si="105"/>
        <v>0</v>
      </c>
      <c r="J191" s="1157" t="s">
        <v>3363</v>
      </c>
      <c r="K191" s="289">
        <f t="shared" si="106"/>
        <v>3298.4</v>
      </c>
      <c r="L191" s="292">
        <v>6.2</v>
      </c>
      <c r="M191" s="417">
        <f t="shared" si="107"/>
        <v>3300</v>
      </c>
      <c r="N191" s="101"/>
      <c r="O191" s="605"/>
      <c r="P191" s="604"/>
    </row>
    <row r="192" spans="1:16" s="1" customFormat="1" ht="15" customHeight="1" thickBot="1">
      <c r="A192" s="604"/>
      <c r="B192" s="605"/>
      <c r="C192" s="101"/>
      <c r="D192" s="1392" t="s">
        <v>3367</v>
      </c>
      <c r="E192" s="1393"/>
      <c r="F192" s="17">
        <v>0.35</v>
      </c>
      <c r="G192" s="550">
        <f>F192*Cond!$F$10</f>
        <v>532</v>
      </c>
      <c r="H192" s="35">
        <v>0</v>
      </c>
      <c r="I192" s="406">
        <f t="shared" si="105"/>
        <v>0</v>
      </c>
      <c r="J192" s="1394" t="s">
        <v>3362</v>
      </c>
      <c r="K192" s="369">
        <f t="shared" si="106"/>
        <v>3298.4</v>
      </c>
      <c r="L192" s="370">
        <v>6.2</v>
      </c>
      <c r="M192" s="424">
        <f t="shared" si="107"/>
        <v>3300</v>
      </c>
      <c r="N192" s="101"/>
      <c r="O192" s="605"/>
      <c r="P192" s="604"/>
    </row>
    <row r="193" spans="1:16" ht="15" customHeight="1">
      <c r="A193" s="604"/>
      <c r="B193" s="605"/>
      <c r="C193" s="101"/>
      <c r="D193" s="1395" t="s">
        <v>1531</v>
      </c>
      <c r="E193" s="1396"/>
      <c r="F193" s="1397">
        <v>0.35</v>
      </c>
      <c r="G193" s="1398">
        <f>F193*Cond!$F$10</f>
        <v>532</v>
      </c>
      <c r="H193" s="1399">
        <v>0</v>
      </c>
      <c r="I193" s="1400">
        <f t="shared" ref="I193:I194" si="108">G193*H193</f>
        <v>0</v>
      </c>
      <c r="J193" s="1401" t="s">
        <v>349</v>
      </c>
      <c r="K193" s="1402">
        <f t="shared" ref="K193:K194" si="109">G193*L193</f>
        <v>3298.4</v>
      </c>
      <c r="L193" s="1403">
        <v>6.2</v>
      </c>
      <c r="M193" s="1404">
        <f t="shared" ref="M193:M194" si="110">ROUND(K193,-2)</f>
        <v>3300</v>
      </c>
      <c r="N193" s="101"/>
      <c r="O193" s="605"/>
      <c r="P193" s="604"/>
    </row>
    <row r="194" spans="1:16" ht="15" customHeight="1">
      <c r="A194" s="604"/>
      <c r="B194" s="605"/>
      <c r="C194" s="101"/>
      <c r="D194" s="1115" t="s">
        <v>1530</v>
      </c>
      <c r="E194" s="1116" t="s">
        <v>653</v>
      </c>
      <c r="F194" s="1117">
        <v>1.5</v>
      </c>
      <c r="G194" s="466">
        <f>F194*Cond!$F$10</f>
        <v>2280</v>
      </c>
      <c r="H194" s="35">
        <v>0</v>
      </c>
      <c r="I194" s="406">
        <f t="shared" si="108"/>
        <v>0</v>
      </c>
      <c r="J194" s="1118" t="s">
        <v>70</v>
      </c>
      <c r="K194" s="369">
        <f t="shared" si="109"/>
        <v>14136</v>
      </c>
      <c r="L194" s="370">
        <v>6.2</v>
      </c>
      <c r="M194" s="424">
        <f t="shared" si="110"/>
        <v>14100</v>
      </c>
      <c r="N194" s="101"/>
      <c r="O194" s="605"/>
      <c r="P194" s="604"/>
    </row>
    <row r="195" spans="1:16" s="2" customFormat="1" ht="30" customHeight="1">
      <c r="A195" s="604"/>
      <c r="B195" s="605"/>
      <c r="C195" s="101"/>
      <c r="D195" s="1875" t="s">
        <v>3252</v>
      </c>
      <c r="E195" s="1875"/>
      <c r="F195" s="1875"/>
      <c r="G195" s="1875"/>
      <c r="H195" s="1875"/>
      <c r="I195" s="1875"/>
      <c r="J195" s="1875"/>
      <c r="K195" s="1875"/>
      <c r="L195" s="1875"/>
      <c r="M195" s="1875"/>
      <c r="N195" s="101"/>
      <c r="O195" s="605"/>
      <c r="P195" s="604"/>
    </row>
    <row r="196" spans="1:16" s="5" customFormat="1" ht="23.25" thickBot="1">
      <c r="A196" s="604"/>
      <c r="B196" s="605"/>
      <c r="C196" s="101"/>
      <c r="D196" s="2016" t="s">
        <v>98</v>
      </c>
      <c r="E196" s="2016"/>
      <c r="F196" s="2016"/>
      <c r="G196" s="2016"/>
      <c r="H196" s="2016"/>
      <c r="I196" s="2016"/>
      <c r="J196" s="2016"/>
      <c r="K196" s="2016"/>
      <c r="L196" s="2016"/>
      <c r="M196" s="2016"/>
      <c r="N196" s="101"/>
      <c r="O196" s="605"/>
      <c r="P196" s="604"/>
    </row>
    <row r="197" spans="1:16" ht="13.5" thickTop="1">
      <c r="A197" s="604"/>
      <c r="B197" s="605"/>
      <c r="C197" s="101"/>
      <c r="D197" s="2017" t="s">
        <v>14</v>
      </c>
      <c r="E197" s="1968" t="s">
        <v>15</v>
      </c>
      <c r="F197" s="1919" t="s">
        <v>1859</v>
      </c>
      <c r="G197" s="1920" t="s">
        <v>2171</v>
      </c>
      <c r="H197" s="1921" t="s">
        <v>67</v>
      </c>
      <c r="I197" s="1920" t="s">
        <v>68</v>
      </c>
      <c r="J197" s="1922" t="s">
        <v>6</v>
      </c>
      <c r="K197" s="1923" t="s">
        <v>2172</v>
      </c>
      <c r="L197" s="1923" t="s">
        <v>2173</v>
      </c>
      <c r="M197" s="2018" t="s">
        <v>2170</v>
      </c>
      <c r="N197" s="101"/>
      <c r="O197" s="605"/>
      <c r="P197" s="604"/>
    </row>
    <row r="198" spans="1:16">
      <c r="A198" s="604"/>
      <c r="B198" s="605"/>
      <c r="C198" s="101"/>
      <c r="D198" s="1883"/>
      <c r="E198" s="1884"/>
      <c r="F198" s="1885"/>
      <c r="G198" s="1886"/>
      <c r="H198" s="1887"/>
      <c r="I198" s="1886"/>
      <c r="J198" s="1868"/>
      <c r="K198" s="1889"/>
      <c r="L198" s="1889"/>
      <c r="M198" s="1890"/>
      <c r="N198" s="101"/>
      <c r="O198" s="605"/>
      <c r="P198" s="604"/>
    </row>
    <row r="199" spans="1:16">
      <c r="A199" s="604"/>
      <c r="B199" s="605"/>
      <c r="C199" s="101"/>
      <c r="D199" s="1883"/>
      <c r="E199" s="1884"/>
      <c r="F199" s="1885"/>
      <c r="G199" s="1886"/>
      <c r="H199" s="1887"/>
      <c r="I199" s="1886"/>
      <c r="J199" s="1868"/>
      <c r="K199" s="1889"/>
      <c r="L199" s="1889"/>
      <c r="M199" s="1890"/>
      <c r="N199" s="101"/>
      <c r="O199" s="605"/>
      <c r="P199" s="604"/>
    </row>
    <row r="200" spans="1:16" ht="13.5" thickBot="1">
      <c r="A200" s="604"/>
      <c r="B200" s="605"/>
      <c r="C200" s="101"/>
      <c r="D200" s="1908"/>
      <c r="E200" s="1903"/>
      <c r="F200" s="1904"/>
      <c r="G200" s="1905"/>
      <c r="H200" s="1909"/>
      <c r="I200" s="1905"/>
      <c r="J200" s="1910"/>
      <c r="K200" s="1901"/>
      <c r="L200" s="1901"/>
      <c r="M200" s="1902"/>
      <c r="N200" s="101"/>
      <c r="O200" s="605"/>
      <c r="P200" s="604"/>
    </row>
    <row r="201" spans="1:16" s="1" customFormat="1" ht="14.1" customHeight="1" thickTop="1">
      <c r="A201" s="604"/>
      <c r="B201" s="605"/>
      <c r="C201" s="101"/>
      <c r="D201" s="1161" t="s">
        <v>3410</v>
      </c>
      <c r="E201" s="1160"/>
      <c r="F201" s="232">
        <v>0.43</v>
      </c>
      <c r="G201" s="550">
        <f>F201*Cond!$F$10</f>
        <v>653.6</v>
      </c>
      <c r="H201" s="35">
        <v>0</v>
      </c>
      <c r="I201" s="406">
        <f t="shared" ref="I201:I218" si="111">G201*H201</f>
        <v>0</v>
      </c>
      <c r="J201" s="1162" t="s">
        <v>2035</v>
      </c>
      <c r="K201" s="380">
        <f t="shared" ref="K201:K218" si="112">G201*L201</f>
        <v>3398.7200000000003</v>
      </c>
      <c r="L201" s="381">
        <v>5.2</v>
      </c>
      <c r="M201" s="762">
        <f t="shared" ref="M201:M218" si="113">ROUND(K201,-2)</f>
        <v>3400</v>
      </c>
      <c r="N201" s="101"/>
      <c r="O201" s="605"/>
      <c r="P201" s="604"/>
    </row>
    <row r="202" spans="1:16" s="1" customFormat="1" ht="14.1" customHeight="1">
      <c r="A202" s="604"/>
      <c r="B202" s="605"/>
      <c r="C202" s="101"/>
      <c r="D202" s="1158" t="s">
        <v>3408</v>
      </c>
      <c r="E202" s="1160"/>
      <c r="F202" s="232">
        <v>0.43</v>
      </c>
      <c r="G202" s="466">
        <f>F202*Cond!$F$10</f>
        <v>653.6</v>
      </c>
      <c r="H202" s="29">
        <v>0</v>
      </c>
      <c r="I202" s="405">
        <f t="shared" si="111"/>
        <v>0</v>
      </c>
      <c r="J202" s="1159" t="s">
        <v>1956</v>
      </c>
      <c r="K202" s="286">
        <f t="shared" si="112"/>
        <v>3398.7200000000003</v>
      </c>
      <c r="L202" s="290">
        <v>5.2</v>
      </c>
      <c r="M202" s="409">
        <f t="shared" si="113"/>
        <v>3400</v>
      </c>
      <c r="N202" s="101"/>
      <c r="O202" s="605"/>
      <c r="P202" s="604"/>
    </row>
    <row r="203" spans="1:16" s="1" customFormat="1" ht="14.1" customHeight="1">
      <c r="A203" s="604"/>
      <c r="B203" s="605"/>
      <c r="C203" s="101"/>
      <c r="D203" s="1158" t="s">
        <v>3956</v>
      </c>
      <c r="E203" s="1160"/>
      <c r="F203" s="232">
        <v>0.43</v>
      </c>
      <c r="G203" s="466">
        <f>F203*Cond!$F$10</f>
        <v>653.6</v>
      </c>
      <c r="H203" s="29">
        <v>0</v>
      </c>
      <c r="I203" s="405">
        <f t="shared" ref="I203" si="114">G203*H203</f>
        <v>0</v>
      </c>
      <c r="J203" s="1199" t="s">
        <v>3957</v>
      </c>
      <c r="K203" s="286">
        <f t="shared" ref="K203" si="115">G203*L203</f>
        <v>3398.7200000000003</v>
      </c>
      <c r="L203" s="290">
        <v>5.2</v>
      </c>
      <c r="M203" s="409">
        <f t="shared" ref="M203" si="116">ROUND(K203,-2)</f>
        <v>3400</v>
      </c>
      <c r="N203" s="101"/>
      <c r="O203" s="605"/>
      <c r="P203" s="604"/>
    </row>
    <row r="204" spans="1:16" s="1" customFormat="1" ht="14.1" customHeight="1">
      <c r="A204" s="604"/>
      <c r="B204" s="605"/>
      <c r="C204" s="101"/>
      <c r="D204" s="1158" t="s">
        <v>3409</v>
      </c>
      <c r="E204" s="1160"/>
      <c r="F204" s="232">
        <v>0.43</v>
      </c>
      <c r="G204" s="466">
        <f>F204*Cond!$F$10</f>
        <v>653.6</v>
      </c>
      <c r="H204" s="29">
        <v>0</v>
      </c>
      <c r="I204" s="405">
        <f t="shared" si="111"/>
        <v>0</v>
      </c>
      <c r="J204" s="1159" t="s">
        <v>398</v>
      </c>
      <c r="K204" s="286">
        <f t="shared" si="112"/>
        <v>3398.7200000000003</v>
      </c>
      <c r="L204" s="290">
        <v>5.2</v>
      </c>
      <c r="M204" s="409">
        <f t="shared" si="113"/>
        <v>3400</v>
      </c>
      <c r="N204" s="101"/>
      <c r="O204" s="605"/>
      <c r="P204" s="604"/>
    </row>
    <row r="205" spans="1:16" s="1" customFormat="1" ht="14.1" customHeight="1">
      <c r="A205" s="604"/>
      <c r="B205" s="605"/>
      <c r="C205" s="101"/>
      <c r="D205" s="1158" t="s">
        <v>4215</v>
      </c>
      <c r="E205" s="1160"/>
      <c r="F205" s="232">
        <v>0.43</v>
      </c>
      <c r="G205" s="466">
        <f>F205*Cond!$F$10</f>
        <v>653.6</v>
      </c>
      <c r="H205" s="29">
        <v>0</v>
      </c>
      <c r="I205" s="405">
        <f t="shared" ref="I205:I206" si="117">G205*H205</f>
        <v>0</v>
      </c>
      <c r="J205" s="1405" t="s">
        <v>4217</v>
      </c>
      <c r="K205" s="286">
        <f t="shared" ref="K205:K206" si="118">G205*L205</f>
        <v>3398.7200000000003</v>
      </c>
      <c r="L205" s="290">
        <v>5.2</v>
      </c>
      <c r="M205" s="409">
        <f t="shared" ref="M205:M206" si="119">ROUND(K205,-2)</f>
        <v>3400</v>
      </c>
      <c r="N205" s="101"/>
      <c r="O205" s="605"/>
      <c r="P205" s="604"/>
    </row>
    <row r="206" spans="1:16" s="1" customFormat="1" ht="14.1" customHeight="1">
      <c r="A206" s="604"/>
      <c r="B206" s="605"/>
      <c r="C206" s="101"/>
      <c r="D206" s="1158" t="s">
        <v>4216</v>
      </c>
      <c r="E206" s="1160"/>
      <c r="F206" s="232">
        <v>0.43</v>
      </c>
      <c r="G206" s="466">
        <f>F206*Cond!$F$10</f>
        <v>653.6</v>
      </c>
      <c r="H206" s="29">
        <v>0</v>
      </c>
      <c r="I206" s="405">
        <f t="shared" si="117"/>
        <v>0</v>
      </c>
      <c r="J206" s="1405" t="s">
        <v>4218</v>
      </c>
      <c r="K206" s="286">
        <f t="shared" si="118"/>
        <v>3398.7200000000003</v>
      </c>
      <c r="L206" s="290">
        <v>5.2</v>
      </c>
      <c r="M206" s="409">
        <f t="shared" si="119"/>
        <v>3400</v>
      </c>
      <c r="N206" s="101"/>
      <c r="O206" s="605"/>
      <c r="P206" s="604"/>
    </row>
    <row r="207" spans="1:16" s="1" customFormat="1" ht="14.1" customHeight="1">
      <c r="A207" s="604"/>
      <c r="B207" s="605"/>
      <c r="C207" s="101"/>
      <c r="D207" s="1158" t="s">
        <v>3250</v>
      </c>
      <c r="E207" s="1160"/>
      <c r="F207" s="232">
        <v>0.43</v>
      </c>
      <c r="G207" s="466">
        <f>F207*Cond!$F$10</f>
        <v>653.6</v>
      </c>
      <c r="H207" s="29">
        <v>0</v>
      </c>
      <c r="I207" s="405">
        <f t="shared" si="111"/>
        <v>0</v>
      </c>
      <c r="J207" s="1159" t="s">
        <v>1722</v>
      </c>
      <c r="K207" s="286">
        <f t="shared" si="112"/>
        <v>3398.7200000000003</v>
      </c>
      <c r="L207" s="290">
        <v>5.2</v>
      </c>
      <c r="M207" s="409">
        <f t="shared" si="113"/>
        <v>3400</v>
      </c>
      <c r="N207" s="101"/>
      <c r="O207" s="605"/>
      <c r="P207" s="604"/>
    </row>
    <row r="208" spans="1:16" s="1" customFormat="1" ht="14.1" customHeight="1">
      <c r="A208" s="604"/>
      <c r="B208" s="605"/>
      <c r="C208" s="101"/>
      <c r="D208" s="1158" t="s">
        <v>3251</v>
      </c>
      <c r="E208" s="1160"/>
      <c r="F208" s="232">
        <v>0.43</v>
      </c>
      <c r="G208" s="466">
        <f>F208*Cond!$F$10</f>
        <v>653.6</v>
      </c>
      <c r="H208" s="29">
        <v>0</v>
      </c>
      <c r="I208" s="405">
        <f t="shared" si="111"/>
        <v>0</v>
      </c>
      <c r="J208" s="1159" t="s">
        <v>2764</v>
      </c>
      <c r="K208" s="286">
        <f t="shared" si="112"/>
        <v>3398.7200000000003</v>
      </c>
      <c r="L208" s="290">
        <v>5.2</v>
      </c>
      <c r="M208" s="409">
        <f t="shared" si="113"/>
        <v>3400</v>
      </c>
      <c r="N208" s="101"/>
      <c r="O208" s="605"/>
      <c r="P208" s="604"/>
    </row>
    <row r="209" spans="1:16" s="1" customFormat="1" ht="14.1" customHeight="1">
      <c r="A209" s="604"/>
      <c r="B209" s="605"/>
      <c r="C209" s="101"/>
      <c r="D209" s="1158" t="s">
        <v>4458</v>
      </c>
      <c r="E209" s="1160"/>
      <c r="F209" s="232">
        <v>0.43</v>
      </c>
      <c r="G209" s="466">
        <f>F209*Cond!$F$10</f>
        <v>653.6</v>
      </c>
      <c r="H209" s="29">
        <v>0</v>
      </c>
      <c r="I209" s="405">
        <f t="shared" si="111"/>
        <v>0</v>
      </c>
      <c r="J209" s="1159" t="s">
        <v>3244</v>
      </c>
      <c r="K209" s="286">
        <f t="shared" si="112"/>
        <v>3398.7200000000003</v>
      </c>
      <c r="L209" s="290">
        <v>5.2</v>
      </c>
      <c r="M209" s="409">
        <f t="shared" si="113"/>
        <v>3400</v>
      </c>
      <c r="N209" s="101"/>
      <c r="O209" s="605"/>
      <c r="P209" s="604"/>
    </row>
    <row r="210" spans="1:16" s="1" customFormat="1" ht="14.1" customHeight="1">
      <c r="A210" s="604"/>
      <c r="B210" s="605"/>
      <c r="C210" s="101"/>
      <c r="D210" s="1158" t="s">
        <v>3407</v>
      </c>
      <c r="E210" s="1160"/>
      <c r="F210" s="232">
        <v>0.43</v>
      </c>
      <c r="G210" s="466">
        <f>F210*Cond!$F$10</f>
        <v>653.6</v>
      </c>
      <c r="H210" s="29">
        <v>0</v>
      </c>
      <c r="I210" s="405">
        <f t="shared" si="111"/>
        <v>0</v>
      </c>
      <c r="J210" s="1159" t="s">
        <v>3382</v>
      </c>
      <c r="K210" s="286">
        <f t="shared" si="112"/>
        <v>3398.7200000000003</v>
      </c>
      <c r="L210" s="290">
        <v>5.2</v>
      </c>
      <c r="M210" s="409">
        <f t="shared" si="113"/>
        <v>3400</v>
      </c>
      <c r="N210" s="101"/>
      <c r="O210" s="605"/>
      <c r="P210" s="604"/>
    </row>
    <row r="211" spans="1:16" s="1" customFormat="1" ht="14.1" customHeight="1">
      <c r="A211" s="604"/>
      <c r="B211" s="605"/>
      <c r="C211" s="101"/>
      <c r="D211" s="1158" t="s">
        <v>4476</v>
      </c>
      <c r="E211" s="1160"/>
      <c r="F211" s="232">
        <v>0.43</v>
      </c>
      <c r="G211" s="466">
        <f>F211*Cond!$F$10</f>
        <v>653.6</v>
      </c>
      <c r="H211" s="29">
        <v>0</v>
      </c>
      <c r="I211" s="405">
        <f t="shared" ref="I211:I212" si="120">G211*H211</f>
        <v>0</v>
      </c>
      <c r="J211" s="1632" t="s">
        <v>4478</v>
      </c>
      <c r="K211" s="286">
        <f t="shared" ref="K211:K212" si="121">G211*L211</f>
        <v>3398.7200000000003</v>
      </c>
      <c r="L211" s="290">
        <v>5.2</v>
      </c>
      <c r="M211" s="409">
        <f t="shared" ref="M211:M212" si="122">ROUND(K211,-2)</f>
        <v>3400</v>
      </c>
      <c r="N211" s="101"/>
      <c r="O211" s="605"/>
      <c r="P211" s="604"/>
    </row>
    <row r="212" spans="1:16" s="1" customFormat="1" ht="14.1" customHeight="1">
      <c r="A212" s="604"/>
      <c r="B212" s="605"/>
      <c r="C212" s="101"/>
      <c r="D212" s="1158" t="s">
        <v>4477</v>
      </c>
      <c r="E212" s="1160"/>
      <c r="F212" s="232">
        <v>0.43</v>
      </c>
      <c r="G212" s="466">
        <f>F212*Cond!$F$10</f>
        <v>653.6</v>
      </c>
      <c r="H212" s="29">
        <v>0</v>
      </c>
      <c r="I212" s="405">
        <f t="shared" si="120"/>
        <v>0</v>
      </c>
      <c r="J212" s="1632" t="s">
        <v>4479</v>
      </c>
      <c r="K212" s="286">
        <f t="shared" si="121"/>
        <v>3398.7200000000003</v>
      </c>
      <c r="L212" s="290">
        <v>5.2</v>
      </c>
      <c r="M212" s="409">
        <f t="shared" si="122"/>
        <v>3400</v>
      </c>
      <c r="N212" s="101"/>
      <c r="O212" s="605"/>
      <c r="P212" s="604"/>
    </row>
    <row r="213" spans="1:16" s="1" customFormat="1" ht="14.1" customHeight="1">
      <c r="A213" s="604"/>
      <c r="B213" s="605"/>
      <c r="C213" s="101"/>
      <c r="D213" s="1158" t="s">
        <v>3406</v>
      </c>
      <c r="E213" s="1160"/>
      <c r="F213" s="232">
        <v>0.43</v>
      </c>
      <c r="G213" s="466">
        <f>F213*Cond!$F$10</f>
        <v>653.6</v>
      </c>
      <c r="H213" s="29">
        <v>0</v>
      </c>
      <c r="I213" s="405">
        <f t="shared" si="111"/>
        <v>0</v>
      </c>
      <c r="J213" s="1159" t="s">
        <v>289</v>
      </c>
      <c r="K213" s="286">
        <f t="shared" si="112"/>
        <v>3398.7200000000003</v>
      </c>
      <c r="L213" s="290">
        <v>5.2</v>
      </c>
      <c r="M213" s="409">
        <f t="shared" si="113"/>
        <v>3400</v>
      </c>
      <c r="N213" s="101"/>
      <c r="O213" s="605"/>
      <c r="P213" s="604"/>
    </row>
    <row r="214" spans="1:16" s="1" customFormat="1" ht="14.1" customHeight="1">
      <c r="A214" s="604"/>
      <c r="B214" s="605"/>
      <c r="C214" s="101"/>
      <c r="D214" s="1158" t="s">
        <v>3411</v>
      </c>
      <c r="E214" s="1160"/>
      <c r="F214" s="232">
        <v>0.43</v>
      </c>
      <c r="G214" s="466">
        <f>F214*Cond!$F$10</f>
        <v>653.6</v>
      </c>
      <c r="H214" s="29">
        <v>0</v>
      </c>
      <c r="I214" s="405">
        <f t="shared" si="111"/>
        <v>0</v>
      </c>
      <c r="J214" s="1159" t="s">
        <v>185</v>
      </c>
      <c r="K214" s="286">
        <f t="shared" si="112"/>
        <v>3398.7200000000003</v>
      </c>
      <c r="L214" s="290">
        <v>5.2</v>
      </c>
      <c r="M214" s="409">
        <f t="shared" si="113"/>
        <v>3400</v>
      </c>
      <c r="N214" s="101"/>
      <c r="O214" s="605"/>
      <c r="P214" s="604"/>
    </row>
    <row r="215" spans="1:16" s="1" customFormat="1" ht="14.1" customHeight="1">
      <c r="A215" s="604"/>
      <c r="B215" s="605"/>
      <c r="C215" s="101"/>
      <c r="D215" s="1158" t="s">
        <v>3412</v>
      </c>
      <c r="E215" s="1160"/>
      <c r="F215" s="232">
        <v>0.43</v>
      </c>
      <c r="G215" s="466">
        <f>F215*Cond!$F$10</f>
        <v>653.6</v>
      </c>
      <c r="H215" s="29">
        <v>0</v>
      </c>
      <c r="I215" s="405">
        <f t="shared" si="111"/>
        <v>0</v>
      </c>
      <c r="J215" s="1159" t="s">
        <v>2033</v>
      </c>
      <c r="K215" s="286">
        <f t="shared" si="112"/>
        <v>3398.7200000000003</v>
      </c>
      <c r="L215" s="290">
        <v>5.2</v>
      </c>
      <c r="M215" s="409">
        <f t="shared" si="113"/>
        <v>3400</v>
      </c>
      <c r="N215" s="101"/>
      <c r="O215" s="605"/>
      <c r="P215" s="604"/>
    </row>
    <row r="216" spans="1:16" s="1" customFormat="1" ht="14.1" customHeight="1">
      <c r="A216" s="604"/>
      <c r="B216" s="605"/>
      <c r="C216" s="101"/>
      <c r="D216" s="1158" t="s">
        <v>3413</v>
      </c>
      <c r="E216" s="1160"/>
      <c r="F216" s="232">
        <v>0.43</v>
      </c>
      <c r="G216" s="466">
        <f>F216*Cond!$F$10</f>
        <v>653.6</v>
      </c>
      <c r="H216" s="29">
        <v>0</v>
      </c>
      <c r="I216" s="405">
        <f t="shared" si="111"/>
        <v>0</v>
      </c>
      <c r="J216" s="1159" t="s">
        <v>2901</v>
      </c>
      <c r="K216" s="286">
        <f t="shared" si="112"/>
        <v>3398.7200000000003</v>
      </c>
      <c r="L216" s="290">
        <v>5.2</v>
      </c>
      <c r="M216" s="409">
        <f t="shared" si="113"/>
        <v>3400</v>
      </c>
      <c r="N216" s="101"/>
      <c r="O216" s="605"/>
      <c r="P216" s="604"/>
    </row>
    <row r="217" spans="1:16" s="1" customFormat="1" ht="14.1" customHeight="1">
      <c r="A217" s="604"/>
      <c r="B217" s="605"/>
      <c r="C217" s="101"/>
      <c r="D217" s="1158" t="s">
        <v>3414</v>
      </c>
      <c r="E217" s="1160"/>
      <c r="F217" s="232">
        <v>0.43</v>
      </c>
      <c r="G217" s="466">
        <f>F217*Cond!$F$10</f>
        <v>653.6</v>
      </c>
      <c r="H217" s="29">
        <v>0</v>
      </c>
      <c r="I217" s="405">
        <f t="shared" si="111"/>
        <v>0</v>
      </c>
      <c r="J217" s="1159" t="s">
        <v>3371</v>
      </c>
      <c r="K217" s="286">
        <f t="shared" si="112"/>
        <v>3398.7200000000003</v>
      </c>
      <c r="L217" s="290">
        <v>5.2</v>
      </c>
      <c r="M217" s="409">
        <f t="shared" si="113"/>
        <v>3400</v>
      </c>
      <c r="N217" s="101"/>
      <c r="O217" s="605"/>
      <c r="P217" s="604"/>
    </row>
    <row r="218" spans="1:16" s="1" customFormat="1" ht="14.1" customHeight="1">
      <c r="A218" s="604"/>
      <c r="B218" s="605"/>
      <c r="C218" s="101"/>
      <c r="D218" s="1158" t="s">
        <v>3386</v>
      </c>
      <c r="E218" s="1160"/>
      <c r="F218" s="232">
        <v>0.43</v>
      </c>
      <c r="G218" s="466">
        <f>F218*Cond!$F$10</f>
        <v>653.6</v>
      </c>
      <c r="H218" s="29">
        <v>0</v>
      </c>
      <c r="I218" s="405">
        <f t="shared" si="111"/>
        <v>0</v>
      </c>
      <c r="J218" s="1159" t="s">
        <v>2037</v>
      </c>
      <c r="K218" s="286">
        <f t="shared" si="112"/>
        <v>3398.7200000000003</v>
      </c>
      <c r="L218" s="290">
        <v>5.2</v>
      </c>
      <c r="M218" s="409">
        <f t="shared" si="113"/>
        <v>3400</v>
      </c>
      <c r="N218" s="101"/>
      <c r="O218" s="605"/>
      <c r="P218" s="604"/>
    </row>
    <row r="219" spans="1:16" s="1" customFormat="1" ht="14.1" customHeight="1">
      <c r="A219" s="604"/>
      <c r="B219" s="605"/>
      <c r="C219" s="101"/>
      <c r="D219" s="1158" t="s">
        <v>3385</v>
      </c>
      <c r="E219" s="1160"/>
      <c r="F219" s="232">
        <v>0.43</v>
      </c>
      <c r="G219" s="466">
        <f>F219*Cond!$F$10</f>
        <v>653.6</v>
      </c>
      <c r="H219" s="29">
        <v>0</v>
      </c>
      <c r="I219" s="405">
        <f t="shared" ref="I219:I226" si="123">G219*H219</f>
        <v>0</v>
      </c>
      <c r="J219" s="1159" t="s">
        <v>2036</v>
      </c>
      <c r="K219" s="286">
        <f t="shared" ref="K219:K226" si="124">G219*L219</f>
        <v>3398.7200000000003</v>
      </c>
      <c r="L219" s="290">
        <v>5.2</v>
      </c>
      <c r="M219" s="409">
        <f t="shared" ref="M219:M226" si="125">ROUND(K219,-2)</f>
        <v>3400</v>
      </c>
      <c r="N219" s="101"/>
      <c r="O219" s="605"/>
      <c r="P219" s="604"/>
    </row>
    <row r="220" spans="1:16" s="1" customFormat="1" ht="14.1" customHeight="1">
      <c r="A220" s="604"/>
      <c r="B220" s="605"/>
      <c r="C220" s="101"/>
      <c r="D220" s="1158" t="s">
        <v>3384</v>
      </c>
      <c r="E220" s="1160"/>
      <c r="F220" s="232">
        <v>0.43</v>
      </c>
      <c r="G220" s="466">
        <f>F220*Cond!$F$10</f>
        <v>653.6</v>
      </c>
      <c r="H220" s="29">
        <v>0</v>
      </c>
      <c r="I220" s="405">
        <f t="shared" si="123"/>
        <v>0</v>
      </c>
      <c r="J220" s="1159" t="s">
        <v>1944</v>
      </c>
      <c r="K220" s="286">
        <f t="shared" si="124"/>
        <v>3398.7200000000003</v>
      </c>
      <c r="L220" s="290">
        <v>5.2</v>
      </c>
      <c r="M220" s="409">
        <f t="shared" si="125"/>
        <v>3400</v>
      </c>
      <c r="N220" s="101"/>
      <c r="O220" s="605"/>
      <c r="P220" s="604"/>
    </row>
    <row r="221" spans="1:16" s="1" customFormat="1" ht="14.1" customHeight="1">
      <c r="A221" s="604"/>
      <c r="B221" s="605"/>
      <c r="C221" s="101"/>
      <c r="D221" s="1158" t="s">
        <v>3416</v>
      </c>
      <c r="E221" s="1160"/>
      <c r="F221" s="232">
        <v>0.43</v>
      </c>
      <c r="G221" s="466">
        <f>F221*Cond!$F$10</f>
        <v>653.6</v>
      </c>
      <c r="H221" s="29">
        <v>0</v>
      </c>
      <c r="I221" s="405">
        <f t="shared" si="123"/>
        <v>0</v>
      </c>
      <c r="J221" s="1159" t="s">
        <v>290</v>
      </c>
      <c r="K221" s="286">
        <f t="shared" si="124"/>
        <v>3398.7200000000003</v>
      </c>
      <c r="L221" s="290">
        <v>5.2</v>
      </c>
      <c r="M221" s="409">
        <f t="shared" si="125"/>
        <v>3400</v>
      </c>
      <c r="N221" s="101"/>
      <c r="O221" s="605"/>
      <c r="P221" s="604"/>
    </row>
    <row r="222" spans="1:16" s="1" customFormat="1" ht="14.1" customHeight="1">
      <c r="A222" s="604"/>
      <c r="B222" s="605"/>
      <c r="C222" s="101"/>
      <c r="D222" s="1158" t="s">
        <v>3417</v>
      </c>
      <c r="E222" s="1160"/>
      <c r="F222" s="232">
        <v>0.43</v>
      </c>
      <c r="G222" s="466">
        <f>F222*Cond!$F$10</f>
        <v>653.6</v>
      </c>
      <c r="H222" s="29">
        <v>0</v>
      </c>
      <c r="I222" s="405">
        <f t="shared" si="123"/>
        <v>0</v>
      </c>
      <c r="J222" s="1159" t="s">
        <v>719</v>
      </c>
      <c r="K222" s="286">
        <f t="shared" si="124"/>
        <v>3398.7200000000003</v>
      </c>
      <c r="L222" s="290">
        <v>5.2</v>
      </c>
      <c r="M222" s="409">
        <f t="shared" si="125"/>
        <v>3400</v>
      </c>
      <c r="N222" s="101"/>
      <c r="O222" s="605"/>
      <c r="P222" s="604"/>
    </row>
    <row r="223" spans="1:16" s="1" customFormat="1" ht="14.1" customHeight="1">
      <c r="A223" s="604"/>
      <c r="B223" s="605"/>
      <c r="C223" s="101"/>
      <c r="D223" s="1158" t="s">
        <v>4555</v>
      </c>
      <c r="E223" s="1160"/>
      <c r="F223" s="232">
        <v>0.43</v>
      </c>
      <c r="G223" s="466">
        <f>F223*Cond!$F$10</f>
        <v>653.6</v>
      </c>
      <c r="H223" s="29">
        <v>0</v>
      </c>
      <c r="I223" s="405">
        <f t="shared" ref="I223" si="126">G223*H223</f>
        <v>0</v>
      </c>
      <c r="J223" s="1655" t="s">
        <v>4556</v>
      </c>
      <c r="K223" s="286">
        <f t="shared" ref="K223" si="127">G223*L223</f>
        <v>3398.7200000000003</v>
      </c>
      <c r="L223" s="290">
        <v>5.2</v>
      </c>
      <c r="M223" s="409">
        <f t="shared" ref="M223" si="128">ROUND(K223,-2)</f>
        <v>3400</v>
      </c>
      <c r="N223" s="101"/>
      <c r="O223" s="605"/>
      <c r="P223" s="604"/>
    </row>
    <row r="224" spans="1:16" s="1" customFormat="1" ht="14.1" customHeight="1">
      <c r="A224" s="604"/>
      <c r="B224" s="605"/>
      <c r="C224" s="101"/>
      <c r="D224" s="1158" t="s">
        <v>4872</v>
      </c>
      <c r="E224" s="1160"/>
      <c r="F224" s="232">
        <v>0.43</v>
      </c>
      <c r="G224" s="466">
        <f>F224*Cond!$F$10</f>
        <v>653.6</v>
      </c>
      <c r="H224" s="29">
        <v>0</v>
      </c>
      <c r="I224" s="405">
        <f t="shared" ref="I224" si="129">G224*H224</f>
        <v>0</v>
      </c>
      <c r="J224" s="1732" t="s">
        <v>4873</v>
      </c>
      <c r="K224" s="286">
        <f t="shared" ref="K224" si="130">G224*L224</f>
        <v>3398.7200000000003</v>
      </c>
      <c r="L224" s="290">
        <v>5.2</v>
      </c>
      <c r="M224" s="409">
        <f t="shared" ref="M224" si="131">ROUND(K224,-2)</f>
        <v>3400</v>
      </c>
      <c r="N224" s="101"/>
      <c r="O224" s="605"/>
      <c r="P224" s="604"/>
    </row>
    <row r="225" spans="1:16" s="1" customFormat="1" ht="14.1" customHeight="1">
      <c r="A225" s="604"/>
      <c r="B225" s="605"/>
      <c r="C225" s="101"/>
      <c r="D225" s="1158" t="s">
        <v>3387</v>
      </c>
      <c r="E225" s="1160"/>
      <c r="F225" s="232">
        <v>0.43</v>
      </c>
      <c r="G225" s="466">
        <f>F225*Cond!$F$10</f>
        <v>653.6</v>
      </c>
      <c r="H225" s="29">
        <v>0</v>
      </c>
      <c r="I225" s="405">
        <f t="shared" si="123"/>
        <v>0</v>
      </c>
      <c r="J225" s="1159" t="s">
        <v>2906</v>
      </c>
      <c r="K225" s="286">
        <f t="shared" si="124"/>
        <v>3398.7200000000003</v>
      </c>
      <c r="L225" s="290">
        <v>5.2</v>
      </c>
      <c r="M225" s="409">
        <f t="shared" si="125"/>
        <v>3400</v>
      </c>
      <c r="N225" s="101"/>
      <c r="O225" s="605"/>
      <c r="P225" s="604"/>
    </row>
    <row r="226" spans="1:16" s="1" customFormat="1" ht="14.1" customHeight="1">
      <c r="A226" s="604"/>
      <c r="B226" s="605"/>
      <c r="C226" s="101"/>
      <c r="D226" s="1158" t="s">
        <v>3389</v>
      </c>
      <c r="E226" s="1160"/>
      <c r="F226" s="232">
        <v>0.43</v>
      </c>
      <c r="G226" s="466">
        <f>F226*Cond!$F$10</f>
        <v>653.6</v>
      </c>
      <c r="H226" s="29">
        <v>0</v>
      </c>
      <c r="I226" s="405">
        <f t="shared" si="123"/>
        <v>0</v>
      </c>
      <c r="J226" s="1159" t="s">
        <v>3241</v>
      </c>
      <c r="K226" s="286">
        <f t="shared" si="124"/>
        <v>3398.7200000000003</v>
      </c>
      <c r="L226" s="290">
        <v>5.2</v>
      </c>
      <c r="M226" s="409">
        <f t="shared" si="125"/>
        <v>3400</v>
      </c>
      <c r="N226" s="101"/>
      <c r="O226" s="605"/>
      <c r="P226" s="604"/>
    </row>
    <row r="227" spans="1:16" s="1" customFormat="1" ht="14.1" customHeight="1">
      <c r="A227" s="604"/>
      <c r="B227" s="605"/>
      <c r="C227" s="101"/>
      <c r="D227" s="1158" t="s">
        <v>3415</v>
      </c>
      <c r="E227" s="1160"/>
      <c r="F227" s="232">
        <v>0.43</v>
      </c>
      <c r="G227" s="466">
        <f>F227*Cond!$F$10</f>
        <v>653.6</v>
      </c>
      <c r="H227" s="29">
        <v>0</v>
      </c>
      <c r="I227" s="405">
        <f t="shared" ref="I227:I274" si="132">G227*H227</f>
        <v>0</v>
      </c>
      <c r="J227" s="1159" t="s">
        <v>3242</v>
      </c>
      <c r="K227" s="286">
        <f t="shared" ref="K227:K274" si="133">G227*L227</f>
        <v>3398.7200000000003</v>
      </c>
      <c r="L227" s="290">
        <v>5.2</v>
      </c>
      <c r="M227" s="409">
        <f t="shared" ref="M227:M274" si="134">ROUND(K227,-2)</f>
        <v>3400</v>
      </c>
      <c r="N227" s="101"/>
      <c r="O227" s="605"/>
      <c r="P227" s="604"/>
    </row>
    <row r="228" spans="1:16" s="1" customFormat="1" ht="14.1" customHeight="1">
      <c r="A228" s="604"/>
      <c r="B228" s="605"/>
      <c r="C228" s="101"/>
      <c r="D228" s="1158" t="s">
        <v>4736</v>
      </c>
      <c r="E228" s="1160"/>
      <c r="F228" s="232">
        <v>0.43</v>
      </c>
      <c r="G228" s="466">
        <f>F228*Cond!$F$10</f>
        <v>653.6</v>
      </c>
      <c r="H228" s="29">
        <v>0</v>
      </c>
      <c r="I228" s="405">
        <f t="shared" si="132"/>
        <v>0</v>
      </c>
      <c r="J228" s="1159">
        <v>5704083551</v>
      </c>
      <c r="K228" s="286">
        <f t="shared" si="133"/>
        <v>3398.7200000000003</v>
      </c>
      <c r="L228" s="290">
        <v>5.2</v>
      </c>
      <c r="M228" s="409">
        <f t="shared" si="134"/>
        <v>3400</v>
      </c>
      <c r="N228" s="101"/>
      <c r="O228" s="605"/>
      <c r="P228" s="604"/>
    </row>
    <row r="229" spans="1:16" s="1" customFormat="1" ht="14.1" customHeight="1">
      <c r="A229" s="604"/>
      <c r="B229" s="605"/>
      <c r="C229" s="101"/>
      <c r="D229" s="1158" t="s">
        <v>3388</v>
      </c>
      <c r="E229" s="1160"/>
      <c r="F229" s="232">
        <v>0.43</v>
      </c>
      <c r="G229" s="466">
        <f>F229*Cond!$F$10</f>
        <v>653.6</v>
      </c>
      <c r="H229" s="29">
        <v>0</v>
      </c>
      <c r="I229" s="405">
        <f t="shared" si="132"/>
        <v>0</v>
      </c>
      <c r="J229" s="1159" t="s">
        <v>2907</v>
      </c>
      <c r="K229" s="286">
        <f t="shared" si="133"/>
        <v>3398.7200000000003</v>
      </c>
      <c r="L229" s="290">
        <v>5.2</v>
      </c>
      <c r="M229" s="409">
        <f t="shared" si="134"/>
        <v>3400</v>
      </c>
      <c r="N229" s="101"/>
      <c r="O229" s="605"/>
      <c r="P229" s="604"/>
    </row>
    <row r="230" spans="1:16" s="1" customFormat="1" ht="14.1" customHeight="1">
      <c r="A230" s="604"/>
      <c r="B230" s="605"/>
      <c r="C230" s="101"/>
      <c r="D230" s="1158" t="s">
        <v>3390</v>
      </c>
      <c r="E230" s="1160"/>
      <c r="F230" s="232">
        <v>0.43</v>
      </c>
      <c r="G230" s="466">
        <f>F230*Cond!$F$10</f>
        <v>653.6</v>
      </c>
      <c r="H230" s="29">
        <v>0</v>
      </c>
      <c r="I230" s="405">
        <f t="shared" si="132"/>
        <v>0</v>
      </c>
      <c r="J230" s="1159" t="s">
        <v>3372</v>
      </c>
      <c r="K230" s="286">
        <f t="shared" si="133"/>
        <v>3398.7200000000003</v>
      </c>
      <c r="L230" s="290">
        <v>5.2</v>
      </c>
      <c r="M230" s="409">
        <f t="shared" si="134"/>
        <v>3400</v>
      </c>
      <c r="N230" s="101"/>
      <c r="O230" s="605"/>
      <c r="P230" s="604"/>
    </row>
    <row r="231" spans="1:16" s="1" customFormat="1" ht="14.1" customHeight="1">
      <c r="A231" s="604"/>
      <c r="B231" s="605"/>
      <c r="C231" s="101"/>
      <c r="D231" s="1158" t="s">
        <v>3391</v>
      </c>
      <c r="E231" s="1160"/>
      <c r="F231" s="232">
        <v>0.43</v>
      </c>
      <c r="G231" s="466">
        <f>F231*Cond!$F$10</f>
        <v>653.6</v>
      </c>
      <c r="H231" s="29">
        <v>0</v>
      </c>
      <c r="I231" s="405">
        <f t="shared" si="132"/>
        <v>0</v>
      </c>
      <c r="J231" s="1159" t="s">
        <v>3373</v>
      </c>
      <c r="K231" s="286">
        <f t="shared" si="133"/>
        <v>3398.7200000000003</v>
      </c>
      <c r="L231" s="290">
        <v>5.2</v>
      </c>
      <c r="M231" s="409">
        <f t="shared" si="134"/>
        <v>3400</v>
      </c>
      <c r="N231" s="101"/>
      <c r="O231" s="605"/>
      <c r="P231" s="604"/>
    </row>
    <row r="232" spans="1:16" s="1" customFormat="1" ht="14.1" customHeight="1">
      <c r="A232" s="604"/>
      <c r="B232" s="605"/>
      <c r="C232" s="101"/>
      <c r="D232" s="1158" t="s">
        <v>3958</v>
      </c>
      <c r="E232" s="1160"/>
      <c r="F232" s="232">
        <v>0.43</v>
      </c>
      <c r="G232" s="466">
        <f>F232*Cond!$F$10</f>
        <v>653.6</v>
      </c>
      <c r="H232" s="29">
        <v>0</v>
      </c>
      <c r="I232" s="405">
        <f t="shared" si="132"/>
        <v>0</v>
      </c>
      <c r="J232" s="1199" t="s">
        <v>3959</v>
      </c>
      <c r="K232" s="286">
        <f t="shared" si="133"/>
        <v>3398.7200000000003</v>
      </c>
      <c r="L232" s="290">
        <v>5.2</v>
      </c>
      <c r="M232" s="409">
        <f t="shared" si="134"/>
        <v>3400</v>
      </c>
      <c r="N232" s="101"/>
      <c r="O232" s="605"/>
      <c r="P232" s="604"/>
    </row>
    <row r="233" spans="1:16" s="1" customFormat="1" ht="14.1" customHeight="1">
      <c r="A233" s="604"/>
      <c r="B233" s="605"/>
      <c r="C233" s="101"/>
      <c r="D233" s="1158" t="s">
        <v>3383</v>
      </c>
      <c r="E233" s="1160"/>
      <c r="F233" s="232">
        <v>0.43</v>
      </c>
      <c r="G233" s="466">
        <f>F233*Cond!$F$10</f>
        <v>653.6</v>
      </c>
      <c r="H233" s="29">
        <v>0</v>
      </c>
      <c r="I233" s="405">
        <f t="shared" si="132"/>
        <v>0</v>
      </c>
      <c r="J233" s="1159" t="s">
        <v>687</v>
      </c>
      <c r="K233" s="286">
        <f t="shared" si="133"/>
        <v>3398.7200000000003</v>
      </c>
      <c r="L233" s="290">
        <v>5.2</v>
      </c>
      <c r="M233" s="409">
        <f t="shared" si="134"/>
        <v>3400</v>
      </c>
      <c r="N233" s="101"/>
      <c r="O233" s="605"/>
      <c r="P233" s="604"/>
    </row>
    <row r="234" spans="1:16" s="1" customFormat="1" ht="14.1" customHeight="1">
      <c r="A234" s="604"/>
      <c r="B234" s="605"/>
      <c r="C234" s="101"/>
      <c r="D234" s="1158" t="s">
        <v>3418</v>
      </c>
      <c r="E234" s="1160"/>
      <c r="F234" s="232">
        <v>0.43</v>
      </c>
      <c r="G234" s="466">
        <f>F234*Cond!$F$10</f>
        <v>653.6</v>
      </c>
      <c r="H234" s="29">
        <v>0</v>
      </c>
      <c r="I234" s="405">
        <f t="shared" si="132"/>
        <v>0</v>
      </c>
      <c r="J234" s="1159" t="s">
        <v>186</v>
      </c>
      <c r="K234" s="286">
        <f t="shared" si="133"/>
        <v>3398.7200000000003</v>
      </c>
      <c r="L234" s="290">
        <v>5.2</v>
      </c>
      <c r="M234" s="409">
        <f t="shared" si="134"/>
        <v>3400</v>
      </c>
      <c r="N234" s="101"/>
      <c r="O234" s="605"/>
      <c r="P234" s="604"/>
    </row>
    <row r="235" spans="1:16" s="1" customFormat="1" ht="14.1" customHeight="1">
      <c r="A235" s="604"/>
      <c r="B235" s="605"/>
      <c r="C235" s="101"/>
      <c r="D235" s="1158" t="s">
        <v>3419</v>
      </c>
      <c r="E235" s="1160"/>
      <c r="F235" s="232">
        <v>0.43</v>
      </c>
      <c r="G235" s="466">
        <f>F235*Cond!$F$10</f>
        <v>653.6</v>
      </c>
      <c r="H235" s="29">
        <v>0</v>
      </c>
      <c r="I235" s="405">
        <f t="shared" si="132"/>
        <v>0</v>
      </c>
      <c r="J235" s="1159" t="s">
        <v>184</v>
      </c>
      <c r="K235" s="286">
        <f t="shared" si="133"/>
        <v>3398.7200000000003</v>
      </c>
      <c r="L235" s="290">
        <v>5.2</v>
      </c>
      <c r="M235" s="409">
        <f t="shared" si="134"/>
        <v>3400</v>
      </c>
      <c r="N235" s="101"/>
      <c r="O235" s="605"/>
      <c r="P235" s="604"/>
    </row>
    <row r="236" spans="1:16" s="1" customFormat="1" ht="14.1" customHeight="1">
      <c r="A236" s="604"/>
      <c r="B236" s="605"/>
      <c r="C236" s="101"/>
      <c r="D236" s="1158" t="s">
        <v>3420</v>
      </c>
      <c r="E236" s="1160"/>
      <c r="F236" s="232">
        <v>0.43</v>
      </c>
      <c r="G236" s="466">
        <f>F236*Cond!$F$10</f>
        <v>653.6</v>
      </c>
      <c r="H236" s="29">
        <v>0</v>
      </c>
      <c r="I236" s="405">
        <f t="shared" si="132"/>
        <v>0</v>
      </c>
      <c r="J236" s="1159" t="s">
        <v>401</v>
      </c>
      <c r="K236" s="286">
        <f t="shared" si="133"/>
        <v>3398.7200000000003</v>
      </c>
      <c r="L236" s="290">
        <v>5.2</v>
      </c>
      <c r="M236" s="409">
        <f t="shared" si="134"/>
        <v>3400</v>
      </c>
      <c r="N236" s="101"/>
      <c r="O236" s="605"/>
      <c r="P236" s="604"/>
    </row>
    <row r="237" spans="1:16" s="1" customFormat="1" ht="14.1" customHeight="1">
      <c r="A237" s="604"/>
      <c r="B237" s="605"/>
      <c r="C237" s="101"/>
      <c r="D237" s="1158" t="s">
        <v>3393</v>
      </c>
      <c r="E237" s="1160"/>
      <c r="F237" s="232">
        <v>0.43</v>
      </c>
      <c r="G237" s="466">
        <f>F237*Cond!$F$10</f>
        <v>653.6</v>
      </c>
      <c r="H237" s="29">
        <v>0</v>
      </c>
      <c r="I237" s="405">
        <f t="shared" si="132"/>
        <v>0</v>
      </c>
      <c r="J237" s="1159" t="s">
        <v>247</v>
      </c>
      <c r="K237" s="286">
        <f t="shared" si="133"/>
        <v>3398.7200000000003</v>
      </c>
      <c r="L237" s="290">
        <v>5.2</v>
      </c>
      <c r="M237" s="409">
        <f t="shared" si="134"/>
        <v>3400</v>
      </c>
      <c r="N237" s="101"/>
      <c r="O237" s="605"/>
      <c r="P237" s="604"/>
    </row>
    <row r="238" spans="1:16" s="1" customFormat="1" ht="14.1" customHeight="1">
      <c r="A238" s="604"/>
      <c r="B238" s="605"/>
      <c r="C238" s="101"/>
      <c r="D238" s="1158" t="s">
        <v>4971</v>
      </c>
      <c r="E238" s="1160"/>
      <c r="F238" s="232">
        <v>0.43</v>
      </c>
      <c r="G238" s="466">
        <f>F238*Cond!$F$10</f>
        <v>653.6</v>
      </c>
      <c r="H238" s="29">
        <v>0</v>
      </c>
      <c r="I238" s="405">
        <f t="shared" si="132"/>
        <v>0</v>
      </c>
      <c r="J238" s="1765" t="s">
        <v>4972</v>
      </c>
      <c r="K238" s="286">
        <f t="shared" si="133"/>
        <v>3398.7200000000003</v>
      </c>
      <c r="L238" s="290">
        <v>5.2</v>
      </c>
      <c r="M238" s="409">
        <f t="shared" si="134"/>
        <v>3400</v>
      </c>
      <c r="N238" s="101"/>
      <c r="O238" s="605"/>
      <c r="P238" s="604"/>
    </row>
    <row r="239" spans="1:16" s="1" customFormat="1" ht="14.1" customHeight="1">
      <c r="A239" s="604"/>
      <c r="B239" s="605"/>
      <c r="C239" s="101"/>
      <c r="D239" s="1158" t="s">
        <v>4961</v>
      </c>
      <c r="E239" s="1160"/>
      <c r="F239" s="232">
        <v>0.43</v>
      </c>
      <c r="G239" s="466">
        <f>F239*Cond!$F$10</f>
        <v>653.6</v>
      </c>
      <c r="H239" s="29">
        <v>0</v>
      </c>
      <c r="I239" s="405">
        <f t="shared" si="132"/>
        <v>0</v>
      </c>
      <c r="J239" s="1159" t="s">
        <v>4962</v>
      </c>
      <c r="K239" s="286">
        <f t="shared" si="133"/>
        <v>3398.7200000000003</v>
      </c>
      <c r="L239" s="290">
        <v>5.2</v>
      </c>
      <c r="M239" s="409">
        <f t="shared" si="134"/>
        <v>3400</v>
      </c>
      <c r="N239" s="101"/>
      <c r="O239" s="605"/>
      <c r="P239" s="604"/>
    </row>
    <row r="240" spans="1:16" s="1" customFormat="1" ht="14.1" customHeight="1">
      <c r="A240" s="604"/>
      <c r="B240" s="605"/>
      <c r="C240" s="101"/>
      <c r="D240" s="1158" t="s">
        <v>4979</v>
      </c>
      <c r="E240" s="1160"/>
      <c r="F240" s="232">
        <v>0.43</v>
      </c>
      <c r="G240" s="466">
        <f>F240*Cond!$F$10</f>
        <v>653.6</v>
      </c>
      <c r="H240" s="29">
        <v>0</v>
      </c>
      <c r="I240" s="405">
        <f t="shared" si="132"/>
        <v>0</v>
      </c>
      <c r="J240" s="1765" t="s">
        <v>4980</v>
      </c>
      <c r="K240" s="286">
        <f t="shared" si="133"/>
        <v>3398.7200000000003</v>
      </c>
      <c r="L240" s="290">
        <v>5.2</v>
      </c>
      <c r="M240" s="409">
        <f t="shared" si="134"/>
        <v>3400</v>
      </c>
      <c r="N240" s="101"/>
      <c r="O240" s="605"/>
      <c r="P240" s="604"/>
    </row>
    <row r="241" spans="1:16" s="1" customFormat="1" ht="14.1" customHeight="1">
      <c r="A241" s="604"/>
      <c r="B241" s="605"/>
      <c r="C241" s="101"/>
      <c r="D241" s="1158" t="s">
        <v>4977</v>
      </c>
      <c r="E241" s="1160"/>
      <c r="F241" s="232">
        <v>0.43</v>
      </c>
      <c r="G241" s="466">
        <f>F241*Cond!$F$10</f>
        <v>653.6</v>
      </c>
      <c r="H241" s="29">
        <v>0</v>
      </c>
      <c r="I241" s="405">
        <f t="shared" si="132"/>
        <v>0</v>
      </c>
      <c r="J241" s="1765" t="s">
        <v>4978</v>
      </c>
      <c r="K241" s="286">
        <f t="shared" si="133"/>
        <v>3398.7200000000003</v>
      </c>
      <c r="L241" s="290">
        <v>5.2</v>
      </c>
      <c r="M241" s="409">
        <f t="shared" si="134"/>
        <v>3400</v>
      </c>
      <c r="N241" s="101"/>
      <c r="O241" s="605"/>
      <c r="P241" s="604"/>
    </row>
    <row r="242" spans="1:16" s="1" customFormat="1" ht="14.1" customHeight="1">
      <c r="A242" s="604"/>
      <c r="B242" s="605"/>
      <c r="C242" s="101"/>
      <c r="D242" s="1158" t="s">
        <v>4973</v>
      </c>
      <c r="E242" s="1160"/>
      <c r="F242" s="232">
        <v>0.43</v>
      </c>
      <c r="G242" s="466">
        <f>F242*Cond!$F$10</f>
        <v>653.6</v>
      </c>
      <c r="H242" s="29">
        <v>0</v>
      </c>
      <c r="I242" s="405">
        <f t="shared" si="132"/>
        <v>0</v>
      </c>
      <c r="J242" s="1765" t="s">
        <v>4974</v>
      </c>
      <c r="K242" s="286">
        <f t="shared" si="133"/>
        <v>3398.7200000000003</v>
      </c>
      <c r="L242" s="290">
        <v>5.2</v>
      </c>
      <c r="M242" s="409">
        <f t="shared" si="134"/>
        <v>3400</v>
      </c>
      <c r="N242" s="101"/>
      <c r="O242" s="605"/>
      <c r="P242" s="604"/>
    </row>
    <row r="243" spans="1:16" s="1" customFormat="1" ht="14.1" customHeight="1">
      <c r="A243" s="604"/>
      <c r="B243" s="605"/>
      <c r="C243" s="101"/>
      <c r="D243" s="1158" t="s">
        <v>4981</v>
      </c>
      <c r="E243" s="1160"/>
      <c r="F243" s="232">
        <v>0.43</v>
      </c>
      <c r="G243" s="466">
        <f>F243*Cond!$F$10</f>
        <v>653.6</v>
      </c>
      <c r="H243" s="29">
        <v>0</v>
      </c>
      <c r="I243" s="405">
        <f t="shared" si="132"/>
        <v>0</v>
      </c>
      <c r="J243" s="1765" t="s">
        <v>4966</v>
      </c>
      <c r="K243" s="286">
        <f t="shared" si="133"/>
        <v>3398.7200000000003</v>
      </c>
      <c r="L243" s="290">
        <v>5.2</v>
      </c>
      <c r="M243" s="409">
        <f t="shared" si="134"/>
        <v>3400</v>
      </c>
      <c r="N243" s="101"/>
      <c r="O243" s="605"/>
      <c r="P243" s="604"/>
    </row>
    <row r="244" spans="1:16" s="1" customFormat="1" ht="14.1" customHeight="1">
      <c r="A244" s="604"/>
      <c r="B244" s="605"/>
      <c r="C244" s="101"/>
      <c r="D244" s="1158" t="s">
        <v>4963</v>
      </c>
      <c r="E244" s="1160"/>
      <c r="F244" s="232">
        <v>0.43</v>
      </c>
      <c r="G244" s="466">
        <f>F244*Cond!$F$10</f>
        <v>653.6</v>
      </c>
      <c r="H244" s="29">
        <v>0</v>
      </c>
      <c r="I244" s="405">
        <f t="shared" si="132"/>
        <v>0</v>
      </c>
      <c r="J244" s="1159" t="s">
        <v>4964</v>
      </c>
      <c r="K244" s="286">
        <f t="shared" si="133"/>
        <v>3398.7200000000003</v>
      </c>
      <c r="L244" s="290">
        <v>5.2</v>
      </c>
      <c r="M244" s="409">
        <f t="shared" si="134"/>
        <v>3400</v>
      </c>
      <c r="N244" s="101"/>
      <c r="O244" s="605"/>
      <c r="P244" s="604"/>
    </row>
    <row r="245" spans="1:16" s="1" customFormat="1" ht="14.1" customHeight="1">
      <c r="A245" s="604"/>
      <c r="B245" s="605"/>
      <c r="C245" s="101"/>
      <c r="D245" s="1158" t="s">
        <v>4965</v>
      </c>
      <c r="E245" s="1160"/>
      <c r="F245" s="232">
        <v>0.43</v>
      </c>
      <c r="G245" s="466">
        <f>F245*Cond!$F$10</f>
        <v>653.6</v>
      </c>
      <c r="H245" s="29">
        <v>0</v>
      </c>
      <c r="I245" s="405">
        <f t="shared" si="132"/>
        <v>0</v>
      </c>
      <c r="J245" s="1159" t="s">
        <v>4966</v>
      </c>
      <c r="K245" s="286">
        <f t="shared" si="133"/>
        <v>3398.7200000000003</v>
      </c>
      <c r="L245" s="290">
        <v>5.2</v>
      </c>
      <c r="M245" s="409">
        <f t="shared" si="134"/>
        <v>3400</v>
      </c>
      <c r="N245" s="101"/>
      <c r="O245" s="605"/>
      <c r="P245" s="604"/>
    </row>
    <row r="246" spans="1:16" s="1" customFormat="1" ht="14.1" customHeight="1">
      <c r="A246" s="604"/>
      <c r="B246" s="605"/>
      <c r="C246" s="101"/>
      <c r="D246" s="1158" t="s">
        <v>4967</v>
      </c>
      <c r="E246" s="1160"/>
      <c r="F246" s="232">
        <v>0.43</v>
      </c>
      <c r="G246" s="466">
        <f>F246*Cond!$F$10</f>
        <v>653.6</v>
      </c>
      <c r="H246" s="29">
        <v>0</v>
      </c>
      <c r="I246" s="405">
        <f t="shared" si="132"/>
        <v>0</v>
      </c>
      <c r="J246" s="1159" t="s">
        <v>4968</v>
      </c>
      <c r="K246" s="286">
        <f t="shared" si="133"/>
        <v>3398.7200000000003</v>
      </c>
      <c r="L246" s="290">
        <v>5.2</v>
      </c>
      <c r="M246" s="409">
        <f t="shared" si="134"/>
        <v>3400</v>
      </c>
      <c r="N246" s="101"/>
      <c r="O246" s="605"/>
      <c r="P246" s="604"/>
    </row>
    <row r="247" spans="1:16" s="1" customFormat="1" ht="14.1" customHeight="1">
      <c r="A247" s="604"/>
      <c r="B247" s="605"/>
      <c r="C247" s="101"/>
      <c r="D247" s="1158" t="s">
        <v>3246</v>
      </c>
      <c r="E247" s="1160"/>
      <c r="F247" s="232">
        <v>0.43</v>
      </c>
      <c r="G247" s="466">
        <f>F247*Cond!$F$10</f>
        <v>653.6</v>
      </c>
      <c r="H247" s="29">
        <v>0</v>
      </c>
      <c r="I247" s="405">
        <f t="shared" si="132"/>
        <v>0</v>
      </c>
      <c r="J247" s="1159" t="s">
        <v>2765</v>
      </c>
      <c r="K247" s="286">
        <f t="shared" si="133"/>
        <v>3398.7200000000003</v>
      </c>
      <c r="L247" s="290">
        <v>5.2</v>
      </c>
      <c r="M247" s="409">
        <f t="shared" si="134"/>
        <v>3400</v>
      </c>
      <c r="N247" s="101"/>
      <c r="O247" s="605"/>
      <c r="P247" s="604"/>
    </row>
    <row r="248" spans="1:16" s="1" customFormat="1" ht="14.1" customHeight="1">
      <c r="A248" s="604"/>
      <c r="B248" s="605"/>
      <c r="C248" s="101"/>
      <c r="D248" s="1158" t="s">
        <v>3248</v>
      </c>
      <c r="E248" s="1160"/>
      <c r="F248" s="232">
        <v>0.43</v>
      </c>
      <c r="G248" s="466">
        <f>F248*Cond!$F$10</f>
        <v>653.6</v>
      </c>
      <c r="H248" s="29">
        <v>0</v>
      </c>
      <c r="I248" s="405">
        <f t="shared" si="132"/>
        <v>0</v>
      </c>
      <c r="J248" s="1159" t="s">
        <v>2766</v>
      </c>
      <c r="K248" s="286">
        <f t="shared" si="133"/>
        <v>3398.7200000000003</v>
      </c>
      <c r="L248" s="290">
        <v>5.2</v>
      </c>
      <c r="M248" s="409">
        <f t="shared" si="134"/>
        <v>3400</v>
      </c>
      <c r="N248" s="101"/>
      <c r="O248" s="605"/>
      <c r="P248" s="604"/>
    </row>
    <row r="249" spans="1:16" s="1" customFormat="1" ht="14.1" customHeight="1">
      <c r="A249" s="604"/>
      <c r="B249" s="605"/>
      <c r="C249" s="101"/>
      <c r="D249" s="1158" t="s">
        <v>3399</v>
      </c>
      <c r="E249" s="1160"/>
      <c r="F249" s="232">
        <v>0.43</v>
      </c>
      <c r="G249" s="466">
        <f>F249*Cond!$F$10</f>
        <v>653.6</v>
      </c>
      <c r="H249" s="29">
        <v>0</v>
      </c>
      <c r="I249" s="405">
        <f t="shared" si="132"/>
        <v>0</v>
      </c>
      <c r="J249" s="1159" t="s">
        <v>3375</v>
      </c>
      <c r="K249" s="286">
        <f t="shared" si="133"/>
        <v>3398.7200000000003</v>
      </c>
      <c r="L249" s="290">
        <v>5.2</v>
      </c>
      <c r="M249" s="409">
        <f t="shared" si="134"/>
        <v>3400</v>
      </c>
      <c r="N249" s="101"/>
      <c r="O249" s="605"/>
      <c r="P249" s="604"/>
    </row>
    <row r="250" spans="1:16" s="1" customFormat="1" ht="14.1" customHeight="1">
      <c r="A250" s="604"/>
      <c r="B250" s="605"/>
      <c r="C250" s="101"/>
      <c r="D250" s="1158" t="s">
        <v>4969</v>
      </c>
      <c r="E250" s="1160"/>
      <c r="F250" s="232">
        <v>0.43</v>
      </c>
      <c r="G250" s="466">
        <f>F250*Cond!$F$10</f>
        <v>653.6</v>
      </c>
      <c r="H250" s="29">
        <v>0</v>
      </c>
      <c r="I250" s="405">
        <f t="shared" si="132"/>
        <v>0</v>
      </c>
      <c r="J250" s="1765" t="s">
        <v>4970</v>
      </c>
      <c r="K250" s="286">
        <f t="shared" si="133"/>
        <v>3398.7200000000003</v>
      </c>
      <c r="L250" s="290">
        <v>5.2</v>
      </c>
      <c r="M250" s="409">
        <f t="shared" si="134"/>
        <v>3400</v>
      </c>
      <c r="N250" s="101"/>
      <c r="O250" s="605"/>
      <c r="P250" s="604"/>
    </row>
    <row r="251" spans="1:16" s="1" customFormat="1" ht="14.1" customHeight="1">
      <c r="A251" s="604"/>
      <c r="B251" s="605"/>
      <c r="C251" s="101"/>
      <c r="D251" s="1158" t="s">
        <v>4975</v>
      </c>
      <c r="E251" s="1160"/>
      <c r="F251" s="232">
        <v>0.43</v>
      </c>
      <c r="G251" s="466">
        <f>F251*Cond!$F$10</f>
        <v>653.6</v>
      </c>
      <c r="H251" s="29">
        <v>0</v>
      </c>
      <c r="I251" s="405">
        <f t="shared" si="132"/>
        <v>0</v>
      </c>
      <c r="J251" s="1765" t="s">
        <v>4976</v>
      </c>
      <c r="K251" s="286">
        <f t="shared" si="133"/>
        <v>3398.7200000000003</v>
      </c>
      <c r="L251" s="290">
        <v>5.2</v>
      </c>
      <c r="M251" s="409">
        <f t="shared" si="134"/>
        <v>3400</v>
      </c>
      <c r="N251" s="101"/>
      <c r="O251" s="605"/>
      <c r="P251" s="604"/>
    </row>
    <row r="252" spans="1:16" s="1" customFormat="1" ht="14.1" customHeight="1">
      <c r="A252" s="604"/>
      <c r="B252" s="605"/>
      <c r="C252" s="101"/>
      <c r="D252" s="1158" t="s">
        <v>3400</v>
      </c>
      <c r="E252" s="1160"/>
      <c r="F252" s="232">
        <v>0.43</v>
      </c>
      <c r="G252" s="466">
        <f>F252*Cond!$F$10</f>
        <v>653.6</v>
      </c>
      <c r="H252" s="29">
        <v>0</v>
      </c>
      <c r="I252" s="405">
        <f t="shared" si="132"/>
        <v>0</v>
      </c>
      <c r="J252" s="1159" t="s">
        <v>3376</v>
      </c>
      <c r="K252" s="286">
        <f t="shared" si="133"/>
        <v>3398.7200000000003</v>
      </c>
      <c r="L252" s="290">
        <v>5.2</v>
      </c>
      <c r="M252" s="409">
        <f t="shared" si="134"/>
        <v>3400</v>
      </c>
      <c r="N252" s="101"/>
      <c r="O252" s="605"/>
      <c r="P252" s="604"/>
    </row>
    <row r="253" spans="1:16" s="1" customFormat="1" ht="14.1" customHeight="1">
      <c r="A253" s="604"/>
      <c r="B253" s="605"/>
      <c r="C253" s="101"/>
      <c r="D253" s="1158" t="s">
        <v>3392</v>
      </c>
      <c r="E253" s="1160"/>
      <c r="F253" s="232">
        <v>0.43</v>
      </c>
      <c r="G253" s="466">
        <f>F253*Cond!$F$10</f>
        <v>653.6</v>
      </c>
      <c r="H253" s="29">
        <v>0</v>
      </c>
      <c r="I253" s="405">
        <f t="shared" si="132"/>
        <v>0</v>
      </c>
      <c r="J253" s="1159" t="s">
        <v>2034</v>
      </c>
      <c r="K253" s="286">
        <f t="shared" si="133"/>
        <v>3398.7200000000003</v>
      </c>
      <c r="L253" s="290">
        <v>5.2</v>
      </c>
      <c r="M253" s="409">
        <f t="shared" si="134"/>
        <v>3400</v>
      </c>
      <c r="N253" s="101"/>
      <c r="O253" s="605"/>
      <c r="P253" s="604"/>
    </row>
    <row r="254" spans="1:16" s="1" customFormat="1" ht="14.1" customHeight="1">
      <c r="A254" s="604"/>
      <c r="B254" s="605"/>
      <c r="C254" s="101"/>
      <c r="D254" s="1158" t="s">
        <v>3249</v>
      </c>
      <c r="E254" s="1160"/>
      <c r="F254" s="232">
        <v>0.43</v>
      </c>
      <c r="G254" s="466">
        <f>F254*Cond!$F$10</f>
        <v>653.6</v>
      </c>
      <c r="H254" s="29">
        <v>0</v>
      </c>
      <c r="I254" s="405">
        <f t="shared" si="132"/>
        <v>0</v>
      </c>
      <c r="J254" s="1159" t="s">
        <v>2767</v>
      </c>
      <c r="K254" s="286">
        <f t="shared" si="133"/>
        <v>3398.7200000000003</v>
      </c>
      <c r="L254" s="290">
        <v>5.2</v>
      </c>
      <c r="M254" s="409">
        <f t="shared" si="134"/>
        <v>3400</v>
      </c>
      <c r="N254" s="101"/>
      <c r="O254" s="605"/>
      <c r="P254" s="604"/>
    </row>
    <row r="255" spans="1:16" s="1" customFormat="1" ht="14.1" customHeight="1">
      <c r="A255" s="604"/>
      <c r="B255" s="605"/>
      <c r="C255" s="101"/>
      <c r="D255" s="1158" t="s">
        <v>4277</v>
      </c>
      <c r="E255" s="1160"/>
      <c r="F255" s="232">
        <v>0.43</v>
      </c>
      <c r="G255" s="466">
        <f>F255*Cond!$F$10</f>
        <v>653.6</v>
      </c>
      <c r="H255" s="29">
        <v>0</v>
      </c>
      <c r="I255" s="405">
        <f t="shared" si="132"/>
        <v>0</v>
      </c>
      <c r="J255" s="1440" t="s">
        <v>4278</v>
      </c>
      <c r="K255" s="286">
        <f t="shared" si="133"/>
        <v>3398.7200000000003</v>
      </c>
      <c r="L255" s="290">
        <v>5.2</v>
      </c>
      <c r="M255" s="409">
        <f t="shared" si="134"/>
        <v>3400</v>
      </c>
      <c r="N255" s="101"/>
      <c r="O255" s="605"/>
      <c r="P255" s="604"/>
    </row>
    <row r="256" spans="1:16" s="1" customFormat="1" ht="14.1" customHeight="1">
      <c r="A256" s="604"/>
      <c r="B256" s="605"/>
      <c r="C256" s="101"/>
      <c r="D256" s="1158" t="s">
        <v>3397</v>
      </c>
      <c r="E256" s="1160"/>
      <c r="F256" s="232">
        <v>0.43</v>
      </c>
      <c r="G256" s="466">
        <f>F256*Cond!$F$10</f>
        <v>653.6</v>
      </c>
      <c r="H256" s="29">
        <v>0</v>
      </c>
      <c r="I256" s="405">
        <f t="shared" si="132"/>
        <v>0</v>
      </c>
      <c r="J256" s="1159" t="s">
        <v>2039</v>
      </c>
      <c r="K256" s="286">
        <f t="shared" si="133"/>
        <v>3398.7200000000003</v>
      </c>
      <c r="L256" s="290">
        <v>5.2</v>
      </c>
      <c r="M256" s="409">
        <f t="shared" si="134"/>
        <v>3400</v>
      </c>
      <c r="N256" s="101"/>
      <c r="O256" s="605"/>
      <c r="P256" s="604"/>
    </row>
    <row r="257" spans="1:16" s="1" customFormat="1" ht="14.1" customHeight="1">
      <c r="A257" s="604"/>
      <c r="B257" s="605"/>
      <c r="C257" s="101"/>
      <c r="D257" s="1158" t="s">
        <v>3394</v>
      </c>
      <c r="E257" s="1160"/>
      <c r="F257" s="232">
        <v>0.43</v>
      </c>
      <c r="G257" s="466">
        <f>F257*Cond!$F$10</f>
        <v>653.6</v>
      </c>
      <c r="H257" s="29">
        <v>0</v>
      </c>
      <c r="I257" s="405">
        <f t="shared" si="132"/>
        <v>0</v>
      </c>
      <c r="J257" s="1159" t="s">
        <v>2038</v>
      </c>
      <c r="K257" s="286">
        <f t="shared" si="133"/>
        <v>3398.7200000000003</v>
      </c>
      <c r="L257" s="290">
        <v>5.2</v>
      </c>
      <c r="M257" s="409">
        <f t="shared" si="134"/>
        <v>3400</v>
      </c>
      <c r="N257" s="101"/>
      <c r="O257" s="605"/>
      <c r="P257" s="604"/>
    </row>
    <row r="258" spans="1:16" s="1" customFormat="1" ht="14.1" customHeight="1">
      <c r="A258" s="604"/>
      <c r="B258" s="605"/>
      <c r="C258" s="101"/>
      <c r="D258" s="1158" t="s">
        <v>3398</v>
      </c>
      <c r="E258" s="1160"/>
      <c r="F258" s="232">
        <v>0.43</v>
      </c>
      <c r="G258" s="466">
        <f>F258*Cond!$F$10</f>
        <v>653.6</v>
      </c>
      <c r="H258" s="29">
        <v>0</v>
      </c>
      <c r="I258" s="405">
        <f t="shared" si="132"/>
        <v>0</v>
      </c>
      <c r="J258" s="1159" t="s">
        <v>3374</v>
      </c>
      <c r="K258" s="286">
        <f t="shared" si="133"/>
        <v>3398.7200000000003</v>
      </c>
      <c r="L258" s="290">
        <v>5.2</v>
      </c>
      <c r="M258" s="409">
        <f t="shared" si="134"/>
        <v>3400</v>
      </c>
      <c r="N258" s="101"/>
      <c r="O258" s="605"/>
      <c r="P258" s="604"/>
    </row>
    <row r="259" spans="1:16" s="1" customFormat="1" ht="14.1" customHeight="1">
      <c r="A259" s="604"/>
      <c r="B259" s="605"/>
      <c r="C259" s="101"/>
      <c r="D259" s="1158" t="s">
        <v>3245</v>
      </c>
      <c r="E259" s="1160"/>
      <c r="F259" s="232">
        <v>0.43</v>
      </c>
      <c r="G259" s="466">
        <f>F259*Cond!$F$10</f>
        <v>653.6</v>
      </c>
      <c r="H259" s="29">
        <v>0</v>
      </c>
      <c r="I259" s="405">
        <f t="shared" si="132"/>
        <v>0</v>
      </c>
      <c r="J259" s="1159" t="s">
        <v>1505</v>
      </c>
      <c r="K259" s="286">
        <f t="shared" si="133"/>
        <v>3398.7200000000003</v>
      </c>
      <c r="L259" s="290">
        <v>5.2</v>
      </c>
      <c r="M259" s="409">
        <f t="shared" si="134"/>
        <v>3400</v>
      </c>
      <c r="N259" s="101"/>
      <c r="O259" s="605"/>
      <c r="P259" s="604"/>
    </row>
    <row r="260" spans="1:16" s="1" customFormat="1" ht="14.1" customHeight="1">
      <c r="A260" s="604"/>
      <c r="B260" s="605"/>
      <c r="C260" s="101"/>
      <c r="D260" s="1158" t="s">
        <v>3421</v>
      </c>
      <c r="E260" s="1160"/>
      <c r="F260" s="232">
        <v>0.43</v>
      </c>
      <c r="G260" s="466">
        <f>F260*Cond!$F$10</f>
        <v>653.6</v>
      </c>
      <c r="H260" s="29">
        <v>0</v>
      </c>
      <c r="I260" s="405">
        <f t="shared" si="132"/>
        <v>0</v>
      </c>
      <c r="J260" s="1159" t="s">
        <v>3243</v>
      </c>
      <c r="K260" s="286">
        <f t="shared" si="133"/>
        <v>3398.7200000000003</v>
      </c>
      <c r="L260" s="290">
        <v>5.2</v>
      </c>
      <c r="M260" s="409">
        <f t="shared" si="134"/>
        <v>3400</v>
      </c>
      <c r="N260" s="101"/>
      <c r="O260" s="605"/>
      <c r="P260" s="604"/>
    </row>
    <row r="261" spans="1:16" s="1" customFormat="1" ht="14.1" customHeight="1">
      <c r="A261" s="604"/>
      <c r="B261" s="605"/>
      <c r="C261" s="101"/>
      <c r="D261" s="1158" t="s">
        <v>3247</v>
      </c>
      <c r="E261" s="1160"/>
      <c r="F261" s="232">
        <v>0.43</v>
      </c>
      <c r="G261" s="466">
        <f>F261*Cond!$F$10</f>
        <v>653.6</v>
      </c>
      <c r="H261" s="29">
        <v>0</v>
      </c>
      <c r="I261" s="405">
        <f t="shared" si="132"/>
        <v>0</v>
      </c>
      <c r="J261" s="1159" t="s">
        <v>3080</v>
      </c>
      <c r="K261" s="286">
        <f t="shared" si="133"/>
        <v>3398.7200000000003</v>
      </c>
      <c r="L261" s="290">
        <v>5.2</v>
      </c>
      <c r="M261" s="409">
        <f t="shared" si="134"/>
        <v>3400</v>
      </c>
      <c r="N261" s="101"/>
      <c r="O261" s="605"/>
      <c r="P261" s="604"/>
    </row>
    <row r="262" spans="1:16" s="1" customFormat="1" ht="14.1" customHeight="1">
      <c r="A262" s="604"/>
      <c r="B262" s="605"/>
      <c r="C262" s="101"/>
      <c r="D262" s="1158" t="s">
        <v>3395</v>
      </c>
      <c r="E262" s="1160"/>
      <c r="F262" s="232">
        <v>0.43</v>
      </c>
      <c r="G262" s="466">
        <f>F262*Cond!$F$10</f>
        <v>653.6</v>
      </c>
      <c r="H262" s="29">
        <v>0</v>
      </c>
      <c r="I262" s="405">
        <f t="shared" si="132"/>
        <v>0</v>
      </c>
      <c r="J262" s="1159" t="s">
        <v>1945</v>
      </c>
      <c r="K262" s="286">
        <f t="shared" si="133"/>
        <v>3398.7200000000003</v>
      </c>
      <c r="L262" s="290">
        <v>5.2</v>
      </c>
      <c r="M262" s="409">
        <f t="shared" si="134"/>
        <v>3400</v>
      </c>
      <c r="N262" s="101"/>
      <c r="O262" s="605"/>
      <c r="P262" s="604"/>
    </row>
    <row r="263" spans="1:16" s="1" customFormat="1" ht="14.1" customHeight="1">
      <c r="A263" s="604"/>
      <c r="B263" s="605"/>
      <c r="C263" s="101"/>
      <c r="D263" s="1158" t="s">
        <v>3396</v>
      </c>
      <c r="E263" s="1160"/>
      <c r="F263" s="232">
        <v>0.43</v>
      </c>
      <c r="G263" s="466">
        <f>F263*Cond!$F$10</f>
        <v>653.6</v>
      </c>
      <c r="H263" s="29">
        <v>0</v>
      </c>
      <c r="I263" s="405">
        <f t="shared" si="132"/>
        <v>0</v>
      </c>
      <c r="J263" s="1159" t="s">
        <v>1946</v>
      </c>
      <c r="K263" s="286">
        <f t="shared" si="133"/>
        <v>3398.7200000000003</v>
      </c>
      <c r="L263" s="290">
        <v>5.2</v>
      </c>
      <c r="M263" s="409">
        <f t="shared" si="134"/>
        <v>3400</v>
      </c>
      <c r="N263" s="101"/>
      <c r="O263" s="605"/>
      <c r="P263" s="604"/>
    </row>
    <row r="264" spans="1:16" s="1" customFormat="1" ht="14.1" customHeight="1">
      <c r="A264" s="604"/>
      <c r="B264" s="605"/>
      <c r="C264" s="101"/>
      <c r="D264" s="1158" t="s">
        <v>4737</v>
      </c>
      <c r="E264" s="1160"/>
      <c r="F264" s="232">
        <v>0.43</v>
      </c>
      <c r="G264" s="466">
        <f>F264*Cond!$F$10</f>
        <v>653.6</v>
      </c>
      <c r="H264" s="29">
        <v>0</v>
      </c>
      <c r="I264" s="405">
        <f t="shared" si="132"/>
        <v>0</v>
      </c>
      <c r="J264" s="1693" t="s">
        <v>4740</v>
      </c>
      <c r="K264" s="286">
        <f t="shared" si="133"/>
        <v>3398.7200000000003</v>
      </c>
      <c r="L264" s="290">
        <v>5.2</v>
      </c>
      <c r="M264" s="409">
        <f t="shared" si="134"/>
        <v>3400</v>
      </c>
      <c r="N264" s="101"/>
      <c r="O264" s="605"/>
      <c r="P264" s="604"/>
    </row>
    <row r="265" spans="1:16" s="1" customFormat="1" ht="14.1" customHeight="1">
      <c r="A265" s="604"/>
      <c r="B265" s="605"/>
      <c r="C265" s="101"/>
      <c r="D265" s="1158" t="s">
        <v>4738</v>
      </c>
      <c r="E265" s="1160"/>
      <c r="F265" s="232">
        <v>0.43</v>
      </c>
      <c r="G265" s="466">
        <f>F265*Cond!$F$10</f>
        <v>653.6</v>
      </c>
      <c r="H265" s="29">
        <v>0</v>
      </c>
      <c r="I265" s="405">
        <f t="shared" si="132"/>
        <v>0</v>
      </c>
      <c r="J265" s="1693" t="s">
        <v>4741</v>
      </c>
      <c r="K265" s="286">
        <f t="shared" si="133"/>
        <v>3398.7200000000003</v>
      </c>
      <c r="L265" s="290">
        <v>5.2</v>
      </c>
      <c r="M265" s="409">
        <f t="shared" si="134"/>
        <v>3400</v>
      </c>
      <c r="N265" s="101"/>
      <c r="O265" s="605"/>
      <c r="P265" s="604"/>
    </row>
    <row r="266" spans="1:16" s="1" customFormat="1" ht="14.1" customHeight="1">
      <c r="A266" s="604"/>
      <c r="B266" s="605"/>
      <c r="C266" s="101"/>
      <c r="D266" s="1158" t="s">
        <v>4739</v>
      </c>
      <c r="E266" s="1160"/>
      <c r="F266" s="232">
        <v>0.43</v>
      </c>
      <c r="G266" s="466">
        <f>F266*Cond!$F$10</f>
        <v>653.6</v>
      </c>
      <c r="H266" s="29">
        <v>0</v>
      </c>
      <c r="I266" s="405">
        <f t="shared" si="132"/>
        <v>0</v>
      </c>
      <c r="J266" s="1693" t="s">
        <v>4742</v>
      </c>
      <c r="K266" s="286">
        <f t="shared" si="133"/>
        <v>3398.7200000000003</v>
      </c>
      <c r="L266" s="290">
        <v>5.2</v>
      </c>
      <c r="M266" s="409">
        <f t="shared" si="134"/>
        <v>3400</v>
      </c>
      <c r="N266" s="101"/>
      <c r="O266" s="605"/>
      <c r="P266" s="604"/>
    </row>
    <row r="267" spans="1:16" s="1" customFormat="1" ht="14.1" customHeight="1">
      <c r="A267" s="604"/>
      <c r="B267" s="605"/>
      <c r="C267" s="101"/>
      <c r="D267" s="1158" t="s">
        <v>3405</v>
      </c>
      <c r="E267" s="1160"/>
      <c r="F267" s="232">
        <v>0.43</v>
      </c>
      <c r="G267" s="466">
        <f>F267*Cond!$F$10</f>
        <v>653.6</v>
      </c>
      <c r="H267" s="29">
        <v>0</v>
      </c>
      <c r="I267" s="405">
        <f t="shared" si="132"/>
        <v>0</v>
      </c>
      <c r="J267" s="1159" t="s">
        <v>3381</v>
      </c>
      <c r="K267" s="286">
        <f t="shared" si="133"/>
        <v>3398.7200000000003</v>
      </c>
      <c r="L267" s="290">
        <v>5.2</v>
      </c>
      <c r="M267" s="409">
        <f t="shared" si="134"/>
        <v>3400</v>
      </c>
      <c r="N267" s="101"/>
      <c r="O267" s="605"/>
      <c r="P267" s="604"/>
    </row>
    <row r="268" spans="1:16" s="1" customFormat="1" ht="14.1" customHeight="1">
      <c r="A268" s="604"/>
      <c r="B268" s="605"/>
      <c r="C268" s="101"/>
      <c r="D268" s="1158" t="s">
        <v>3403</v>
      </c>
      <c r="E268" s="1160"/>
      <c r="F268" s="232">
        <v>0.43</v>
      </c>
      <c r="G268" s="466">
        <f>F268*Cond!$F$10</f>
        <v>653.6</v>
      </c>
      <c r="H268" s="29">
        <v>0</v>
      </c>
      <c r="I268" s="405">
        <f t="shared" si="132"/>
        <v>0</v>
      </c>
      <c r="J268" s="1159" t="s">
        <v>3379</v>
      </c>
      <c r="K268" s="286">
        <f t="shared" si="133"/>
        <v>3398.7200000000003</v>
      </c>
      <c r="L268" s="290">
        <v>5.2</v>
      </c>
      <c r="M268" s="409">
        <f t="shared" si="134"/>
        <v>3400</v>
      </c>
      <c r="N268" s="101"/>
      <c r="O268" s="605"/>
      <c r="P268" s="604"/>
    </row>
    <row r="269" spans="1:16" s="1" customFormat="1" ht="14.1" customHeight="1">
      <c r="A269" s="604"/>
      <c r="B269" s="605"/>
      <c r="C269" s="101"/>
      <c r="D269" s="1158" t="s">
        <v>3404</v>
      </c>
      <c r="E269" s="1160"/>
      <c r="F269" s="232">
        <v>0.43</v>
      </c>
      <c r="G269" s="466">
        <f>F269*Cond!$F$10</f>
        <v>653.6</v>
      </c>
      <c r="H269" s="29">
        <v>0</v>
      </c>
      <c r="I269" s="405">
        <f t="shared" si="132"/>
        <v>0</v>
      </c>
      <c r="J269" s="1159" t="s">
        <v>3380</v>
      </c>
      <c r="K269" s="286">
        <f t="shared" si="133"/>
        <v>3398.7200000000003</v>
      </c>
      <c r="L269" s="290">
        <v>5.2</v>
      </c>
      <c r="M269" s="409">
        <f t="shared" si="134"/>
        <v>3400</v>
      </c>
      <c r="N269" s="101"/>
      <c r="O269" s="605"/>
      <c r="P269" s="604"/>
    </row>
    <row r="270" spans="1:16" s="1" customFormat="1" ht="14.1" customHeight="1">
      <c r="A270" s="604"/>
      <c r="B270" s="605"/>
      <c r="C270" s="101"/>
      <c r="D270" s="1158" t="s">
        <v>3401</v>
      </c>
      <c r="E270" s="1160"/>
      <c r="F270" s="232">
        <v>0.43</v>
      </c>
      <c r="G270" s="466">
        <f>F270*Cond!$F$10</f>
        <v>653.6</v>
      </c>
      <c r="H270" s="29">
        <v>0</v>
      </c>
      <c r="I270" s="405">
        <f t="shared" si="132"/>
        <v>0</v>
      </c>
      <c r="J270" s="1159" t="s">
        <v>3377</v>
      </c>
      <c r="K270" s="286">
        <f t="shared" si="133"/>
        <v>3398.7200000000003</v>
      </c>
      <c r="L270" s="290">
        <v>5.2</v>
      </c>
      <c r="M270" s="409">
        <f t="shared" si="134"/>
        <v>3400</v>
      </c>
      <c r="N270" s="101"/>
      <c r="O270" s="605"/>
      <c r="P270" s="604"/>
    </row>
    <row r="271" spans="1:16" s="1" customFormat="1" ht="14.1" customHeight="1">
      <c r="A271" s="604"/>
      <c r="B271" s="605"/>
      <c r="C271" s="101"/>
      <c r="D271" s="1158" t="s">
        <v>3402</v>
      </c>
      <c r="E271" s="1160"/>
      <c r="F271" s="232">
        <v>0.43</v>
      </c>
      <c r="G271" s="466">
        <f>F271*Cond!$F$10</f>
        <v>653.6</v>
      </c>
      <c r="H271" s="29">
        <v>0</v>
      </c>
      <c r="I271" s="405">
        <f t="shared" si="132"/>
        <v>0</v>
      </c>
      <c r="J271" s="1159" t="s">
        <v>3378</v>
      </c>
      <c r="K271" s="286">
        <f t="shared" si="133"/>
        <v>3398.7200000000003</v>
      </c>
      <c r="L271" s="290">
        <v>5.2</v>
      </c>
      <c r="M271" s="409">
        <f t="shared" si="134"/>
        <v>3400</v>
      </c>
      <c r="N271" s="101"/>
      <c r="O271" s="605"/>
      <c r="P271" s="604"/>
    </row>
    <row r="272" spans="1:16" s="1" customFormat="1" ht="14.1" customHeight="1">
      <c r="A272" s="604"/>
      <c r="B272" s="605"/>
      <c r="C272" s="101"/>
      <c r="D272" s="1158" t="s">
        <v>4472</v>
      </c>
      <c r="E272" s="1160"/>
      <c r="F272" s="232">
        <v>0.43</v>
      </c>
      <c r="G272" s="466">
        <f>F272*Cond!$F$10</f>
        <v>653.6</v>
      </c>
      <c r="H272" s="29">
        <v>0</v>
      </c>
      <c r="I272" s="405">
        <f t="shared" si="132"/>
        <v>0</v>
      </c>
      <c r="J272" s="1631" t="s">
        <v>4474</v>
      </c>
      <c r="K272" s="286">
        <f t="shared" si="133"/>
        <v>3398.7200000000003</v>
      </c>
      <c r="L272" s="290">
        <v>5.2</v>
      </c>
      <c r="M272" s="409">
        <f t="shared" si="134"/>
        <v>3400</v>
      </c>
      <c r="N272" s="101"/>
      <c r="O272" s="605"/>
      <c r="P272" s="604"/>
    </row>
    <row r="273" spans="1:16" s="1" customFormat="1" ht="14.1" customHeight="1">
      <c r="A273" s="604"/>
      <c r="B273" s="605"/>
      <c r="C273" s="101"/>
      <c r="D273" s="1158" t="s">
        <v>4473</v>
      </c>
      <c r="E273" s="1160"/>
      <c r="F273" s="232">
        <v>0.43</v>
      </c>
      <c r="G273" s="466">
        <f>F273*Cond!$F$10</f>
        <v>653.6</v>
      </c>
      <c r="H273" s="29">
        <v>0</v>
      </c>
      <c r="I273" s="405">
        <f t="shared" si="132"/>
        <v>0</v>
      </c>
      <c r="J273" s="1631" t="s">
        <v>4475</v>
      </c>
      <c r="K273" s="286">
        <f t="shared" si="133"/>
        <v>3398.7200000000003</v>
      </c>
      <c r="L273" s="290">
        <v>5.2</v>
      </c>
      <c r="M273" s="409">
        <f t="shared" si="134"/>
        <v>3400</v>
      </c>
      <c r="N273" s="101"/>
      <c r="O273" s="605"/>
      <c r="P273" s="604"/>
    </row>
    <row r="274" spans="1:16" s="1" customFormat="1" ht="14.1" customHeight="1">
      <c r="A274" s="604"/>
      <c r="B274" s="605"/>
      <c r="C274" s="101"/>
      <c r="D274" s="1158" t="s">
        <v>4233</v>
      </c>
      <c r="E274" s="1160"/>
      <c r="F274" s="232">
        <v>0.43</v>
      </c>
      <c r="G274" s="466">
        <f>F274*Cond!$F$10</f>
        <v>653.6</v>
      </c>
      <c r="H274" s="29">
        <v>0</v>
      </c>
      <c r="I274" s="405">
        <f t="shared" si="132"/>
        <v>0</v>
      </c>
      <c r="J274" s="1159">
        <v>5704242001</v>
      </c>
      <c r="K274" s="286">
        <f t="shared" si="133"/>
        <v>3398.7200000000003</v>
      </c>
      <c r="L274" s="290">
        <v>5.2</v>
      </c>
      <c r="M274" s="409">
        <f t="shared" si="134"/>
        <v>3400</v>
      </c>
      <c r="N274" s="101"/>
      <c r="O274" s="605"/>
      <c r="P274" s="604"/>
    </row>
    <row r="275" spans="1:16" s="2" customFormat="1" ht="30" customHeight="1">
      <c r="A275" s="604"/>
      <c r="B275" s="605"/>
      <c r="C275" s="101"/>
      <c r="D275" s="1869" t="s">
        <v>2634</v>
      </c>
      <c r="E275" s="1869"/>
      <c r="F275" s="1869"/>
      <c r="G275" s="1869"/>
      <c r="H275" s="1869"/>
      <c r="I275" s="1869"/>
      <c r="J275" s="1869"/>
      <c r="K275" s="1869"/>
      <c r="L275" s="1869"/>
      <c r="M275" s="1869"/>
      <c r="N275" s="101"/>
      <c r="O275" s="605"/>
      <c r="P275" s="604"/>
    </row>
    <row r="276" spans="1:16" s="5" customFormat="1" ht="23.25" thickBot="1">
      <c r="A276" s="604"/>
      <c r="B276" s="605"/>
      <c r="C276" s="101"/>
      <c r="D276" s="2016" t="s">
        <v>98</v>
      </c>
      <c r="E276" s="2016"/>
      <c r="F276" s="2016"/>
      <c r="G276" s="2016"/>
      <c r="H276" s="2016"/>
      <c r="I276" s="2016"/>
      <c r="J276" s="2016"/>
      <c r="K276" s="2016"/>
      <c r="L276" s="2016"/>
      <c r="M276" s="2016"/>
      <c r="N276" s="101"/>
      <c r="O276" s="605"/>
      <c r="P276" s="604"/>
    </row>
    <row r="277" spans="1:16" ht="13.5" thickTop="1">
      <c r="A277" s="604"/>
      <c r="B277" s="605"/>
      <c r="C277" s="607"/>
      <c r="D277" s="2017" t="s">
        <v>14</v>
      </c>
      <c r="E277" s="1968" t="s">
        <v>15</v>
      </c>
      <c r="F277" s="1919" t="s">
        <v>1859</v>
      </c>
      <c r="G277" s="1920" t="s">
        <v>2171</v>
      </c>
      <c r="H277" s="1921" t="s">
        <v>67</v>
      </c>
      <c r="I277" s="1920" t="s">
        <v>68</v>
      </c>
      <c r="J277" s="1922" t="s">
        <v>6</v>
      </c>
      <c r="K277" s="1923" t="s">
        <v>2172</v>
      </c>
      <c r="L277" s="1923" t="s">
        <v>2173</v>
      </c>
      <c r="M277" s="2018" t="s">
        <v>2170</v>
      </c>
      <c r="N277" s="101"/>
      <c r="O277" s="605"/>
      <c r="P277" s="604"/>
    </row>
    <row r="278" spans="1:16">
      <c r="A278" s="621"/>
      <c r="B278" s="622"/>
      <c r="C278" s="623"/>
      <c r="D278" s="1883"/>
      <c r="E278" s="1884"/>
      <c r="F278" s="1885"/>
      <c r="G278" s="1886"/>
      <c r="H278" s="1887"/>
      <c r="I278" s="1886"/>
      <c r="J278" s="1868"/>
      <c r="K278" s="1889"/>
      <c r="L278" s="1889"/>
      <c r="M278" s="1890"/>
      <c r="N278" s="101"/>
      <c r="O278" s="605"/>
      <c r="P278" s="604"/>
    </row>
    <row r="279" spans="1:16">
      <c r="A279" s="604"/>
      <c r="B279" s="605"/>
      <c r="C279" s="607"/>
      <c r="D279" s="1883"/>
      <c r="E279" s="1884"/>
      <c r="F279" s="1885"/>
      <c r="G279" s="1886"/>
      <c r="H279" s="1887"/>
      <c r="I279" s="1886"/>
      <c r="J279" s="1868"/>
      <c r="K279" s="1889"/>
      <c r="L279" s="1889"/>
      <c r="M279" s="1890"/>
      <c r="N279" s="101"/>
      <c r="O279" s="605"/>
      <c r="P279" s="604"/>
    </row>
    <row r="280" spans="1:16" ht="13.5" thickBot="1">
      <c r="A280" s="604"/>
      <c r="B280" s="605"/>
      <c r="C280" s="607"/>
      <c r="D280" s="1908"/>
      <c r="E280" s="1903"/>
      <c r="F280" s="1904"/>
      <c r="G280" s="1905"/>
      <c r="H280" s="1909"/>
      <c r="I280" s="1905"/>
      <c r="J280" s="1910"/>
      <c r="K280" s="1901"/>
      <c r="L280" s="1901"/>
      <c r="M280" s="1902"/>
      <c r="N280" s="101"/>
      <c r="O280" s="605"/>
      <c r="P280" s="604"/>
    </row>
    <row r="281" spans="1:16" s="1" customFormat="1" ht="14.1" customHeight="1" thickTop="1">
      <c r="A281" s="604"/>
      <c r="B281" s="605"/>
      <c r="C281" s="607"/>
      <c r="D281" s="1113" t="s">
        <v>2991</v>
      </c>
      <c r="E281" s="1114"/>
      <c r="F281" s="232">
        <v>0.43</v>
      </c>
      <c r="G281" s="466">
        <f>F281*Cond!$F$10</f>
        <v>653.6</v>
      </c>
      <c r="H281" s="29">
        <v>0</v>
      </c>
      <c r="I281" s="405">
        <f t="shared" ref="I281:I323" si="135">G281*H281</f>
        <v>0</v>
      </c>
      <c r="J281" s="551" t="s">
        <v>2935</v>
      </c>
      <c r="K281" s="286">
        <f t="shared" ref="K281:K323" si="136">G281*L281</f>
        <v>2614.4</v>
      </c>
      <c r="L281" s="290">
        <v>4</v>
      </c>
      <c r="M281" s="409">
        <f t="shared" ref="M281:M323" si="137">ROUND(K281,-2)</f>
        <v>2600</v>
      </c>
      <c r="N281" s="101"/>
      <c r="O281" s="605"/>
      <c r="P281" s="604"/>
    </row>
    <row r="282" spans="1:16" s="1" customFormat="1" ht="14.1" customHeight="1">
      <c r="A282" s="604"/>
      <c r="B282" s="605"/>
      <c r="C282" s="607"/>
      <c r="D282" s="1113" t="s">
        <v>2992</v>
      </c>
      <c r="E282" s="1114"/>
      <c r="F282" s="232">
        <v>0.43</v>
      </c>
      <c r="G282" s="466">
        <f>F282*Cond!$F$10</f>
        <v>653.6</v>
      </c>
      <c r="H282" s="29">
        <v>0</v>
      </c>
      <c r="I282" s="405">
        <f t="shared" si="135"/>
        <v>0</v>
      </c>
      <c r="J282" s="551" t="s">
        <v>2936</v>
      </c>
      <c r="K282" s="286">
        <f t="shared" si="136"/>
        <v>2614.4</v>
      </c>
      <c r="L282" s="290">
        <v>4</v>
      </c>
      <c r="M282" s="409">
        <f t="shared" si="137"/>
        <v>2600</v>
      </c>
      <c r="N282" s="101"/>
      <c r="O282" s="605"/>
      <c r="P282" s="604"/>
    </row>
    <row r="283" spans="1:16" s="1" customFormat="1" ht="14.1" customHeight="1">
      <c r="A283" s="604"/>
      <c r="B283" s="605"/>
      <c r="C283" s="607"/>
      <c r="D283" s="1113" t="s">
        <v>2993</v>
      </c>
      <c r="E283" s="1114"/>
      <c r="F283" s="232">
        <v>0.43</v>
      </c>
      <c r="G283" s="466">
        <f>F283*Cond!$F$10</f>
        <v>653.6</v>
      </c>
      <c r="H283" s="29">
        <v>0</v>
      </c>
      <c r="I283" s="405">
        <f t="shared" si="135"/>
        <v>0</v>
      </c>
      <c r="J283" s="551" t="s">
        <v>2963</v>
      </c>
      <c r="K283" s="286">
        <f t="shared" si="136"/>
        <v>2614.4</v>
      </c>
      <c r="L283" s="290">
        <v>4</v>
      </c>
      <c r="M283" s="409">
        <f t="shared" si="137"/>
        <v>2600</v>
      </c>
      <c r="N283" s="101"/>
      <c r="O283" s="605"/>
      <c r="P283" s="604"/>
    </row>
    <row r="284" spans="1:16" s="1" customFormat="1" ht="14.1" customHeight="1">
      <c r="A284" s="604"/>
      <c r="B284" s="605"/>
      <c r="C284" s="607"/>
      <c r="D284" s="1113" t="s">
        <v>2994</v>
      </c>
      <c r="E284" s="1114"/>
      <c r="F284" s="232">
        <v>0.43</v>
      </c>
      <c r="G284" s="466">
        <f>F284*Cond!$F$10</f>
        <v>653.6</v>
      </c>
      <c r="H284" s="29">
        <v>0</v>
      </c>
      <c r="I284" s="405">
        <f t="shared" si="135"/>
        <v>0</v>
      </c>
      <c r="J284" s="551" t="s">
        <v>2964</v>
      </c>
      <c r="K284" s="286">
        <f t="shared" si="136"/>
        <v>2614.4</v>
      </c>
      <c r="L284" s="290">
        <v>4</v>
      </c>
      <c r="M284" s="409">
        <f t="shared" si="137"/>
        <v>2600</v>
      </c>
      <c r="N284" s="101"/>
      <c r="O284" s="605"/>
      <c r="P284" s="604"/>
    </row>
    <row r="285" spans="1:16" s="1" customFormat="1" ht="14.1" customHeight="1">
      <c r="A285" s="604"/>
      <c r="B285" s="605"/>
      <c r="C285" s="607"/>
      <c r="D285" s="1113" t="s">
        <v>2995</v>
      </c>
      <c r="E285" s="1114"/>
      <c r="F285" s="232">
        <v>0.43</v>
      </c>
      <c r="G285" s="466">
        <f>F285*Cond!$F$10</f>
        <v>653.6</v>
      </c>
      <c r="H285" s="29">
        <v>0</v>
      </c>
      <c r="I285" s="405">
        <f t="shared" si="135"/>
        <v>0</v>
      </c>
      <c r="J285" s="551" t="s">
        <v>2631</v>
      </c>
      <c r="K285" s="286">
        <f t="shared" si="136"/>
        <v>2614.4</v>
      </c>
      <c r="L285" s="290">
        <v>4</v>
      </c>
      <c r="M285" s="409">
        <f t="shared" si="137"/>
        <v>2600</v>
      </c>
      <c r="N285" s="101"/>
      <c r="O285" s="605"/>
      <c r="P285" s="604"/>
    </row>
    <row r="286" spans="1:16" s="1" customFormat="1" ht="14.1" customHeight="1">
      <c r="A286" s="604"/>
      <c r="B286" s="605"/>
      <c r="C286" s="607"/>
      <c r="D286" s="1113" t="s">
        <v>2997</v>
      </c>
      <c r="E286" s="1114"/>
      <c r="F286" s="232">
        <v>0.43</v>
      </c>
      <c r="G286" s="466">
        <f>F286*Cond!$F$10</f>
        <v>653.6</v>
      </c>
      <c r="H286" s="29">
        <v>0</v>
      </c>
      <c r="I286" s="405">
        <f t="shared" si="135"/>
        <v>0</v>
      </c>
      <c r="J286" s="551" t="s">
        <v>2633</v>
      </c>
      <c r="K286" s="286">
        <f t="shared" si="136"/>
        <v>2614.4</v>
      </c>
      <c r="L286" s="290">
        <v>4</v>
      </c>
      <c r="M286" s="409">
        <f t="shared" si="137"/>
        <v>2600</v>
      </c>
      <c r="N286" s="101"/>
      <c r="O286" s="605"/>
      <c r="P286" s="604"/>
    </row>
    <row r="287" spans="1:16" s="1" customFormat="1" ht="14.1" customHeight="1">
      <c r="A287" s="604"/>
      <c r="B287" s="605"/>
      <c r="C287" s="607"/>
      <c r="D287" s="1113" t="s">
        <v>2996</v>
      </c>
      <c r="E287" s="1114"/>
      <c r="F287" s="232">
        <v>0.43</v>
      </c>
      <c r="G287" s="466">
        <f>F287*Cond!$F$10</f>
        <v>653.6</v>
      </c>
      <c r="H287" s="29">
        <v>0</v>
      </c>
      <c r="I287" s="405">
        <f t="shared" si="135"/>
        <v>0</v>
      </c>
      <c r="J287" s="551" t="s">
        <v>2632</v>
      </c>
      <c r="K287" s="286">
        <f t="shared" si="136"/>
        <v>2614.4</v>
      </c>
      <c r="L287" s="290">
        <v>4</v>
      </c>
      <c r="M287" s="409">
        <f t="shared" si="137"/>
        <v>2600</v>
      </c>
      <c r="N287" s="101"/>
      <c r="O287" s="605"/>
      <c r="P287" s="604"/>
    </row>
    <row r="288" spans="1:16" s="1" customFormat="1" ht="14.1" customHeight="1">
      <c r="A288" s="604"/>
      <c r="B288" s="605"/>
      <c r="C288" s="607"/>
      <c r="D288" s="1113" t="s">
        <v>2972</v>
      </c>
      <c r="E288" s="1114"/>
      <c r="F288" s="232">
        <v>0.43</v>
      </c>
      <c r="G288" s="466">
        <f>F288*Cond!$F$10</f>
        <v>653.6</v>
      </c>
      <c r="H288" s="29">
        <v>0</v>
      </c>
      <c r="I288" s="405">
        <f t="shared" si="135"/>
        <v>0</v>
      </c>
      <c r="J288" s="551" t="s">
        <v>2951</v>
      </c>
      <c r="K288" s="286">
        <f t="shared" si="136"/>
        <v>2614.4</v>
      </c>
      <c r="L288" s="290">
        <v>4</v>
      </c>
      <c r="M288" s="409">
        <f t="shared" si="137"/>
        <v>2600</v>
      </c>
      <c r="N288" s="101"/>
      <c r="O288" s="605"/>
      <c r="P288" s="604"/>
    </row>
    <row r="289" spans="1:16" s="1" customFormat="1" ht="14.1" customHeight="1">
      <c r="A289" s="604"/>
      <c r="B289" s="605"/>
      <c r="C289" s="607"/>
      <c r="D289" s="1113" t="s">
        <v>2970</v>
      </c>
      <c r="E289" s="1114"/>
      <c r="F289" s="232">
        <v>0.43</v>
      </c>
      <c r="G289" s="466">
        <f>F289*Cond!$F$10</f>
        <v>653.6</v>
      </c>
      <c r="H289" s="29">
        <v>0</v>
      </c>
      <c r="I289" s="405">
        <f t="shared" si="135"/>
        <v>0</v>
      </c>
      <c r="J289" s="551" t="s">
        <v>2937</v>
      </c>
      <c r="K289" s="286">
        <f t="shared" si="136"/>
        <v>2614.4</v>
      </c>
      <c r="L289" s="290">
        <v>4</v>
      </c>
      <c r="M289" s="409">
        <f t="shared" si="137"/>
        <v>2600</v>
      </c>
      <c r="N289" s="101"/>
      <c r="O289" s="605"/>
      <c r="P289" s="604"/>
    </row>
    <row r="290" spans="1:16" s="1" customFormat="1" ht="14.1" customHeight="1">
      <c r="A290" s="604"/>
      <c r="B290" s="605"/>
      <c r="C290" s="607"/>
      <c r="D290" s="1113" t="s">
        <v>2968</v>
      </c>
      <c r="E290" s="1114"/>
      <c r="F290" s="232">
        <v>0.43</v>
      </c>
      <c r="G290" s="466">
        <f>F290*Cond!$F$10</f>
        <v>653.6</v>
      </c>
      <c r="H290" s="29">
        <v>0</v>
      </c>
      <c r="I290" s="405">
        <f t="shared" si="135"/>
        <v>0</v>
      </c>
      <c r="J290" s="551" t="s">
        <v>2624</v>
      </c>
      <c r="K290" s="286">
        <f t="shared" si="136"/>
        <v>2614.4</v>
      </c>
      <c r="L290" s="290">
        <v>4</v>
      </c>
      <c r="M290" s="409">
        <f t="shared" si="137"/>
        <v>2600</v>
      </c>
      <c r="N290" s="101"/>
      <c r="O290" s="605"/>
      <c r="P290" s="604"/>
    </row>
    <row r="291" spans="1:16" s="1" customFormat="1" ht="14.1" customHeight="1">
      <c r="A291" s="604"/>
      <c r="B291" s="605"/>
      <c r="C291" s="101"/>
      <c r="D291" s="1113" t="s">
        <v>2969</v>
      </c>
      <c r="E291" s="1114"/>
      <c r="F291" s="232">
        <v>0.43</v>
      </c>
      <c r="G291" s="466">
        <f>F291*Cond!$F$10</f>
        <v>653.6</v>
      </c>
      <c r="H291" s="29">
        <v>0</v>
      </c>
      <c r="I291" s="405">
        <f t="shared" si="135"/>
        <v>0</v>
      </c>
      <c r="J291" s="551" t="s">
        <v>2625</v>
      </c>
      <c r="K291" s="286">
        <f t="shared" si="136"/>
        <v>2614.4</v>
      </c>
      <c r="L291" s="290">
        <v>4</v>
      </c>
      <c r="M291" s="409">
        <f t="shared" si="137"/>
        <v>2600</v>
      </c>
      <c r="N291" s="101"/>
      <c r="O291" s="605"/>
      <c r="P291" s="604"/>
    </row>
    <row r="292" spans="1:16" s="1" customFormat="1" ht="14.1" customHeight="1">
      <c r="A292" s="610"/>
      <c r="B292" s="605"/>
      <c r="C292" s="101"/>
      <c r="D292" s="1113" t="s">
        <v>2971</v>
      </c>
      <c r="E292" s="1114"/>
      <c r="F292" s="232">
        <v>0.43</v>
      </c>
      <c r="G292" s="466">
        <f>F292*Cond!$F$10</f>
        <v>653.6</v>
      </c>
      <c r="H292" s="29">
        <v>0</v>
      </c>
      <c r="I292" s="405">
        <f t="shared" si="135"/>
        <v>0</v>
      </c>
      <c r="J292" s="551" t="s">
        <v>2938</v>
      </c>
      <c r="K292" s="286">
        <f t="shared" si="136"/>
        <v>2614.4</v>
      </c>
      <c r="L292" s="290">
        <v>4</v>
      </c>
      <c r="M292" s="409">
        <f t="shared" si="137"/>
        <v>2600</v>
      </c>
      <c r="N292" s="101"/>
      <c r="O292" s="605"/>
      <c r="P292" s="604"/>
    </row>
    <row r="293" spans="1:16" s="1" customFormat="1" ht="14.1" customHeight="1">
      <c r="A293" s="610"/>
      <c r="B293" s="605"/>
      <c r="C293" s="101"/>
      <c r="D293" s="1113" t="s">
        <v>3083</v>
      </c>
      <c r="E293" s="1114"/>
      <c r="F293" s="232">
        <v>0.43</v>
      </c>
      <c r="G293" s="466">
        <f>F293*Cond!$F$10</f>
        <v>653.6</v>
      </c>
      <c r="H293" s="29">
        <v>0</v>
      </c>
      <c r="I293" s="405">
        <f t="shared" si="135"/>
        <v>0</v>
      </c>
      <c r="J293" s="551" t="s">
        <v>3084</v>
      </c>
      <c r="K293" s="286">
        <f t="shared" si="136"/>
        <v>2614.4</v>
      </c>
      <c r="L293" s="290">
        <v>4</v>
      </c>
      <c r="M293" s="409">
        <f t="shared" si="137"/>
        <v>2600</v>
      </c>
      <c r="N293" s="101"/>
      <c r="O293" s="605"/>
      <c r="P293" s="604"/>
    </row>
    <row r="294" spans="1:16" s="1" customFormat="1" ht="14.1" customHeight="1">
      <c r="A294" s="604"/>
      <c r="B294" s="605"/>
      <c r="C294" s="101"/>
      <c r="D294" s="1113" t="s">
        <v>2967</v>
      </c>
      <c r="E294" s="1114"/>
      <c r="F294" s="232">
        <v>0.43</v>
      </c>
      <c r="G294" s="466">
        <f>F294*Cond!$F$10</f>
        <v>653.6</v>
      </c>
      <c r="H294" s="29">
        <v>0</v>
      </c>
      <c r="I294" s="405">
        <f t="shared" si="135"/>
        <v>0</v>
      </c>
      <c r="J294" s="551" t="s">
        <v>2950</v>
      </c>
      <c r="K294" s="286">
        <f t="shared" si="136"/>
        <v>2614.4</v>
      </c>
      <c r="L294" s="290">
        <v>4</v>
      </c>
      <c r="M294" s="409">
        <f t="shared" si="137"/>
        <v>2600</v>
      </c>
      <c r="N294" s="101"/>
      <c r="O294" s="605"/>
      <c r="P294" s="604"/>
    </row>
    <row r="295" spans="1:16" s="1" customFormat="1" ht="14.1" customHeight="1">
      <c r="A295" s="604"/>
      <c r="B295" s="605"/>
      <c r="C295" s="101"/>
      <c r="D295" s="1113" t="s">
        <v>2975</v>
      </c>
      <c r="E295" s="1114"/>
      <c r="F295" s="232">
        <v>0.43</v>
      </c>
      <c r="G295" s="466">
        <f>F295*Cond!$F$10</f>
        <v>653.6</v>
      </c>
      <c r="H295" s="29">
        <v>0</v>
      </c>
      <c r="I295" s="405">
        <f t="shared" si="135"/>
        <v>0</v>
      </c>
      <c r="J295" s="551" t="s">
        <v>2626</v>
      </c>
      <c r="K295" s="286">
        <f t="shared" si="136"/>
        <v>2614.4</v>
      </c>
      <c r="L295" s="290">
        <v>4</v>
      </c>
      <c r="M295" s="409">
        <f t="shared" si="137"/>
        <v>2600</v>
      </c>
      <c r="N295" s="101"/>
      <c r="O295" s="605"/>
      <c r="P295" s="604"/>
    </row>
    <row r="296" spans="1:16" s="1" customFormat="1" ht="14.1" customHeight="1">
      <c r="A296" s="604"/>
      <c r="B296" s="605"/>
      <c r="C296" s="101"/>
      <c r="D296" s="1113" t="s">
        <v>3000</v>
      </c>
      <c r="E296" s="1114"/>
      <c r="F296" s="232">
        <v>0.43</v>
      </c>
      <c r="G296" s="466">
        <f>F296*Cond!$F$10</f>
        <v>653.6</v>
      </c>
      <c r="H296" s="29">
        <v>0</v>
      </c>
      <c r="I296" s="405">
        <f t="shared" si="135"/>
        <v>0</v>
      </c>
      <c r="J296" s="551" t="s">
        <v>2627</v>
      </c>
      <c r="K296" s="286">
        <f t="shared" si="136"/>
        <v>2614.4</v>
      </c>
      <c r="L296" s="290">
        <v>4</v>
      </c>
      <c r="M296" s="409">
        <f t="shared" si="137"/>
        <v>2600</v>
      </c>
      <c r="N296" s="101"/>
      <c r="O296" s="605"/>
      <c r="P296" s="604"/>
    </row>
    <row r="297" spans="1:16" s="1" customFormat="1" ht="14.1" customHeight="1">
      <c r="A297" s="604"/>
      <c r="B297" s="605"/>
      <c r="C297" s="101"/>
      <c r="D297" s="1113" t="s">
        <v>2977</v>
      </c>
      <c r="E297" s="1114"/>
      <c r="F297" s="232">
        <v>0.43</v>
      </c>
      <c r="G297" s="466">
        <f>F297*Cond!$F$10</f>
        <v>653.6</v>
      </c>
      <c r="H297" s="29">
        <v>0</v>
      </c>
      <c r="I297" s="405">
        <f t="shared" si="135"/>
        <v>0</v>
      </c>
      <c r="J297" s="551" t="s">
        <v>2629</v>
      </c>
      <c r="K297" s="286">
        <f t="shared" si="136"/>
        <v>2614.4</v>
      </c>
      <c r="L297" s="290">
        <v>4</v>
      </c>
      <c r="M297" s="409">
        <f t="shared" si="137"/>
        <v>2600</v>
      </c>
      <c r="N297" s="101"/>
      <c r="O297" s="605"/>
      <c r="P297" s="604"/>
    </row>
    <row r="298" spans="1:16" s="1" customFormat="1" ht="14.1" customHeight="1">
      <c r="A298" s="604"/>
      <c r="B298" s="605"/>
      <c r="C298" s="101"/>
      <c r="D298" s="1113" t="s">
        <v>3001</v>
      </c>
      <c r="E298" s="1114"/>
      <c r="F298" s="232">
        <v>0.43</v>
      </c>
      <c r="G298" s="466">
        <f>F298*Cond!$F$10</f>
        <v>653.6</v>
      </c>
      <c r="H298" s="29">
        <v>0</v>
      </c>
      <c r="I298" s="405">
        <f t="shared" si="135"/>
        <v>0</v>
      </c>
      <c r="J298" s="551" t="s">
        <v>2953</v>
      </c>
      <c r="K298" s="286">
        <f t="shared" si="136"/>
        <v>2614.4</v>
      </c>
      <c r="L298" s="290">
        <v>4</v>
      </c>
      <c r="M298" s="409">
        <f t="shared" si="137"/>
        <v>2600</v>
      </c>
      <c r="N298" s="101"/>
      <c r="O298" s="605"/>
      <c r="P298" s="604"/>
    </row>
    <row r="299" spans="1:16" s="1" customFormat="1" ht="14.1" customHeight="1">
      <c r="A299" s="604"/>
      <c r="B299" s="605"/>
      <c r="C299" s="101"/>
      <c r="D299" s="1113" t="s">
        <v>2973</v>
      </c>
      <c r="E299" s="1114"/>
      <c r="F299" s="232">
        <v>0.43</v>
      </c>
      <c r="G299" s="466">
        <f>F299*Cond!$F$10</f>
        <v>653.6</v>
      </c>
      <c r="H299" s="29">
        <v>0</v>
      </c>
      <c r="I299" s="405">
        <f t="shared" si="135"/>
        <v>0</v>
      </c>
      <c r="J299" s="551" t="s">
        <v>2952</v>
      </c>
      <c r="K299" s="286">
        <f t="shared" si="136"/>
        <v>2614.4</v>
      </c>
      <c r="L299" s="290">
        <v>4</v>
      </c>
      <c r="M299" s="409">
        <f t="shared" si="137"/>
        <v>2600</v>
      </c>
      <c r="N299" s="101"/>
      <c r="O299" s="605"/>
      <c r="P299" s="604"/>
    </row>
    <row r="300" spans="1:16" s="1" customFormat="1" ht="14.1" customHeight="1">
      <c r="A300" s="604"/>
      <c r="B300" s="605"/>
      <c r="C300" s="101"/>
      <c r="D300" s="1113" t="s">
        <v>2976</v>
      </c>
      <c r="E300" s="1114"/>
      <c r="F300" s="232">
        <v>0.43</v>
      </c>
      <c r="G300" s="466">
        <f>F300*Cond!$F$10</f>
        <v>653.6</v>
      </c>
      <c r="H300" s="29">
        <v>0</v>
      </c>
      <c r="I300" s="405">
        <f t="shared" si="135"/>
        <v>0</v>
      </c>
      <c r="J300" s="551" t="s">
        <v>2628</v>
      </c>
      <c r="K300" s="286">
        <f t="shared" si="136"/>
        <v>2614.4</v>
      </c>
      <c r="L300" s="290">
        <v>4</v>
      </c>
      <c r="M300" s="409">
        <f t="shared" si="137"/>
        <v>2600</v>
      </c>
      <c r="N300" s="101"/>
      <c r="O300" s="605"/>
      <c r="P300" s="604"/>
    </row>
    <row r="301" spans="1:16" s="1" customFormat="1" ht="14.1" customHeight="1">
      <c r="A301" s="604"/>
      <c r="B301" s="605"/>
      <c r="C301" s="101"/>
      <c r="D301" s="1113" t="s">
        <v>2974</v>
      </c>
      <c r="E301" s="1114"/>
      <c r="F301" s="232">
        <v>0.43</v>
      </c>
      <c r="G301" s="466">
        <f>F301*Cond!$F$10</f>
        <v>653.6</v>
      </c>
      <c r="H301" s="29">
        <v>0</v>
      </c>
      <c r="I301" s="405">
        <f t="shared" si="135"/>
        <v>0</v>
      </c>
      <c r="J301" s="551" t="s">
        <v>2939</v>
      </c>
      <c r="K301" s="286">
        <f t="shared" si="136"/>
        <v>2614.4</v>
      </c>
      <c r="L301" s="290">
        <v>4</v>
      </c>
      <c r="M301" s="409">
        <f t="shared" si="137"/>
        <v>2600</v>
      </c>
      <c r="N301" s="101"/>
      <c r="O301" s="605"/>
      <c r="P301" s="604"/>
    </row>
    <row r="302" spans="1:16" s="1" customFormat="1" ht="14.1" customHeight="1">
      <c r="A302" s="604"/>
      <c r="B302" s="605"/>
      <c r="C302" s="101"/>
      <c r="D302" s="1113" t="s">
        <v>2979</v>
      </c>
      <c r="E302" s="1114"/>
      <c r="F302" s="232">
        <v>0.43</v>
      </c>
      <c r="G302" s="466">
        <f>F302*Cond!$F$10</f>
        <v>653.6</v>
      </c>
      <c r="H302" s="29">
        <v>0</v>
      </c>
      <c r="I302" s="405">
        <f t="shared" si="135"/>
        <v>0</v>
      </c>
      <c r="J302" s="551" t="s">
        <v>2954</v>
      </c>
      <c r="K302" s="286">
        <f t="shared" si="136"/>
        <v>2614.4</v>
      </c>
      <c r="L302" s="290">
        <v>4</v>
      </c>
      <c r="M302" s="409">
        <f t="shared" si="137"/>
        <v>2600</v>
      </c>
      <c r="N302" s="101"/>
      <c r="O302" s="605"/>
      <c r="P302" s="604"/>
    </row>
    <row r="303" spans="1:16" s="1" customFormat="1" ht="14.1" customHeight="1">
      <c r="A303" s="604"/>
      <c r="B303" s="605"/>
      <c r="C303" s="101"/>
      <c r="D303" s="1113" t="s">
        <v>4221</v>
      </c>
      <c r="E303" s="1114"/>
      <c r="F303" s="232">
        <v>0.43</v>
      </c>
      <c r="G303" s="466">
        <f>F303*Cond!$F$10</f>
        <v>653.6</v>
      </c>
      <c r="H303" s="29">
        <v>0</v>
      </c>
      <c r="I303" s="405">
        <f t="shared" ref="I303" si="138">G303*H303</f>
        <v>0</v>
      </c>
      <c r="J303" s="551" t="s">
        <v>4222</v>
      </c>
      <c r="K303" s="286">
        <f t="shared" ref="K303" si="139">G303*L303</f>
        <v>2614.4</v>
      </c>
      <c r="L303" s="290">
        <v>4</v>
      </c>
      <c r="M303" s="409">
        <f t="shared" ref="M303" si="140">ROUND(K303,-2)</f>
        <v>2600</v>
      </c>
      <c r="N303" s="101"/>
      <c r="O303" s="605"/>
      <c r="P303" s="604"/>
    </row>
    <row r="304" spans="1:16" s="1" customFormat="1" ht="14.1" customHeight="1">
      <c r="A304" s="604"/>
      <c r="B304" s="605"/>
      <c r="C304" s="101"/>
      <c r="D304" s="1113" t="s">
        <v>3078</v>
      </c>
      <c r="E304" s="1114"/>
      <c r="F304" s="232">
        <v>0.43</v>
      </c>
      <c r="G304" s="466">
        <f>F304*Cond!$F$10</f>
        <v>653.6</v>
      </c>
      <c r="H304" s="29">
        <v>0</v>
      </c>
      <c r="I304" s="405">
        <f t="shared" si="135"/>
        <v>0</v>
      </c>
      <c r="J304" s="551" t="s">
        <v>3079</v>
      </c>
      <c r="K304" s="286">
        <f t="shared" si="136"/>
        <v>2614.4</v>
      </c>
      <c r="L304" s="290">
        <v>4</v>
      </c>
      <c r="M304" s="409">
        <f t="shared" si="137"/>
        <v>2600</v>
      </c>
      <c r="N304" s="101"/>
      <c r="O304" s="605"/>
      <c r="P304" s="604"/>
    </row>
    <row r="305" spans="1:16" s="1" customFormat="1" ht="14.1" customHeight="1">
      <c r="A305" s="604"/>
      <c r="B305" s="605"/>
      <c r="C305" s="101"/>
      <c r="D305" s="1113" t="s">
        <v>2978</v>
      </c>
      <c r="E305" s="1114"/>
      <c r="F305" s="232">
        <v>0.43</v>
      </c>
      <c r="G305" s="466">
        <f>F305*Cond!$F$10</f>
        <v>653.6</v>
      </c>
      <c r="H305" s="29">
        <v>0</v>
      </c>
      <c r="I305" s="405">
        <f t="shared" si="135"/>
        <v>0</v>
      </c>
      <c r="J305" s="551" t="s">
        <v>2630</v>
      </c>
      <c r="K305" s="286">
        <f t="shared" si="136"/>
        <v>2614.4</v>
      </c>
      <c r="L305" s="290">
        <v>4</v>
      </c>
      <c r="M305" s="409">
        <f t="shared" si="137"/>
        <v>2600</v>
      </c>
      <c r="N305" s="101"/>
      <c r="O305" s="605"/>
      <c r="P305" s="604"/>
    </row>
    <row r="306" spans="1:16" s="1" customFormat="1" ht="14.1" customHeight="1">
      <c r="A306" s="604"/>
      <c r="B306" s="605"/>
      <c r="C306" s="101"/>
      <c r="D306" s="1113" t="s">
        <v>2998</v>
      </c>
      <c r="E306" s="1114"/>
      <c r="F306" s="232">
        <v>0.43</v>
      </c>
      <c r="G306" s="466">
        <f>F306*Cond!$F$10</f>
        <v>653.6</v>
      </c>
      <c r="H306" s="29">
        <v>0</v>
      </c>
      <c r="I306" s="405">
        <f t="shared" si="135"/>
        <v>0</v>
      </c>
      <c r="J306" s="551" t="s">
        <v>2965</v>
      </c>
      <c r="K306" s="286">
        <f t="shared" si="136"/>
        <v>2614.4</v>
      </c>
      <c r="L306" s="290">
        <v>4</v>
      </c>
      <c r="M306" s="409">
        <f t="shared" si="137"/>
        <v>2600</v>
      </c>
      <c r="N306" s="101"/>
      <c r="O306" s="605"/>
      <c r="P306" s="604"/>
    </row>
    <row r="307" spans="1:16" s="1" customFormat="1" ht="14.1" customHeight="1">
      <c r="A307" s="604"/>
      <c r="B307" s="605"/>
      <c r="C307" s="101"/>
      <c r="D307" s="1113" t="s">
        <v>2999</v>
      </c>
      <c r="E307" s="1114"/>
      <c r="F307" s="232">
        <v>0.43</v>
      </c>
      <c r="G307" s="466">
        <f>F307*Cond!$F$10</f>
        <v>653.6</v>
      </c>
      <c r="H307" s="29">
        <v>0</v>
      </c>
      <c r="I307" s="405">
        <f t="shared" si="135"/>
        <v>0</v>
      </c>
      <c r="J307" s="551" t="s">
        <v>2966</v>
      </c>
      <c r="K307" s="286">
        <f t="shared" si="136"/>
        <v>2614.4</v>
      </c>
      <c r="L307" s="290">
        <v>4</v>
      </c>
      <c r="M307" s="409">
        <f t="shared" si="137"/>
        <v>2600</v>
      </c>
      <c r="N307" s="101"/>
      <c r="O307" s="605"/>
      <c r="P307" s="604"/>
    </row>
    <row r="308" spans="1:16" s="1" customFormat="1" ht="14.1" customHeight="1">
      <c r="A308" s="604"/>
      <c r="B308" s="605"/>
      <c r="C308" s="101"/>
      <c r="D308" s="1113" t="s">
        <v>3092</v>
      </c>
      <c r="E308" s="1114"/>
      <c r="F308" s="232">
        <v>0.43</v>
      </c>
      <c r="G308" s="466">
        <f>F308*Cond!$F$10</f>
        <v>653.6</v>
      </c>
      <c r="H308" s="29">
        <v>0</v>
      </c>
      <c r="I308" s="405">
        <f t="shared" si="135"/>
        <v>0</v>
      </c>
      <c r="J308" s="551" t="s">
        <v>3093</v>
      </c>
      <c r="K308" s="286">
        <f t="shared" si="136"/>
        <v>2614.4</v>
      </c>
      <c r="L308" s="290">
        <v>4</v>
      </c>
      <c r="M308" s="409">
        <f t="shared" si="137"/>
        <v>2600</v>
      </c>
      <c r="N308" s="101"/>
      <c r="O308" s="605"/>
      <c r="P308" s="604"/>
    </row>
    <row r="309" spans="1:16" s="1" customFormat="1" ht="14.1" customHeight="1">
      <c r="A309" s="604"/>
      <c r="B309" s="605"/>
      <c r="C309" s="101"/>
      <c r="D309" s="1113" t="s">
        <v>2980</v>
      </c>
      <c r="E309" s="1114"/>
      <c r="F309" s="232">
        <v>0.43</v>
      </c>
      <c r="G309" s="466">
        <f>F309*Cond!$F$10</f>
        <v>653.6</v>
      </c>
      <c r="H309" s="29">
        <v>0</v>
      </c>
      <c r="I309" s="405">
        <f t="shared" si="135"/>
        <v>0</v>
      </c>
      <c r="J309" s="551" t="s">
        <v>2940</v>
      </c>
      <c r="K309" s="286">
        <f t="shared" si="136"/>
        <v>2614.4</v>
      </c>
      <c r="L309" s="290">
        <v>4</v>
      </c>
      <c r="M309" s="409">
        <f t="shared" si="137"/>
        <v>2600</v>
      </c>
      <c r="N309" s="101"/>
      <c r="O309" s="605"/>
      <c r="P309" s="604"/>
    </row>
    <row r="310" spans="1:16" s="1" customFormat="1" ht="14.1" customHeight="1">
      <c r="A310" s="604"/>
      <c r="B310" s="605"/>
      <c r="C310" s="101"/>
      <c r="D310" s="1113" t="s">
        <v>2987</v>
      </c>
      <c r="E310" s="1114"/>
      <c r="F310" s="232">
        <v>0.43</v>
      </c>
      <c r="G310" s="466">
        <f>F310*Cond!$F$10</f>
        <v>653.6</v>
      </c>
      <c r="H310" s="29">
        <v>0</v>
      </c>
      <c r="I310" s="405">
        <f t="shared" si="135"/>
        <v>0</v>
      </c>
      <c r="J310" s="551" t="s">
        <v>2957</v>
      </c>
      <c r="K310" s="286">
        <f t="shared" si="136"/>
        <v>2614.4</v>
      </c>
      <c r="L310" s="290">
        <v>4</v>
      </c>
      <c r="M310" s="409">
        <f t="shared" si="137"/>
        <v>2600</v>
      </c>
      <c r="N310" s="101"/>
      <c r="O310" s="605"/>
      <c r="P310" s="604"/>
    </row>
    <row r="311" spans="1:16" s="1" customFormat="1" ht="14.1" customHeight="1">
      <c r="A311" s="604"/>
      <c r="B311" s="605"/>
      <c r="C311" s="101"/>
      <c r="D311" s="1113" t="s">
        <v>4219</v>
      </c>
      <c r="E311" s="1114"/>
      <c r="F311" s="232">
        <v>0.43</v>
      </c>
      <c r="G311" s="466">
        <f>F311*Cond!$F$10</f>
        <v>653.6</v>
      </c>
      <c r="H311" s="29">
        <v>0</v>
      </c>
      <c r="I311" s="405">
        <f t="shared" ref="I311" si="141">G311*H311</f>
        <v>0</v>
      </c>
      <c r="J311" s="551" t="s">
        <v>4220</v>
      </c>
      <c r="K311" s="286">
        <f t="shared" ref="K311" si="142">G311*L311</f>
        <v>2614.4</v>
      </c>
      <c r="L311" s="290">
        <v>4</v>
      </c>
      <c r="M311" s="409">
        <f t="shared" ref="M311" si="143">ROUND(K311,-2)</f>
        <v>2600</v>
      </c>
      <c r="N311" s="101"/>
      <c r="O311" s="605"/>
      <c r="P311" s="604"/>
    </row>
    <row r="312" spans="1:16" s="1" customFormat="1" ht="14.1" customHeight="1">
      <c r="A312" s="604"/>
      <c r="B312" s="605"/>
      <c r="C312" s="101"/>
      <c r="D312" s="1113" t="s">
        <v>3094</v>
      </c>
      <c r="E312" s="1114"/>
      <c r="F312" s="232">
        <v>0.43</v>
      </c>
      <c r="G312" s="466">
        <f>F312*Cond!$F$10</f>
        <v>653.6</v>
      </c>
      <c r="H312" s="29">
        <v>0</v>
      </c>
      <c r="I312" s="405">
        <f t="shared" si="135"/>
        <v>0</v>
      </c>
      <c r="J312" s="551" t="s">
        <v>3095</v>
      </c>
      <c r="K312" s="286">
        <f t="shared" si="136"/>
        <v>2614.4</v>
      </c>
      <c r="L312" s="290">
        <v>4</v>
      </c>
      <c r="M312" s="409">
        <f t="shared" si="137"/>
        <v>2600</v>
      </c>
      <c r="N312" s="101"/>
      <c r="O312" s="605"/>
      <c r="P312" s="604"/>
    </row>
    <row r="313" spans="1:16" s="1" customFormat="1" ht="14.1" customHeight="1">
      <c r="A313" s="604"/>
      <c r="B313" s="605"/>
      <c r="C313" s="101"/>
      <c r="D313" s="1113" t="s">
        <v>2985</v>
      </c>
      <c r="E313" s="1114"/>
      <c r="F313" s="232">
        <v>0.43</v>
      </c>
      <c r="G313" s="466">
        <f>F313*Cond!$F$10</f>
        <v>653.6</v>
      </c>
      <c r="H313" s="29">
        <v>0</v>
      </c>
      <c r="I313" s="405">
        <f t="shared" si="135"/>
        <v>0</v>
      </c>
      <c r="J313" s="551" t="s">
        <v>2955</v>
      </c>
      <c r="K313" s="286">
        <f t="shared" si="136"/>
        <v>2614.4</v>
      </c>
      <c r="L313" s="290">
        <v>4</v>
      </c>
      <c r="M313" s="409">
        <f t="shared" si="137"/>
        <v>2600</v>
      </c>
      <c r="N313" s="101"/>
      <c r="O313" s="605"/>
      <c r="P313" s="604"/>
    </row>
    <row r="314" spans="1:16" s="1" customFormat="1" ht="14.1" customHeight="1">
      <c r="A314" s="604"/>
      <c r="B314" s="605"/>
      <c r="C314" s="101"/>
      <c r="D314" s="1113" t="s">
        <v>2986</v>
      </c>
      <c r="E314" s="1114"/>
      <c r="F314" s="232">
        <v>0.43</v>
      </c>
      <c r="G314" s="466">
        <f>F314*Cond!$F$10</f>
        <v>653.6</v>
      </c>
      <c r="H314" s="29">
        <v>0</v>
      </c>
      <c r="I314" s="405">
        <f t="shared" si="135"/>
        <v>0</v>
      </c>
      <c r="J314" s="551" t="s">
        <v>2956</v>
      </c>
      <c r="K314" s="286">
        <f t="shared" si="136"/>
        <v>2614.4</v>
      </c>
      <c r="L314" s="290">
        <v>4</v>
      </c>
      <c r="M314" s="409">
        <f t="shared" si="137"/>
        <v>2600</v>
      </c>
      <c r="N314" s="101"/>
      <c r="O314" s="605"/>
      <c r="P314" s="604"/>
    </row>
    <row r="315" spans="1:16" s="1" customFormat="1" ht="14.1" customHeight="1">
      <c r="A315" s="604"/>
      <c r="B315" s="605"/>
      <c r="C315" s="101"/>
      <c r="D315" s="1113" t="s">
        <v>2981</v>
      </c>
      <c r="E315" s="1114"/>
      <c r="F315" s="232">
        <v>0.43</v>
      </c>
      <c r="G315" s="466">
        <f>F315*Cond!$F$10</f>
        <v>653.6</v>
      </c>
      <c r="H315" s="29">
        <v>0</v>
      </c>
      <c r="I315" s="405">
        <f t="shared" si="135"/>
        <v>0</v>
      </c>
      <c r="J315" s="551" t="s">
        <v>2941</v>
      </c>
      <c r="K315" s="286">
        <f t="shared" si="136"/>
        <v>2614.4</v>
      </c>
      <c r="L315" s="290">
        <v>4</v>
      </c>
      <c r="M315" s="409">
        <f t="shared" si="137"/>
        <v>2600</v>
      </c>
      <c r="N315" s="101"/>
      <c r="O315" s="605"/>
      <c r="P315" s="604"/>
    </row>
    <row r="316" spans="1:16" s="1" customFormat="1" ht="14.1" customHeight="1">
      <c r="A316" s="604"/>
      <c r="B316" s="605"/>
      <c r="C316" s="101"/>
      <c r="D316" s="1113" t="s">
        <v>2982</v>
      </c>
      <c r="E316" s="1114"/>
      <c r="F316" s="232">
        <v>0.43</v>
      </c>
      <c r="G316" s="466">
        <f>F316*Cond!$F$10</f>
        <v>653.6</v>
      </c>
      <c r="H316" s="29">
        <v>0</v>
      </c>
      <c r="I316" s="405">
        <f t="shared" si="135"/>
        <v>0</v>
      </c>
      <c r="J316" s="551" t="s">
        <v>2942</v>
      </c>
      <c r="K316" s="286">
        <f t="shared" si="136"/>
        <v>2614.4</v>
      </c>
      <c r="L316" s="290">
        <v>4</v>
      </c>
      <c r="M316" s="409">
        <f t="shared" si="137"/>
        <v>2600</v>
      </c>
      <c r="N316" s="101"/>
      <c r="O316" s="605"/>
      <c r="P316" s="604"/>
    </row>
    <row r="317" spans="1:16" s="1" customFormat="1" ht="14.1" customHeight="1">
      <c r="A317" s="604"/>
      <c r="B317" s="605"/>
      <c r="C317" s="101"/>
      <c r="D317" s="1113" t="s">
        <v>2983</v>
      </c>
      <c r="E317" s="1114"/>
      <c r="F317" s="232">
        <v>0.43</v>
      </c>
      <c r="G317" s="466">
        <f>F317*Cond!$F$10</f>
        <v>653.6</v>
      </c>
      <c r="H317" s="29">
        <v>0</v>
      </c>
      <c r="I317" s="405">
        <f t="shared" si="135"/>
        <v>0</v>
      </c>
      <c r="J317" s="551" t="s">
        <v>2943</v>
      </c>
      <c r="K317" s="286">
        <f t="shared" si="136"/>
        <v>2614.4</v>
      </c>
      <c r="L317" s="290">
        <v>4</v>
      </c>
      <c r="M317" s="409">
        <f t="shared" si="137"/>
        <v>2600</v>
      </c>
      <c r="N317" s="101"/>
      <c r="O317" s="605"/>
      <c r="P317" s="604"/>
    </row>
    <row r="318" spans="1:16" s="1" customFormat="1" ht="14.1" customHeight="1">
      <c r="A318" s="604"/>
      <c r="B318" s="605"/>
      <c r="C318" s="101"/>
      <c r="D318" s="1113" t="s">
        <v>2984</v>
      </c>
      <c r="E318" s="1114"/>
      <c r="F318" s="232">
        <v>0.43</v>
      </c>
      <c r="G318" s="466">
        <f>F318*Cond!$F$10</f>
        <v>653.6</v>
      </c>
      <c r="H318" s="29">
        <v>0</v>
      </c>
      <c r="I318" s="405">
        <f t="shared" si="135"/>
        <v>0</v>
      </c>
      <c r="J318" s="551" t="s">
        <v>2944</v>
      </c>
      <c r="K318" s="286">
        <f t="shared" si="136"/>
        <v>2614.4</v>
      </c>
      <c r="L318" s="290">
        <v>4</v>
      </c>
      <c r="M318" s="409">
        <f t="shared" si="137"/>
        <v>2600</v>
      </c>
      <c r="N318" s="101"/>
      <c r="O318" s="605"/>
      <c r="P318" s="604"/>
    </row>
    <row r="319" spans="1:16" s="1" customFormat="1" ht="14.1" customHeight="1">
      <c r="A319" s="604"/>
      <c r="B319" s="605"/>
      <c r="C319" s="101"/>
      <c r="D319" s="1113" t="s">
        <v>3002</v>
      </c>
      <c r="E319" s="1114"/>
      <c r="F319" s="232">
        <v>0.43</v>
      </c>
      <c r="G319" s="466">
        <f>F319*Cond!$F$10</f>
        <v>653.6</v>
      </c>
      <c r="H319" s="29">
        <v>0</v>
      </c>
      <c r="I319" s="405">
        <f t="shared" si="135"/>
        <v>0</v>
      </c>
      <c r="J319" s="551" t="s">
        <v>2958</v>
      </c>
      <c r="K319" s="286">
        <f t="shared" si="136"/>
        <v>2614.4</v>
      </c>
      <c r="L319" s="290">
        <v>4</v>
      </c>
      <c r="M319" s="409">
        <f t="shared" si="137"/>
        <v>2600</v>
      </c>
      <c r="N319" s="101"/>
      <c r="O319" s="605"/>
      <c r="P319" s="604"/>
    </row>
    <row r="320" spans="1:16" s="1" customFormat="1" ht="14.1" customHeight="1">
      <c r="A320" s="604"/>
      <c r="B320" s="605"/>
      <c r="C320" s="101"/>
      <c r="D320" s="1113" t="s">
        <v>2988</v>
      </c>
      <c r="E320" s="1114"/>
      <c r="F320" s="232">
        <v>0.43</v>
      </c>
      <c r="G320" s="466">
        <f>F320*Cond!$F$10</f>
        <v>653.6</v>
      </c>
      <c r="H320" s="29">
        <v>0</v>
      </c>
      <c r="I320" s="405">
        <f t="shared" si="135"/>
        <v>0</v>
      </c>
      <c r="J320" s="551" t="s">
        <v>2959</v>
      </c>
      <c r="K320" s="286">
        <f t="shared" si="136"/>
        <v>2614.4</v>
      </c>
      <c r="L320" s="290">
        <v>4</v>
      </c>
      <c r="M320" s="409">
        <f t="shared" si="137"/>
        <v>2600</v>
      </c>
      <c r="N320" s="101"/>
      <c r="O320" s="605"/>
      <c r="P320" s="604"/>
    </row>
    <row r="321" spans="1:16" s="1" customFormat="1" ht="14.1" customHeight="1">
      <c r="A321" s="604"/>
      <c r="B321" s="605"/>
      <c r="C321" s="101"/>
      <c r="D321" s="1113" t="s">
        <v>2990</v>
      </c>
      <c r="E321" s="1114"/>
      <c r="F321" s="232">
        <v>0.43</v>
      </c>
      <c r="G321" s="466">
        <f>F321*Cond!$F$10</f>
        <v>653.6</v>
      </c>
      <c r="H321" s="29">
        <v>0</v>
      </c>
      <c r="I321" s="405">
        <f t="shared" si="135"/>
        <v>0</v>
      </c>
      <c r="J321" s="551" t="s">
        <v>2962</v>
      </c>
      <c r="K321" s="286">
        <f t="shared" si="136"/>
        <v>2614.4</v>
      </c>
      <c r="L321" s="290">
        <v>4</v>
      </c>
      <c r="M321" s="409">
        <f t="shared" si="137"/>
        <v>2600</v>
      </c>
      <c r="N321" s="101"/>
      <c r="O321" s="605"/>
      <c r="P321" s="604"/>
    </row>
    <row r="322" spans="1:16" s="1" customFormat="1" ht="14.1" customHeight="1">
      <c r="A322" s="604"/>
      <c r="B322" s="605"/>
      <c r="C322" s="101"/>
      <c r="D322" s="1113" t="s">
        <v>3003</v>
      </c>
      <c r="E322" s="1114"/>
      <c r="F322" s="232">
        <v>0.43</v>
      </c>
      <c r="G322" s="466">
        <f>F322*Cond!$F$10</f>
        <v>653.6</v>
      </c>
      <c r="H322" s="29">
        <v>0</v>
      </c>
      <c r="I322" s="405">
        <f t="shared" si="135"/>
        <v>0</v>
      </c>
      <c r="J322" s="551" t="s">
        <v>2960</v>
      </c>
      <c r="K322" s="286">
        <f t="shared" si="136"/>
        <v>2614.4</v>
      </c>
      <c r="L322" s="290">
        <v>4</v>
      </c>
      <c r="M322" s="409">
        <f t="shared" si="137"/>
        <v>2600</v>
      </c>
      <c r="N322" s="101"/>
      <c r="O322" s="605"/>
      <c r="P322" s="604"/>
    </row>
    <row r="323" spans="1:16" s="1" customFormat="1" ht="14.1" customHeight="1">
      <c r="A323" s="604"/>
      <c r="B323" s="605"/>
      <c r="C323" s="101"/>
      <c r="D323" s="1113" t="s">
        <v>2989</v>
      </c>
      <c r="E323" s="1114"/>
      <c r="F323" s="232">
        <v>0.43</v>
      </c>
      <c r="G323" s="466">
        <f>F323*Cond!$F$10</f>
        <v>653.6</v>
      </c>
      <c r="H323" s="29">
        <v>0</v>
      </c>
      <c r="I323" s="405">
        <f t="shared" si="135"/>
        <v>0</v>
      </c>
      <c r="J323" s="551" t="s">
        <v>2961</v>
      </c>
      <c r="K323" s="286">
        <f t="shared" si="136"/>
        <v>2614.4</v>
      </c>
      <c r="L323" s="290">
        <v>4</v>
      </c>
      <c r="M323" s="409">
        <f t="shared" si="137"/>
        <v>2600</v>
      </c>
      <c r="N323" s="101"/>
      <c r="O323" s="605"/>
      <c r="P323" s="604"/>
    </row>
    <row r="324" spans="1:16" ht="30" customHeight="1">
      <c r="A324" s="604"/>
      <c r="B324" s="605"/>
      <c r="C324" s="101"/>
      <c r="D324" s="1876" t="s">
        <v>3085</v>
      </c>
      <c r="E324" s="1876"/>
      <c r="F324" s="1876"/>
      <c r="G324" s="1876"/>
      <c r="H324" s="1876"/>
      <c r="I324" s="1876"/>
      <c r="J324" s="1876"/>
      <c r="K324" s="1876"/>
      <c r="L324" s="1876"/>
      <c r="M324" s="1876"/>
      <c r="N324" s="101"/>
      <c r="O324" s="605"/>
      <c r="P324" s="604"/>
    </row>
    <row r="325" spans="1:16" ht="30" customHeight="1">
      <c r="A325" s="604"/>
      <c r="B325" s="605"/>
      <c r="C325" s="101"/>
      <c r="D325" s="1876" t="s">
        <v>3264</v>
      </c>
      <c r="E325" s="1876"/>
      <c r="F325" s="1876"/>
      <c r="G325" s="1876"/>
      <c r="H325" s="1876"/>
      <c r="I325" s="1876"/>
      <c r="J325" s="1876"/>
      <c r="K325" s="1876"/>
      <c r="L325" s="1876"/>
      <c r="M325" s="1876"/>
      <c r="N325" s="101"/>
      <c r="O325" s="605"/>
      <c r="P325" s="604"/>
    </row>
    <row r="326" spans="1:16" ht="30" customHeight="1">
      <c r="A326" s="604"/>
      <c r="B326" s="605"/>
      <c r="C326" s="101"/>
      <c r="D326" s="1876" t="s">
        <v>3265</v>
      </c>
      <c r="E326" s="1876"/>
      <c r="F326" s="1876"/>
      <c r="G326" s="1876"/>
      <c r="H326" s="1876"/>
      <c r="I326" s="1876"/>
      <c r="J326" s="1876"/>
      <c r="K326" s="1876"/>
      <c r="L326" s="1876"/>
      <c r="M326" s="1876"/>
      <c r="N326" s="101"/>
      <c r="O326" s="605"/>
      <c r="P326" s="604"/>
    </row>
    <row r="327" spans="1:16" ht="13.5" customHeight="1">
      <c r="A327" s="604"/>
      <c r="B327" s="605"/>
      <c r="C327" s="101"/>
      <c r="D327" s="1883" t="s">
        <v>14</v>
      </c>
      <c r="E327" s="2019" t="s">
        <v>15</v>
      </c>
      <c r="F327" s="1885" t="s">
        <v>1859</v>
      </c>
      <c r="G327" s="1886" t="s">
        <v>1858</v>
      </c>
      <c r="H327" s="1887" t="s">
        <v>67</v>
      </c>
      <c r="I327" s="1886" t="s">
        <v>68</v>
      </c>
      <c r="J327" s="1868" t="s">
        <v>6</v>
      </c>
      <c r="K327" s="101"/>
      <c r="L327" s="335"/>
      <c r="M327" s="335"/>
      <c r="N327" s="101"/>
      <c r="O327" s="605"/>
      <c r="P327" s="604"/>
    </row>
    <row r="328" spans="1:16">
      <c r="A328" s="604"/>
      <c r="B328" s="605"/>
      <c r="C328" s="101"/>
      <c r="D328" s="1883"/>
      <c r="E328" s="2020"/>
      <c r="F328" s="1885"/>
      <c r="G328" s="1886"/>
      <c r="H328" s="1887"/>
      <c r="I328" s="1886"/>
      <c r="J328" s="1868"/>
      <c r="K328" s="101"/>
      <c r="L328" s="335"/>
      <c r="M328" s="335"/>
      <c r="N328" s="101"/>
      <c r="O328" s="605"/>
      <c r="P328" s="604"/>
    </row>
    <row r="329" spans="1:16">
      <c r="A329" s="604"/>
      <c r="B329" s="605"/>
      <c r="C329" s="101"/>
      <c r="D329" s="1883"/>
      <c r="E329" s="2020"/>
      <c r="F329" s="1885"/>
      <c r="G329" s="1886"/>
      <c r="H329" s="1887"/>
      <c r="I329" s="1886"/>
      <c r="J329" s="1868"/>
      <c r="K329" s="101"/>
      <c r="L329" s="335"/>
      <c r="M329" s="335"/>
      <c r="N329" s="101"/>
      <c r="O329" s="605"/>
      <c r="P329" s="604"/>
    </row>
    <row r="330" spans="1:16" ht="13.5" thickBot="1">
      <c r="A330" s="604"/>
      <c r="B330" s="605"/>
      <c r="C330" s="101"/>
      <c r="D330" s="1908"/>
      <c r="E330" s="2021"/>
      <c r="F330" s="1904"/>
      <c r="G330" s="1905"/>
      <c r="H330" s="1909"/>
      <c r="I330" s="1905"/>
      <c r="J330" s="1910"/>
      <c r="K330" s="101"/>
      <c r="L330" s="335"/>
      <c r="M330" s="335"/>
      <c r="N330" s="101"/>
      <c r="O330" s="605"/>
      <c r="P330" s="604"/>
    </row>
    <row r="331" spans="1:16" ht="12" customHeight="1" thickTop="1">
      <c r="A331" s="604"/>
      <c r="B331" s="605"/>
      <c r="C331" s="101"/>
      <c r="D331" s="1119"/>
      <c r="E331" s="445"/>
      <c r="F331" s="478"/>
      <c r="G331" s="396"/>
      <c r="H331" s="29"/>
      <c r="I331" s="405"/>
      <c r="J331" s="192"/>
      <c r="K331" s="101"/>
      <c r="L331" s="335"/>
      <c r="M331" s="335"/>
      <c r="N331" s="101"/>
      <c r="O331" s="605"/>
      <c r="P331" s="604"/>
    </row>
    <row r="332" spans="1:16">
      <c r="A332" s="604"/>
      <c r="B332" s="605"/>
      <c r="C332" s="101"/>
      <c r="D332" s="1120"/>
      <c r="E332" s="445"/>
      <c r="F332" s="478"/>
      <c r="G332" s="396"/>
      <c r="H332" s="29"/>
      <c r="I332" s="405"/>
      <c r="J332" s="192"/>
      <c r="K332" s="101"/>
      <c r="L332" s="335"/>
      <c r="M332" s="335"/>
      <c r="N332" s="101"/>
      <c r="O332" s="605"/>
      <c r="P332" s="604"/>
    </row>
    <row r="333" spans="1:16">
      <c r="A333" s="604"/>
      <c r="B333" s="605"/>
      <c r="C333" s="101"/>
      <c r="D333" s="1120"/>
      <c r="E333" s="445"/>
      <c r="F333" s="478"/>
      <c r="G333" s="396"/>
      <c r="H333" s="29"/>
      <c r="I333" s="405"/>
      <c r="J333" s="192"/>
      <c r="K333" s="101"/>
      <c r="L333" s="335"/>
      <c r="M333" s="335"/>
      <c r="N333" s="101"/>
      <c r="O333" s="605"/>
      <c r="P333" s="604"/>
    </row>
    <row r="334" spans="1:16">
      <c r="A334" s="604"/>
      <c r="B334" s="605"/>
      <c r="C334" s="101"/>
      <c r="D334" s="1120" t="s">
        <v>3266</v>
      </c>
      <c r="E334" s="445"/>
      <c r="F334" s="478">
        <v>500</v>
      </c>
      <c r="G334" s="466">
        <f>F334*Cond!$F$10</f>
        <v>760000</v>
      </c>
      <c r="H334" s="29">
        <v>0</v>
      </c>
      <c r="I334" s="405">
        <f t="shared" ref="I334" si="144">G334*H334</f>
        <v>0</v>
      </c>
      <c r="J334" s="192" t="s">
        <v>3267</v>
      </c>
      <c r="K334" s="101"/>
      <c r="L334" s="335"/>
      <c r="M334" s="335"/>
      <c r="N334" s="101"/>
      <c r="O334" s="605"/>
      <c r="P334" s="604"/>
    </row>
    <row r="335" spans="1:16">
      <c r="A335" s="604"/>
      <c r="B335" s="605"/>
      <c r="C335" s="101"/>
      <c r="D335" s="1120"/>
      <c r="E335" s="445"/>
      <c r="F335" s="478"/>
      <c r="G335" s="396"/>
      <c r="H335" s="29"/>
      <c r="I335" s="405"/>
      <c r="J335" s="192"/>
      <c r="K335" s="101"/>
      <c r="L335" s="335"/>
      <c r="M335" s="335"/>
      <c r="N335" s="101"/>
      <c r="O335" s="605"/>
      <c r="P335" s="604"/>
    </row>
    <row r="336" spans="1:16">
      <c r="A336" s="604"/>
      <c r="B336" s="605"/>
      <c r="C336" s="101"/>
      <c r="D336" s="1120"/>
      <c r="E336" s="445"/>
      <c r="F336" s="478"/>
      <c r="G336" s="396" t="s">
        <v>3268</v>
      </c>
      <c r="H336" s="29"/>
      <c r="I336" s="405"/>
      <c r="J336" s="192"/>
      <c r="K336" s="101"/>
      <c r="L336" s="335"/>
      <c r="M336" s="335"/>
      <c r="N336" s="101"/>
      <c r="O336" s="605"/>
      <c r="P336" s="604"/>
    </row>
    <row r="337" spans="1:16">
      <c r="A337" s="604"/>
      <c r="B337" s="605"/>
      <c r="C337" s="101"/>
      <c r="D337" s="1121"/>
      <c r="E337" s="445"/>
      <c r="F337" s="1122"/>
      <c r="G337" s="464"/>
      <c r="H337" s="35"/>
      <c r="I337" s="406"/>
      <c r="J337" s="1123"/>
      <c r="K337" s="101"/>
      <c r="L337" s="335"/>
      <c r="M337" s="335"/>
      <c r="N337" s="101"/>
      <c r="O337" s="605"/>
      <c r="P337" s="604"/>
    </row>
    <row r="338" spans="1:16" ht="30" customHeight="1">
      <c r="A338" s="604"/>
      <c r="B338" s="605"/>
      <c r="C338" s="101"/>
      <c r="D338" s="1875" t="s">
        <v>1218</v>
      </c>
      <c r="E338" s="1875"/>
      <c r="F338" s="1875"/>
      <c r="G338" s="1875"/>
      <c r="H338" s="1875"/>
      <c r="I338" s="1875"/>
      <c r="J338" s="1875"/>
      <c r="K338" s="1875"/>
      <c r="L338" s="1875"/>
      <c r="M338" s="1875"/>
      <c r="N338" s="101"/>
      <c r="O338" s="605"/>
      <c r="P338" s="604"/>
    </row>
    <row r="339" spans="1:16" ht="30" customHeight="1" thickBot="1">
      <c r="A339" s="604"/>
      <c r="B339" s="605"/>
      <c r="C339" s="101"/>
      <c r="D339" s="1875" t="s">
        <v>1307</v>
      </c>
      <c r="E339" s="1875"/>
      <c r="F339" s="1875"/>
      <c r="G339" s="1875"/>
      <c r="H339" s="1875"/>
      <c r="I339" s="1875"/>
      <c r="J339" s="1875"/>
      <c r="K339" s="1875"/>
      <c r="L339" s="1875"/>
      <c r="M339" s="1875"/>
      <c r="N339" s="101"/>
      <c r="O339" s="605"/>
      <c r="P339" s="604"/>
    </row>
    <row r="340" spans="1:16" ht="13.5" customHeight="1" thickTop="1">
      <c r="A340" s="604"/>
      <c r="B340" s="605"/>
      <c r="C340" s="101"/>
      <c r="D340" s="1883" t="s">
        <v>14</v>
      </c>
      <c r="E340" s="2019" t="s">
        <v>15</v>
      </c>
      <c r="F340" s="1885" t="s">
        <v>1859</v>
      </c>
      <c r="G340" s="1886" t="s">
        <v>1858</v>
      </c>
      <c r="H340" s="1887" t="s">
        <v>67</v>
      </c>
      <c r="I340" s="1886" t="s">
        <v>68</v>
      </c>
      <c r="J340" s="1868" t="s">
        <v>6</v>
      </c>
      <c r="K340" s="1923" t="s">
        <v>2172</v>
      </c>
      <c r="L340" s="1923" t="s">
        <v>2173</v>
      </c>
      <c r="M340" s="2018" t="s">
        <v>2170</v>
      </c>
      <c r="N340" s="101"/>
      <c r="O340" s="605"/>
      <c r="P340" s="604"/>
    </row>
    <row r="341" spans="1:16">
      <c r="A341" s="604"/>
      <c r="B341" s="605"/>
      <c r="C341" s="101"/>
      <c r="D341" s="1883"/>
      <c r="E341" s="2020"/>
      <c r="F341" s="1885"/>
      <c r="G341" s="1886"/>
      <c r="H341" s="1887"/>
      <c r="I341" s="1886"/>
      <c r="J341" s="1868"/>
      <c r="K341" s="1889"/>
      <c r="L341" s="1889"/>
      <c r="M341" s="1890"/>
      <c r="N341" s="101"/>
      <c r="O341" s="605"/>
      <c r="P341" s="604"/>
    </row>
    <row r="342" spans="1:16">
      <c r="A342" s="604"/>
      <c r="B342" s="605"/>
      <c r="C342" s="101"/>
      <c r="D342" s="1883"/>
      <c r="E342" s="2020"/>
      <c r="F342" s="1885"/>
      <c r="G342" s="1886"/>
      <c r="H342" s="1887"/>
      <c r="I342" s="1886"/>
      <c r="J342" s="1868"/>
      <c r="K342" s="1889"/>
      <c r="L342" s="1889"/>
      <c r="M342" s="1890"/>
      <c r="N342" s="101"/>
      <c r="O342" s="605"/>
      <c r="P342" s="604"/>
    </row>
    <row r="343" spans="1:16" ht="13.5" thickBot="1">
      <c r="A343" s="604"/>
      <c r="B343" s="605"/>
      <c r="C343" s="101"/>
      <c r="D343" s="1908"/>
      <c r="E343" s="2021"/>
      <c r="F343" s="1904"/>
      <c r="G343" s="1905"/>
      <c r="H343" s="1909"/>
      <c r="I343" s="1905"/>
      <c r="J343" s="1910"/>
      <c r="K343" s="1901"/>
      <c r="L343" s="1901"/>
      <c r="M343" s="1902"/>
      <c r="N343" s="101"/>
      <c r="O343" s="605"/>
      <c r="P343" s="604"/>
    </row>
    <row r="344" spans="1:16" ht="13.5" thickTop="1">
      <c r="A344" s="604"/>
      <c r="B344" s="605"/>
      <c r="C344" s="101"/>
      <c r="D344" s="1119"/>
      <c r="E344" s="445"/>
      <c r="F344" s="478"/>
      <c r="G344" s="396"/>
      <c r="H344" s="29"/>
      <c r="I344" s="405"/>
      <c r="J344" s="192"/>
      <c r="K344" s="286"/>
      <c r="L344" s="290"/>
      <c r="M344" s="409"/>
      <c r="N344" s="101"/>
      <c r="O344" s="605"/>
      <c r="P344" s="604"/>
    </row>
    <row r="345" spans="1:16">
      <c r="A345" s="604"/>
      <c r="B345" s="605"/>
      <c r="C345" s="101"/>
      <c r="D345" s="1120" t="s">
        <v>2946</v>
      </c>
      <c r="E345" s="445"/>
      <c r="F345" s="478">
        <v>46.27</v>
      </c>
      <c r="G345" s="466">
        <f>F345*Cond!$F$10</f>
        <v>70330.400000000009</v>
      </c>
      <c r="H345" s="29">
        <v>0</v>
      </c>
      <c r="I345" s="405">
        <f t="shared" ref="I345:I347" si="145">G345*H345</f>
        <v>0</v>
      </c>
      <c r="J345" s="192" t="s">
        <v>2947</v>
      </c>
      <c r="K345" s="286">
        <f>G345*L345/25</f>
        <v>9002.2912000000015</v>
      </c>
      <c r="L345" s="290">
        <v>3.2</v>
      </c>
      <c r="M345" s="409">
        <f t="shared" ref="M345:M349" si="146">ROUND(K345,-2)</f>
        <v>9000</v>
      </c>
      <c r="N345" s="101"/>
      <c r="O345" s="605"/>
      <c r="P345" s="604"/>
    </row>
    <row r="346" spans="1:16">
      <c r="A346" s="604"/>
      <c r="B346" s="605"/>
      <c r="C346" s="101"/>
      <c r="D346" s="1120" t="s">
        <v>2945</v>
      </c>
      <c r="E346" s="445"/>
      <c r="F346" s="478">
        <v>88.34</v>
      </c>
      <c r="G346" s="466">
        <f>F346*Cond!$F$10</f>
        <v>134276.80000000002</v>
      </c>
      <c r="H346" s="29">
        <v>0</v>
      </c>
      <c r="I346" s="405">
        <f t="shared" si="145"/>
        <v>0</v>
      </c>
      <c r="J346" s="192" t="s">
        <v>771</v>
      </c>
      <c r="K346" s="286">
        <f>G346*L346/50</f>
        <v>8593.7152000000006</v>
      </c>
      <c r="L346" s="290">
        <v>3.2</v>
      </c>
      <c r="M346" s="409">
        <f t="shared" si="146"/>
        <v>8600</v>
      </c>
      <c r="N346" s="101"/>
      <c r="O346" s="605"/>
      <c r="P346" s="604"/>
    </row>
    <row r="347" spans="1:16">
      <c r="A347" s="604"/>
      <c r="B347" s="605"/>
      <c r="C347" s="101"/>
      <c r="D347" s="1120" t="s">
        <v>3096</v>
      </c>
      <c r="E347" s="445"/>
      <c r="F347" s="478">
        <v>53.11</v>
      </c>
      <c r="G347" s="466">
        <f>F347*Cond!$F$10</f>
        <v>80727.199999999997</v>
      </c>
      <c r="H347" s="29">
        <v>0</v>
      </c>
      <c r="I347" s="405">
        <f t="shared" si="145"/>
        <v>0</v>
      </c>
      <c r="J347" s="192" t="s">
        <v>3097</v>
      </c>
      <c r="K347" s="286">
        <f t="shared" ref="K347:K349" si="147">G347*L347/25</f>
        <v>10333.0816</v>
      </c>
      <c r="L347" s="290">
        <v>3.2</v>
      </c>
      <c r="M347" s="409">
        <f t="shared" si="146"/>
        <v>10300</v>
      </c>
      <c r="N347" s="101"/>
      <c r="O347" s="605"/>
      <c r="P347" s="604"/>
    </row>
    <row r="348" spans="1:16">
      <c r="A348" s="604"/>
      <c r="B348" s="605"/>
      <c r="C348" s="101"/>
      <c r="D348" s="1120" t="s">
        <v>3592</v>
      </c>
      <c r="E348" s="445"/>
      <c r="F348" s="478">
        <v>40</v>
      </c>
      <c r="G348" s="466">
        <f>F348*Cond!$F$10</f>
        <v>60800</v>
      </c>
      <c r="H348" s="29">
        <v>0</v>
      </c>
      <c r="I348" s="405">
        <f t="shared" ref="I348" si="148">G348*H348</f>
        <v>0</v>
      </c>
      <c r="J348" s="192" t="s">
        <v>3593</v>
      </c>
      <c r="K348" s="286">
        <f t="shared" si="147"/>
        <v>7782.4</v>
      </c>
      <c r="L348" s="290">
        <v>3.2</v>
      </c>
      <c r="M348" s="409">
        <f t="shared" si="146"/>
        <v>7800</v>
      </c>
      <c r="N348" s="101"/>
      <c r="O348" s="605"/>
      <c r="P348" s="604"/>
    </row>
    <row r="349" spans="1:16">
      <c r="A349" s="604"/>
      <c r="B349" s="605"/>
      <c r="C349" s="101"/>
      <c r="D349" s="1120" t="s">
        <v>4767</v>
      </c>
      <c r="E349" s="445"/>
      <c r="F349" s="478">
        <v>154.09</v>
      </c>
      <c r="G349" s="466">
        <f>F349*Cond!$F$10</f>
        <v>234216.80000000002</v>
      </c>
      <c r="H349" s="29">
        <v>0</v>
      </c>
      <c r="I349" s="405">
        <f t="shared" ref="I349" si="149">G349*H349</f>
        <v>0</v>
      </c>
      <c r="J349" s="192" t="s">
        <v>4768</v>
      </c>
      <c r="K349" s="286">
        <f t="shared" si="147"/>
        <v>28106.016</v>
      </c>
      <c r="L349" s="290">
        <v>3</v>
      </c>
      <c r="M349" s="409">
        <f t="shared" si="146"/>
        <v>28100</v>
      </c>
      <c r="N349" s="101"/>
      <c r="O349" s="605"/>
      <c r="P349" s="604"/>
    </row>
    <row r="350" spans="1:16">
      <c r="A350" s="604"/>
      <c r="B350" s="605"/>
      <c r="C350" s="101"/>
      <c r="D350" s="1119"/>
      <c r="E350" s="445"/>
      <c r="F350" s="478"/>
      <c r="G350" s="396"/>
      <c r="H350" s="29"/>
      <c r="I350" s="405"/>
      <c r="J350" s="192"/>
      <c r="K350" s="286"/>
      <c r="L350" s="290"/>
      <c r="M350" s="409"/>
      <c r="N350" s="101"/>
      <c r="O350" s="605"/>
      <c r="P350" s="604"/>
    </row>
    <row r="351" spans="1:16">
      <c r="A351" s="604"/>
      <c r="B351" s="605"/>
      <c r="C351" s="101"/>
      <c r="D351" s="1119" t="s">
        <v>1854</v>
      </c>
      <c r="E351" s="445"/>
      <c r="F351" s="478">
        <v>1.8</v>
      </c>
      <c r="G351" s="466">
        <f>F351*Cond!$F$10</f>
        <v>2736</v>
      </c>
      <c r="H351" s="29">
        <v>0</v>
      </c>
      <c r="I351" s="405">
        <f t="shared" ref="I351:I355" si="150">G351*H351</f>
        <v>0</v>
      </c>
      <c r="J351" s="192" t="s">
        <v>1326</v>
      </c>
      <c r="K351" s="286"/>
      <c r="L351" s="290"/>
      <c r="M351" s="409"/>
      <c r="N351" s="101"/>
      <c r="O351" s="605"/>
      <c r="P351" s="604"/>
    </row>
    <row r="352" spans="1:16">
      <c r="A352" s="604"/>
      <c r="B352" s="605"/>
      <c r="C352" s="101"/>
      <c r="D352" s="1119" t="s">
        <v>4124</v>
      </c>
      <c r="E352" s="445"/>
      <c r="F352" s="478">
        <v>3.66</v>
      </c>
      <c r="G352" s="466">
        <f>F352*Cond!$F$10</f>
        <v>5563.2</v>
      </c>
      <c r="H352" s="29">
        <v>0</v>
      </c>
      <c r="I352" s="405">
        <f t="shared" ref="I352:I353" si="151">G352*H352</f>
        <v>0</v>
      </c>
      <c r="J352" s="192" t="s">
        <v>4125</v>
      </c>
      <c r="K352" s="286"/>
      <c r="L352" s="290"/>
      <c r="M352" s="409"/>
      <c r="N352" s="101"/>
      <c r="O352" s="605"/>
      <c r="P352" s="604"/>
    </row>
    <row r="353" spans="1:16">
      <c r="A353" s="604"/>
      <c r="B353" s="605"/>
      <c r="C353" s="101"/>
      <c r="D353" s="1119" t="s">
        <v>4122</v>
      </c>
      <c r="E353" s="445"/>
      <c r="F353" s="478">
        <v>4.5999999999999996</v>
      </c>
      <c r="G353" s="466">
        <f>F353*Cond!$F$10</f>
        <v>6991.9999999999991</v>
      </c>
      <c r="H353" s="29">
        <v>0</v>
      </c>
      <c r="I353" s="405">
        <f t="shared" si="151"/>
        <v>0</v>
      </c>
      <c r="J353" s="192" t="s">
        <v>4123</v>
      </c>
      <c r="K353" s="286"/>
      <c r="L353" s="290"/>
      <c r="M353" s="409"/>
      <c r="N353" s="101"/>
      <c r="O353" s="605"/>
      <c r="P353" s="604"/>
    </row>
    <row r="354" spans="1:16">
      <c r="A354" s="604"/>
      <c r="B354" s="605"/>
      <c r="C354" s="101"/>
      <c r="D354" s="1119" t="s">
        <v>4505</v>
      </c>
      <c r="E354" s="445"/>
      <c r="F354" s="478">
        <v>9.99</v>
      </c>
      <c r="G354" s="466">
        <f>F354*Cond!$F$10</f>
        <v>15184.800000000001</v>
      </c>
      <c r="H354" s="29">
        <v>0</v>
      </c>
      <c r="I354" s="405">
        <f t="shared" si="150"/>
        <v>0</v>
      </c>
      <c r="J354" s="192" t="s">
        <v>4506</v>
      </c>
      <c r="K354" s="286"/>
      <c r="L354" s="290"/>
      <c r="M354" s="409"/>
      <c r="N354" s="101"/>
      <c r="O354" s="605"/>
      <c r="P354" s="604"/>
    </row>
    <row r="355" spans="1:16">
      <c r="A355" s="604"/>
      <c r="B355" s="605"/>
      <c r="C355" s="101"/>
      <c r="D355" s="1119" t="s">
        <v>1233</v>
      </c>
      <c r="E355" s="446"/>
      <c r="F355" s="478">
        <v>0</v>
      </c>
      <c r="G355" s="466">
        <f>F355*Cond!$F$10</f>
        <v>0</v>
      </c>
      <c r="H355" s="29">
        <v>0</v>
      </c>
      <c r="I355" s="405">
        <f t="shared" si="150"/>
        <v>0</v>
      </c>
      <c r="J355" s="192">
        <v>5702070101</v>
      </c>
      <c r="K355" s="286"/>
      <c r="L355" s="290"/>
      <c r="M355" s="409"/>
      <c r="N355" s="101"/>
      <c r="O355" s="605"/>
      <c r="P355" s="604"/>
    </row>
    <row r="356" spans="1:16">
      <c r="A356" s="604"/>
      <c r="B356" s="605"/>
      <c r="C356" s="101"/>
      <c r="D356" s="1121"/>
      <c r="E356" s="445"/>
      <c r="F356" s="1122"/>
      <c r="G356" s="464"/>
      <c r="H356" s="35"/>
      <c r="I356" s="406"/>
      <c r="J356" s="1123"/>
      <c r="K356" s="286"/>
      <c r="L356" s="290"/>
      <c r="M356" s="409"/>
      <c r="N356" s="101"/>
      <c r="O356" s="605"/>
      <c r="P356" s="604"/>
    </row>
    <row r="357" spans="1:16" ht="6.95" customHeight="1">
      <c r="A357" s="604"/>
      <c r="B357" s="605"/>
      <c r="C357" s="101"/>
      <c r="D357" s="101"/>
      <c r="E357" s="101"/>
      <c r="F357" s="101"/>
      <c r="G357" s="101"/>
      <c r="H357" s="101"/>
      <c r="I357" s="101"/>
      <c r="J357" s="101"/>
      <c r="K357" s="101"/>
      <c r="L357" s="101"/>
      <c r="M357" s="101"/>
      <c r="N357" s="101"/>
      <c r="O357" s="605"/>
      <c r="P357" s="604"/>
    </row>
    <row r="358" spans="1:16" ht="6.95" customHeight="1">
      <c r="A358" s="610"/>
      <c r="B358" s="611"/>
      <c r="C358" s="611"/>
      <c r="D358" s="611"/>
      <c r="E358" s="611"/>
      <c r="F358" s="611"/>
      <c r="G358" s="611"/>
      <c r="H358" s="611"/>
      <c r="I358" s="611"/>
      <c r="J358" s="611"/>
      <c r="K358" s="611"/>
      <c r="L358" s="611"/>
      <c r="M358" s="611"/>
      <c r="N358" s="611"/>
      <c r="O358" s="611"/>
      <c r="P358" s="604"/>
    </row>
    <row r="359" spans="1:16" ht="6.95" customHeight="1">
      <c r="A359" s="610"/>
      <c r="B359" s="610"/>
      <c r="C359" s="610"/>
      <c r="D359" s="610"/>
      <c r="E359" s="610"/>
      <c r="F359" s="610"/>
      <c r="G359" s="610"/>
      <c r="H359" s="610"/>
      <c r="I359" s="610"/>
      <c r="J359" s="610"/>
      <c r="K359" s="610"/>
      <c r="L359" s="610"/>
      <c r="M359" s="610"/>
      <c r="N359" s="610"/>
      <c r="O359" s="610"/>
      <c r="P359" s="610"/>
    </row>
  </sheetData>
  <sortState ref="D236:M289">
    <sortCondition ref="D236"/>
  </sortState>
  <mergeCells count="86">
    <mergeCell ref="D338:M338"/>
    <mergeCell ref="D339:M339"/>
    <mergeCell ref="D340:D343"/>
    <mergeCell ref="E340:E343"/>
    <mergeCell ref="F340:F343"/>
    <mergeCell ref="G340:G343"/>
    <mergeCell ref="H340:H343"/>
    <mergeCell ref="I340:I343"/>
    <mergeCell ref="J340:J343"/>
    <mergeCell ref="K340:K343"/>
    <mergeCell ref="L340:L343"/>
    <mergeCell ref="M340:M343"/>
    <mergeCell ref="D324:M324"/>
    <mergeCell ref="D325:M325"/>
    <mergeCell ref="D326:M326"/>
    <mergeCell ref="D327:D330"/>
    <mergeCell ref="E327:E330"/>
    <mergeCell ref="F327:F330"/>
    <mergeCell ref="G327:G330"/>
    <mergeCell ref="H327:H330"/>
    <mergeCell ref="I327:I330"/>
    <mergeCell ref="J327:J330"/>
    <mergeCell ref="J277:J280"/>
    <mergeCell ref="K277:K280"/>
    <mergeCell ref="L277:L280"/>
    <mergeCell ref="M277:M280"/>
    <mergeCell ref="D277:D280"/>
    <mergeCell ref="E277:E280"/>
    <mergeCell ref="F277:F280"/>
    <mergeCell ref="G277:G280"/>
    <mergeCell ref="H277:H280"/>
    <mergeCell ref="I277:I280"/>
    <mergeCell ref="D276:M276"/>
    <mergeCell ref="D3:M3"/>
    <mergeCell ref="D4:G4"/>
    <mergeCell ref="H4:J4"/>
    <mergeCell ref="K4:M4"/>
    <mergeCell ref="D275:M275"/>
    <mergeCell ref="D147:M147"/>
    <mergeCell ref="D148:D151"/>
    <mergeCell ref="E148:E151"/>
    <mergeCell ref="F148:F151"/>
    <mergeCell ref="G148:G151"/>
    <mergeCell ref="H148:H151"/>
    <mergeCell ref="I148:I151"/>
    <mergeCell ref="J148:J151"/>
    <mergeCell ref="K148:K151"/>
    <mergeCell ref="L148:L151"/>
    <mergeCell ref="D146:M146"/>
    <mergeCell ref="M148:M151"/>
    <mergeCell ref="D195:M195"/>
    <mergeCell ref="D196:M196"/>
    <mergeCell ref="D197:D200"/>
    <mergeCell ref="E197:E200"/>
    <mergeCell ref="F197:F200"/>
    <mergeCell ref="G197:G200"/>
    <mergeCell ref="H197:H200"/>
    <mergeCell ref="I197:I200"/>
    <mergeCell ref="J197:J200"/>
    <mergeCell ref="K197:K200"/>
    <mergeCell ref="L197:L200"/>
    <mergeCell ref="M197:M200"/>
    <mergeCell ref="D5:M5"/>
    <mergeCell ref="D6:M6"/>
    <mergeCell ref="D7:D10"/>
    <mergeCell ref="E7:E10"/>
    <mergeCell ref="F7:F10"/>
    <mergeCell ref="G7:G10"/>
    <mergeCell ref="H7:H10"/>
    <mergeCell ref="I7:I10"/>
    <mergeCell ref="J7:J10"/>
    <mergeCell ref="K7:K10"/>
    <mergeCell ref="L7:L10"/>
    <mergeCell ref="M7:M10"/>
    <mergeCell ref="D90:M90"/>
    <mergeCell ref="D91:M91"/>
    <mergeCell ref="D92:D95"/>
    <mergeCell ref="E92:E95"/>
    <mergeCell ref="F92:F95"/>
    <mergeCell ref="G92:G95"/>
    <mergeCell ref="H92:H95"/>
    <mergeCell ref="I92:I95"/>
    <mergeCell ref="J92:J95"/>
    <mergeCell ref="K92:K95"/>
    <mergeCell ref="L92:L95"/>
    <mergeCell ref="M92:M95"/>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34"/>
  <sheetViews>
    <sheetView workbookViewId="0">
      <selection activeCell="E4" sqref="E4:I5"/>
    </sheetView>
  </sheetViews>
  <sheetFormatPr baseColWidth="10" defaultColWidth="11.42578125" defaultRowHeight="12.75"/>
  <cols>
    <col min="1" max="3" width="3.7109375" style="24" customWidth="1"/>
    <col min="4" max="4" width="33.5703125" style="24" customWidth="1"/>
    <col min="5" max="5" width="11.42578125" style="24"/>
    <col min="6" max="6" width="23.7109375" style="24" customWidth="1"/>
    <col min="7" max="7" width="20.140625" style="24" customWidth="1"/>
    <col min="8" max="8" width="18.140625" style="24" bestFit="1" customWidth="1"/>
    <col min="9" max="9" width="7.85546875" style="24" customWidth="1"/>
    <col min="10" max="12" width="3.7109375" style="24" customWidth="1"/>
    <col min="13" max="16384" width="11.42578125" style="24"/>
  </cols>
  <sheetData>
    <row r="1" spans="1:12" ht="6.95" customHeight="1">
      <c r="A1" s="604"/>
      <c r="B1" s="604"/>
      <c r="C1" s="604"/>
      <c r="D1" s="604"/>
      <c r="E1" s="604"/>
      <c r="F1" s="604"/>
      <c r="G1" s="604"/>
      <c r="H1" s="604"/>
      <c r="I1" s="604"/>
      <c r="J1" s="604"/>
      <c r="K1" s="604"/>
      <c r="L1" s="604"/>
    </row>
    <row r="2" spans="1:12" ht="6.95" customHeight="1">
      <c r="A2" s="604"/>
      <c r="B2" s="605"/>
      <c r="C2" s="605"/>
      <c r="D2" s="605"/>
      <c r="E2" s="605"/>
      <c r="F2" s="605"/>
      <c r="G2" s="605"/>
      <c r="H2" s="605"/>
      <c r="I2" s="605"/>
      <c r="J2" s="605"/>
      <c r="K2" s="605"/>
      <c r="L2" s="604"/>
    </row>
    <row r="3" spans="1:12" ht="6.95" customHeight="1">
      <c r="A3" s="604"/>
      <c r="B3" s="605"/>
      <c r="C3" s="101"/>
      <c r="D3" s="101"/>
      <c r="E3" s="101"/>
      <c r="F3" s="101"/>
      <c r="G3" s="101"/>
      <c r="H3" s="101"/>
      <c r="I3" s="101"/>
      <c r="J3" s="101"/>
      <c r="K3" s="605"/>
      <c r="L3" s="604"/>
    </row>
    <row r="4" spans="1:12" ht="21" customHeight="1">
      <c r="A4" s="604"/>
      <c r="B4" s="605"/>
      <c r="C4" s="101"/>
      <c r="D4" s="617"/>
      <c r="E4" s="1802" t="s">
        <v>548</v>
      </c>
      <c r="F4" s="1803"/>
      <c r="G4" s="1803"/>
      <c r="H4" s="1803"/>
      <c r="I4" s="1803"/>
      <c r="J4" s="101"/>
      <c r="K4" s="605"/>
      <c r="L4" s="604"/>
    </row>
    <row r="5" spans="1:12" ht="21" customHeight="1">
      <c r="A5" s="604"/>
      <c r="B5" s="605"/>
      <c r="C5" s="101"/>
      <c r="D5" s="617"/>
      <c r="E5" s="1804"/>
      <c r="F5" s="1805"/>
      <c r="G5" s="1805"/>
      <c r="H5" s="1805"/>
      <c r="I5" s="1805"/>
      <c r="J5" s="101"/>
      <c r="K5" s="605"/>
      <c r="L5" s="604"/>
    </row>
    <row r="6" spans="1:12" ht="21" customHeight="1">
      <c r="A6" s="604"/>
      <c r="B6" s="605"/>
      <c r="C6" s="607"/>
      <c r="D6" s="617"/>
      <c r="E6" s="1806" t="s">
        <v>549</v>
      </c>
      <c r="F6" s="1807"/>
      <c r="G6" s="1807"/>
      <c r="H6" s="1807"/>
      <c r="I6" s="1807"/>
      <c r="J6" s="101"/>
      <c r="K6" s="605"/>
      <c r="L6" s="604"/>
    </row>
    <row r="7" spans="1:12" ht="21" customHeight="1">
      <c r="A7" s="604"/>
      <c r="B7" s="605"/>
      <c r="C7" s="607"/>
      <c r="D7" s="617"/>
      <c r="E7" s="1804"/>
      <c r="F7" s="1805"/>
      <c r="G7" s="1805"/>
      <c r="H7" s="1805"/>
      <c r="I7" s="1805"/>
      <c r="J7" s="101"/>
      <c r="K7" s="605"/>
      <c r="L7" s="604"/>
    </row>
    <row r="8" spans="1:12" ht="21" customHeight="1">
      <c r="A8" s="604"/>
      <c r="B8" s="605"/>
      <c r="C8" s="607"/>
      <c r="D8" s="617"/>
      <c r="E8" s="1808" t="s">
        <v>550</v>
      </c>
      <c r="F8" s="1809"/>
      <c r="G8" s="1809"/>
      <c r="H8" s="1809"/>
      <c r="I8" s="1809"/>
      <c r="J8" s="101"/>
      <c r="K8" s="605"/>
      <c r="L8" s="604"/>
    </row>
    <row r="9" spans="1:12" ht="21" customHeight="1">
      <c r="A9" s="604"/>
      <c r="B9" s="605"/>
      <c r="C9" s="607"/>
      <c r="D9" s="618"/>
      <c r="E9" s="1810"/>
      <c r="F9" s="1811"/>
      <c r="G9" s="1811"/>
      <c r="H9" s="1811"/>
      <c r="I9" s="1811"/>
      <c r="J9" s="101"/>
      <c r="K9" s="605"/>
      <c r="L9" s="604"/>
    </row>
    <row r="10" spans="1:12" ht="21" customHeight="1">
      <c r="A10" s="604"/>
      <c r="B10" s="605"/>
      <c r="C10" s="607"/>
      <c r="D10" s="612" t="s">
        <v>534</v>
      </c>
      <c r="E10" s="1812"/>
      <c r="F10" s="1813"/>
      <c r="G10" s="1813"/>
      <c r="H10" s="1813"/>
      <c r="I10" s="1813"/>
      <c r="J10" s="101"/>
      <c r="K10" s="605"/>
      <c r="L10" s="604"/>
    </row>
    <row r="11" spans="1:12" ht="21" customHeight="1">
      <c r="A11" s="604"/>
      <c r="B11" s="605"/>
      <c r="C11" s="607"/>
      <c r="D11" s="613" t="s">
        <v>535</v>
      </c>
      <c r="E11" s="1812"/>
      <c r="F11" s="1813"/>
      <c r="G11" s="1813"/>
      <c r="H11" s="1813"/>
      <c r="I11" s="1813"/>
      <c r="J11" s="101"/>
      <c r="K11" s="605"/>
      <c r="L11" s="604"/>
    </row>
    <row r="12" spans="1:12" ht="21" customHeight="1">
      <c r="A12" s="604"/>
      <c r="B12" s="605"/>
      <c r="C12" s="607"/>
      <c r="D12" s="613" t="s">
        <v>536</v>
      </c>
      <c r="E12" s="1799"/>
      <c r="F12" s="1800"/>
      <c r="G12" s="124" t="s">
        <v>71</v>
      </c>
      <c r="H12" s="1799"/>
      <c r="I12" s="1801"/>
      <c r="J12" s="101"/>
      <c r="K12" s="605"/>
      <c r="L12" s="604"/>
    </row>
    <row r="13" spans="1:12" ht="21" customHeight="1">
      <c r="A13" s="604"/>
      <c r="B13" s="605"/>
      <c r="C13" s="607"/>
      <c r="D13" s="613" t="s">
        <v>537</v>
      </c>
      <c r="E13" s="1799"/>
      <c r="F13" s="1800"/>
      <c r="G13" s="125" t="s">
        <v>545</v>
      </c>
      <c r="H13" s="1799"/>
      <c r="I13" s="1801"/>
      <c r="J13" s="101"/>
      <c r="K13" s="605"/>
      <c r="L13" s="604"/>
    </row>
    <row r="14" spans="1:12" ht="21" customHeight="1">
      <c r="A14" s="604"/>
      <c r="B14" s="605"/>
      <c r="C14" s="607"/>
      <c r="D14" s="613" t="s">
        <v>72</v>
      </c>
      <c r="E14" s="1799"/>
      <c r="F14" s="1800"/>
      <c r="G14" s="124" t="s">
        <v>546</v>
      </c>
      <c r="H14" s="1799"/>
      <c r="I14" s="1801"/>
      <c r="J14" s="101"/>
      <c r="K14" s="605"/>
      <c r="L14" s="604"/>
    </row>
    <row r="15" spans="1:12" ht="21" customHeight="1">
      <c r="A15" s="604"/>
      <c r="B15" s="605"/>
      <c r="C15" s="607"/>
      <c r="D15" s="613" t="s">
        <v>538</v>
      </c>
      <c r="E15" s="1799"/>
      <c r="F15" s="1800"/>
      <c r="G15" s="124" t="s">
        <v>547</v>
      </c>
      <c r="H15" s="1799"/>
      <c r="I15" s="1801"/>
      <c r="J15" s="101"/>
      <c r="K15" s="605"/>
      <c r="L15" s="604"/>
    </row>
    <row r="16" spans="1:12" ht="21" customHeight="1">
      <c r="A16" s="604"/>
      <c r="B16" s="605"/>
      <c r="C16" s="607"/>
      <c r="D16" s="613" t="s">
        <v>539</v>
      </c>
      <c r="E16" s="1799"/>
      <c r="F16" s="1801"/>
      <c r="G16" s="1801"/>
      <c r="H16" s="1801"/>
      <c r="I16" s="1801"/>
      <c r="J16" s="101"/>
      <c r="K16" s="605"/>
      <c r="L16" s="604"/>
    </row>
    <row r="17" spans="1:12" ht="21" customHeight="1">
      <c r="A17" s="604"/>
      <c r="B17" s="605"/>
      <c r="C17" s="607"/>
      <c r="D17" s="613" t="s">
        <v>540</v>
      </c>
      <c r="E17" s="1799"/>
      <c r="F17" s="1801"/>
      <c r="G17" s="1801"/>
      <c r="H17" s="1801"/>
      <c r="I17" s="1801"/>
      <c r="J17" s="101"/>
      <c r="K17" s="605"/>
      <c r="L17" s="604"/>
    </row>
    <row r="18" spans="1:12" ht="21" customHeight="1">
      <c r="A18" s="604"/>
      <c r="B18" s="605"/>
      <c r="C18" s="607"/>
      <c r="D18" s="613" t="s">
        <v>541</v>
      </c>
      <c r="E18" s="1799"/>
      <c r="F18" s="1801"/>
      <c r="G18" s="1801"/>
      <c r="H18" s="1801"/>
      <c r="I18" s="1801"/>
      <c r="J18" s="101"/>
      <c r="K18" s="605"/>
      <c r="L18" s="604"/>
    </row>
    <row r="19" spans="1:12" ht="21" customHeight="1">
      <c r="A19" s="604"/>
      <c r="B19" s="605"/>
      <c r="C19" s="607"/>
      <c r="D19" s="613" t="s">
        <v>542</v>
      </c>
      <c r="E19" s="1799"/>
      <c r="F19" s="1800"/>
      <c r="G19" s="1799" t="s">
        <v>551</v>
      </c>
      <c r="H19" s="1801"/>
      <c r="I19" s="1801"/>
      <c r="J19" s="101"/>
      <c r="K19" s="605"/>
      <c r="L19" s="604"/>
    </row>
    <row r="20" spans="1:12" ht="21" customHeight="1">
      <c r="A20" s="604"/>
      <c r="B20" s="605"/>
      <c r="C20" s="607"/>
      <c r="D20" s="613" t="s">
        <v>543</v>
      </c>
      <c r="E20" s="1799"/>
      <c r="F20" s="1800"/>
      <c r="G20" s="1799" t="s">
        <v>551</v>
      </c>
      <c r="H20" s="1801"/>
      <c r="I20" s="1801"/>
      <c r="J20" s="101"/>
      <c r="K20" s="606"/>
      <c r="L20" s="604"/>
    </row>
    <row r="21" spans="1:12" ht="21" customHeight="1">
      <c r="A21" s="604"/>
      <c r="B21" s="605"/>
      <c r="C21" s="607"/>
      <c r="D21" s="614" t="s">
        <v>544</v>
      </c>
      <c r="E21" s="1814" t="s">
        <v>554</v>
      </c>
      <c r="F21" s="1816"/>
      <c r="G21" s="1816"/>
      <c r="H21" s="1816"/>
      <c r="I21" s="1816"/>
      <c r="J21" s="101"/>
      <c r="K21" s="606"/>
      <c r="L21" s="604"/>
    </row>
    <row r="22" spans="1:12" ht="6.95" customHeight="1">
      <c r="A22" s="604"/>
      <c r="B22" s="604"/>
      <c r="C22" s="604"/>
      <c r="D22" s="604"/>
      <c r="E22" s="604"/>
      <c r="F22" s="604"/>
      <c r="G22" s="604"/>
      <c r="H22" s="604"/>
      <c r="I22" s="604"/>
      <c r="J22" s="604"/>
      <c r="K22" s="604"/>
      <c r="L22" s="604"/>
    </row>
    <row r="23" spans="1:12" ht="6.95" customHeight="1">
      <c r="A23" s="604"/>
      <c r="B23" s="605"/>
      <c r="C23" s="605"/>
      <c r="D23" s="605"/>
      <c r="E23" s="605"/>
      <c r="F23" s="605"/>
      <c r="G23" s="605"/>
      <c r="H23" s="605"/>
      <c r="I23" s="605"/>
      <c r="J23" s="605"/>
      <c r="K23" s="605"/>
      <c r="L23" s="604"/>
    </row>
    <row r="24" spans="1:12" ht="24.75">
      <c r="A24" s="604"/>
      <c r="B24" s="606"/>
      <c r="C24" s="615"/>
      <c r="D24" s="1817" t="s">
        <v>552</v>
      </c>
      <c r="E24" s="1818"/>
      <c r="F24" s="1818"/>
      <c r="G24" s="1818"/>
      <c r="H24" s="1818"/>
      <c r="I24" s="1819"/>
      <c r="J24" s="101"/>
      <c r="K24" s="606"/>
      <c r="L24" s="604"/>
    </row>
    <row r="25" spans="1:12" ht="21" customHeight="1">
      <c r="A25" s="604"/>
      <c r="B25" s="606"/>
      <c r="C25" s="615"/>
      <c r="D25" s="614" t="s">
        <v>534</v>
      </c>
      <c r="E25" s="1820"/>
      <c r="F25" s="1821"/>
      <c r="G25" s="1821"/>
      <c r="H25" s="1821"/>
      <c r="I25" s="1821"/>
      <c r="J25" s="101"/>
      <c r="K25" s="606"/>
      <c r="L25" s="604"/>
    </row>
    <row r="26" spans="1:12" ht="24.75">
      <c r="A26" s="604"/>
      <c r="B26" s="606"/>
      <c r="C26" s="152"/>
      <c r="D26" s="1822" t="s">
        <v>553</v>
      </c>
      <c r="E26" s="1818"/>
      <c r="F26" s="1818"/>
      <c r="G26" s="1818"/>
      <c r="H26" s="1818"/>
      <c r="I26" s="1819"/>
      <c r="J26" s="101"/>
      <c r="K26" s="606"/>
      <c r="L26" s="604"/>
    </row>
    <row r="27" spans="1:12" ht="6.95" customHeight="1">
      <c r="A27" s="610"/>
      <c r="B27" s="605"/>
      <c r="C27" s="611"/>
      <c r="D27" s="611"/>
      <c r="E27" s="611"/>
      <c r="F27" s="611"/>
      <c r="G27" s="611"/>
      <c r="H27" s="611"/>
      <c r="I27" s="611"/>
      <c r="J27" s="611"/>
      <c r="K27" s="606"/>
      <c r="L27" s="604"/>
    </row>
    <row r="28" spans="1:12" ht="6.95" customHeight="1">
      <c r="A28" s="610"/>
      <c r="B28" s="610"/>
      <c r="C28" s="610"/>
      <c r="D28" s="610"/>
      <c r="E28" s="610"/>
      <c r="F28" s="610"/>
      <c r="G28" s="610"/>
      <c r="H28" s="610"/>
      <c r="I28" s="610"/>
      <c r="J28" s="610"/>
      <c r="K28" s="610"/>
      <c r="L28" s="610"/>
    </row>
    <row r="29" spans="1:12" ht="21" customHeight="1">
      <c r="A29" s="604"/>
      <c r="B29" s="606"/>
      <c r="C29" s="615"/>
      <c r="D29" s="613" t="s">
        <v>535</v>
      </c>
      <c r="E29" s="1823"/>
      <c r="F29" s="1824"/>
      <c r="G29" s="1824"/>
      <c r="H29" s="1824"/>
      <c r="I29" s="1824"/>
      <c r="J29" s="101"/>
      <c r="K29" s="606"/>
      <c r="L29" s="604"/>
    </row>
    <row r="30" spans="1:12" ht="21" customHeight="1">
      <c r="A30" s="604"/>
      <c r="B30" s="606"/>
      <c r="C30" s="615"/>
      <c r="D30" s="613" t="s">
        <v>536</v>
      </c>
      <c r="E30" s="1799"/>
      <c r="F30" s="1800"/>
      <c r="G30" s="124" t="s">
        <v>71</v>
      </c>
      <c r="H30" s="1799"/>
      <c r="I30" s="1801"/>
      <c r="J30" s="101"/>
      <c r="K30" s="606"/>
      <c r="L30" s="604"/>
    </row>
    <row r="31" spans="1:12" ht="21" customHeight="1">
      <c r="A31" s="604"/>
      <c r="B31" s="606"/>
      <c r="C31" s="615"/>
      <c r="D31" s="614" t="s">
        <v>537</v>
      </c>
      <c r="E31" s="1814"/>
      <c r="F31" s="1815"/>
      <c r="G31" s="616" t="s">
        <v>545</v>
      </c>
      <c r="H31" s="1814"/>
      <c r="I31" s="1816"/>
      <c r="J31" s="101"/>
      <c r="K31" s="606"/>
      <c r="L31" s="604"/>
    </row>
    <row r="32" spans="1:12" ht="6.95" customHeight="1">
      <c r="A32" s="604"/>
      <c r="B32" s="605"/>
      <c r="C32" s="101"/>
      <c r="D32" s="101"/>
      <c r="E32" s="101"/>
      <c r="F32" s="101"/>
      <c r="G32" s="101"/>
      <c r="H32" s="101"/>
      <c r="I32" s="101"/>
      <c r="J32" s="101"/>
      <c r="K32" s="606"/>
      <c r="L32" s="604"/>
    </row>
    <row r="33" spans="1:12" ht="6.95" customHeight="1">
      <c r="A33" s="610"/>
      <c r="B33" s="611"/>
      <c r="C33" s="611"/>
      <c r="D33" s="611"/>
      <c r="E33" s="611"/>
      <c r="F33" s="611"/>
      <c r="G33" s="611"/>
      <c r="H33" s="611"/>
      <c r="I33" s="611"/>
      <c r="J33" s="611"/>
      <c r="K33" s="606"/>
      <c r="L33" s="604"/>
    </row>
    <row r="34" spans="1:12" ht="6.95" customHeight="1">
      <c r="A34" s="610"/>
      <c r="B34" s="610"/>
      <c r="C34" s="610"/>
      <c r="D34" s="610"/>
      <c r="E34" s="610"/>
      <c r="F34" s="610"/>
      <c r="G34" s="610"/>
      <c r="H34" s="610"/>
      <c r="I34" s="610"/>
      <c r="J34" s="610"/>
      <c r="K34" s="610"/>
      <c r="L34" s="610"/>
    </row>
  </sheetData>
  <mergeCells count="29">
    <mergeCell ref="E31:F31"/>
    <mergeCell ref="H31:I31"/>
    <mergeCell ref="E21:I21"/>
    <mergeCell ref="D24:I24"/>
    <mergeCell ref="E25:I25"/>
    <mergeCell ref="D26:I26"/>
    <mergeCell ref="E29:I29"/>
    <mergeCell ref="E30:F30"/>
    <mergeCell ref="H30:I30"/>
    <mergeCell ref="E20:F20"/>
    <mergeCell ref="G20:I20"/>
    <mergeCell ref="E13:F13"/>
    <mergeCell ref="H13:I13"/>
    <mergeCell ref="E14:F14"/>
    <mergeCell ref="H14:I14"/>
    <mergeCell ref="E15:F15"/>
    <mergeCell ref="H15:I15"/>
    <mergeCell ref="E16:I16"/>
    <mergeCell ref="E17:I17"/>
    <mergeCell ref="E18:I18"/>
    <mergeCell ref="E19:F19"/>
    <mergeCell ref="G19:I19"/>
    <mergeCell ref="E12:F12"/>
    <mergeCell ref="H12:I12"/>
    <mergeCell ref="E4:I5"/>
    <mergeCell ref="E6:I7"/>
    <mergeCell ref="E8:I9"/>
    <mergeCell ref="E10:I10"/>
    <mergeCell ref="E11:I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J53"/>
  <sheetViews>
    <sheetView zoomScale="80" zoomScaleNormal="80" workbookViewId="0">
      <selection activeCell="A27" sqref="A27:XFD39"/>
    </sheetView>
  </sheetViews>
  <sheetFormatPr baseColWidth="10" defaultRowHeight="12.75"/>
  <cols>
    <col min="1" max="3" width="3.7109375" style="24" customWidth="1"/>
    <col min="4" max="4" width="41.7109375" style="24" customWidth="1"/>
    <col min="5" max="5" width="54.5703125" style="24" customWidth="1"/>
    <col min="6" max="6" width="31" style="24" customWidth="1"/>
    <col min="7" max="7" width="10.28515625" style="24" customWidth="1"/>
    <col min="8" max="10" width="3.7109375" style="24" customWidth="1"/>
    <col min="11" max="16384" width="11.42578125" style="24"/>
  </cols>
  <sheetData>
    <row r="1" spans="1:10" ht="6.95" customHeight="1">
      <c r="A1" s="604"/>
      <c r="B1" s="604"/>
      <c r="C1" s="604"/>
      <c r="D1" s="604"/>
      <c r="E1" s="604"/>
      <c r="F1" s="604"/>
      <c r="G1" s="604"/>
      <c r="H1" s="604"/>
      <c r="I1" s="604"/>
      <c r="J1" s="604"/>
    </row>
    <row r="2" spans="1:10" ht="6.95" customHeight="1">
      <c r="A2" s="604"/>
      <c r="B2" s="605"/>
      <c r="C2" s="605"/>
      <c r="D2" s="605"/>
      <c r="E2" s="605"/>
      <c r="F2" s="605"/>
      <c r="G2" s="605"/>
      <c r="H2" s="605"/>
      <c r="I2" s="605"/>
      <c r="J2" s="604"/>
    </row>
    <row r="3" spans="1:10" ht="30" customHeight="1">
      <c r="A3" s="604"/>
      <c r="B3" s="605"/>
      <c r="C3" s="101"/>
      <c r="D3" s="1780" t="s">
        <v>635</v>
      </c>
      <c r="E3" s="1780"/>
      <c r="F3" s="1780"/>
      <c r="G3" s="1780"/>
      <c r="H3" s="101"/>
      <c r="I3" s="605"/>
      <c r="J3" s="604"/>
    </row>
    <row r="4" spans="1:10" ht="24.95" customHeight="1">
      <c r="A4" s="604"/>
      <c r="B4" s="606"/>
      <c r="C4" s="101"/>
      <c r="D4" s="619" t="s">
        <v>636</v>
      </c>
      <c r="E4" s="1825" t="s">
        <v>1904</v>
      </c>
      <c r="F4" s="1825"/>
      <c r="G4" s="1825"/>
      <c r="H4" s="101"/>
      <c r="I4" s="606"/>
      <c r="J4" s="604"/>
    </row>
    <row r="5" spans="1:10" ht="24.95" customHeight="1">
      <c r="A5" s="604"/>
      <c r="B5" s="606"/>
      <c r="C5" s="3"/>
      <c r="D5" s="619" t="s">
        <v>1905</v>
      </c>
      <c r="E5" s="1829" t="s">
        <v>1906</v>
      </c>
      <c r="F5" s="1829"/>
      <c r="G5" s="1829"/>
      <c r="H5" s="101"/>
      <c r="I5" s="606"/>
      <c r="J5" s="604"/>
    </row>
    <row r="6" spans="1:10" ht="24.95" customHeight="1">
      <c r="A6" s="604"/>
      <c r="B6" s="606"/>
      <c r="C6" s="3"/>
      <c r="D6" s="619" t="s">
        <v>1905</v>
      </c>
      <c r="E6" s="1829" t="s">
        <v>1907</v>
      </c>
      <c r="F6" s="1829"/>
      <c r="G6" s="1829"/>
      <c r="H6" s="101"/>
      <c r="I6" s="606"/>
      <c r="J6" s="604"/>
    </row>
    <row r="7" spans="1:10" ht="24.95" customHeight="1">
      <c r="A7" s="604"/>
      <c r="B7" s="606"/>
      <c r="C7" s="3"/>
      <c r="D7" s="619" t="s">
        <v>1908</v>
      </c>
      <c r="E7" s="1830" t="s">
        <v>1909</v>
      </c>
      <c r="F7" s="1830"/>
      <c r="G7" s="1830"/>
      <c r="H7" s="101"/>
      <c r="I7" s="606"/>
      <c r="J7" s="610"/>
    </row>
    <row r="8" spans="1:10" ht="24.95" customHeight="1">
      <c r="A8" s="604"/>
      <c r="B8" s="606"/>
      <c r="C8" s="3"/>
      <c r="D8" s="619" t="s">
        <v>1910</v>
      </c>
      <c r="E8" s="1830" t="s">
        <v>1911</v>
      </c>
      <c r="F8" s="1830"/>
      <c r="G8" s="1830"/>
      <c r="H8" s="101"/>
      <c r="I8" s="606"/>
      <c r="J8" s="604"/>
    </row>
    <row r="9" spans="1:10" ht="24.95" customHeight="1">
      <c r="A9" s="604"/>
      <c r="B9" s="606"/>
      <c r="C9" s="3"/>
      <c r="D9" s="619" t="s">
        <v>637</v>
      </c>
      <c r="E9" s="1825" t="s">
        <v>1912</v>
      </c>
      <c r="F9" s="1825"/>
      <c r="G9" s="1825"/>
      <c r="H9" s="101"/>
      <c r="I9" s="606"/>
      <c r="J9" s="604"/>
    </row>
    <row r="10" spans="1:10" ht="24.95" customHeight="1">
      <c r="A10" s="604"/>
      <c r="B10" s="606"/>
      <c r="C10" s="3"/>
      <c r="D10" s="619" t="s">
        <v>638</v>
      </c>
      <c r="E10" s="1825" t="s">
        <v>639</v>
      </c>
      <c r="F10" s="1825"/>
      <c r="G10" s="1825"/>
      <c r="H10" s="101"/>
      <c r="I10" s="606"/>
      <c r="J10" s="604"/>
    </row>
    <row r="11" spans="1:10" ht="24.95" customHeight="1">
      <c r="A11" s="604"/>
      <c r="B11" s="606"/>
      <c r="C11" s="3"/>
      <c r="D11" s="619" t="s">
        <v>640</v>
      </c>
      <c r="E11" s="1825" t="s">
        <v>121</v>
      </c>
      <c r="F11" s="1825"/>
      <c r="G11" s="1825"/>
      <c r="H11" s="101"/>
      <c r="I11" s="606"/>
      <c r="J11" s="604"/>
    </row>
    <row r="12" spans="1:10" ht="24.95" customHeight="1">
      <c r="A12" s="604"/>
      <c r="B12" s="606"/>
      <c r="C12" s="3"/>
      <c r="D12" s="619" t="s">
        <v>117</v>
      </c>
      <c r="E12" s="1831">
        <v>21938458</v>
      </c>
      <c r="F12" s="1831"/>
      <c r="G12" s="1831"/>
      <c r="H12" s="101"/>
      <c r="I12" s="606"/>
      <c r="J12" s="604"/>
    </row>
    <row r="13" spans="1:10" ht="24.95" customHeight="1">
      <c r="A13" s="604"/>
      <c r="B13" s="605"/>
      <c r="C13" s="101"/>
      <c r="D13" s="619" t="s">
        <v>641</v>
      </c>
      <c r="E13" s="1825" t="s">
        <v>642</v>
      </c>
      <c r="F13" s="1825"/>
      <c r="G13" s="1825"/>
      <c r="H13" s="101"/>
      <c r="I13" s="606"/>
      <c r="J13" s="604"/>
    </row>
    <row r="14" spans="1:10" ht="24.95" customHeight="1">
      <c r="A14" s="604"/>
      <c r="B14" s="605"/>
      <c r="C14" s="101"/>
      <c r="D14" s="619" t="s">
        <v>643</v>
      </c>
      <c r="E14" s="1832" t="s">
        <v>644</v>
      </c>
      <c r="F14" s="1832"/>
      <c r="G14" s="1832"/>
      <c r="H14" s="101"/>
      <c r="I14" s="606"/>
      <c r="J14" s="604"/>
    </row>
    <row r="15" spans="1:10" ht="6.95" customHeight="1">
      <c r="A15" s="604"/>
      <c r="B15" s="605"/>
      <c r="C15" s="101"/>
      <c r="D15" s="101"/>
      <c r="E15" s="101"/>
      <c r="F15" s="101"/>
      <c r="G15" s="101"/>
      <c r="H15" s="101"/>
      <c r="I15" s="606"/>
      <c r="J15" s="604"/>
    </row>
    <row r="16" spans="1:10" ht="6.95" customHeight="1">
      <c r="A16" s="610"/>
      <c r="B16" s="605"/>
      <c r="C16" s="101"/>
      <c r="D16" s="611"/>
      <c r="E16" s="611"/>
      <c r="F16" s="611"/>
      <c r="G16" s="611"/>
      <c r="H16" s="101"/>
      <c r="I16" s="606"/>
      <c r="J16" s="604"/>
    </row>
    <row r="17" spans="1:10" ht="6.95" customHeight="1">
      <c r="A17" s="610"/>
      <c r="B17" s="605"/>
      <c r="C17" s="101"/>
      <c r="D17" s="610"/>
      <c r="E17" s="610"/>
      <c r="F17" s="610"/>
      <c r="G17" s="610"/>
      <c r="H17" s="101"/>
      <c r="I17" s="606"/>
      <c r="J17" s="604"/>
    </row>
    <row r="18" spans="1:10" ht="24.95" customHeight="1">
      <c r="A18" s="604"/>
      <c r="B18" s="605"/>
      <c r="C18" s="101"/>
      <c r="D18" s="619" t="s">
        <v>636</v>
      </c>
      <c r="E18" s="1826" t="s">
        <v>1141</v>
      </c>
      <c r="F18" s="1826"/>
      <c r="G18" s="1826"/>
      <c r="H18" s="101"/>
      <c r="I18" s="605"/>
      <c r="J18" s="604"/>
    </row>
    <row r="19" spans="1:10" ht="24.95" customHeight="1">
      <c r="A19" s="604"/>
      <c r="B19" s="605"/>
      <c r="C19" s="101"/>
      <c r="D19" s="620" t="s">
        <v>1142</v>
      </c>
      <c r="E19" s="1827" t="s">
        <v>1143</v>
      </c>
      <c r="F19" s="1827"/>
      <c r="G19" s="1827"/>
      <c r="H19" s="101"/>
      <c r="I19" s="605"/>
      <c r="J19" s="604"/>
    </row>
    <row r="20" spans="1:10" ht="24.95" customHeight="1">
      <c r="A20" s="604"/>
      <c r="B20" s="605"/>
      <c r="C20" s="101"/>
      <c r="D20" s="619" t="s">
        <v>1142</v>
      </c>
      <c r="E20" s="1828" t="s">
        <v>1144</v>
      </c>
      <c r="F20" s="1828"/>
      <c r="G20" s="1828"/>
      <c r="H20" s="101"/>
      <c r="I20" s="605"/>
      <c r="J20" s="604"/>
    </row>
    <row r="21" spans="1:10" ht="24.95" customHeight="1">
      <c r="A21" s="604"/>
      <c r="B21" s="605"/>
      <c r="C21" s="101"/>
      <c r="D21" s="619" t="s">
        <v>637</v>
      </c>
      <c r="E21" s="1826" t="s">
        <v>2098</v>
      </c>
      <c r="F21" s="1826"/>
      <c r="G21" s="1826"/>
      <c r="H21" s="101"/>
      <c r="I21" s="605"/>
      <c r="J21" s="604"/>
    </row>
    <row r="22" spans="1:10" ht="24.95" customHeight="1">
      <c r="A22" s="604"/>
      <c r="B22" s="605"/>
      <c r="C22" s="101"/>
      <c r="D22" s="619" t="s">
        <v>638</v>
      </c>
      <c r="E22" s="1825" t="s">
        <v>639</v>
      </c>
      <c r="F22" s="1825"/>
      <c r="G22" s="1825"/>
      <c r="H22" s="101"/>
      <c r="I22" s="605"/>
      <c r="J22" s="604"/>
    </row>
    <row r="23" spans="1:10" ht="24.95" customHeight="1">
      <c r="A23" s="604"/>
      <c r="B23" s="605"/>
      <c r="C23" s="101"/>
      <c r="D23" s="619" t="s">
        <v>640</v>
      </c>
      <c r="E23" s="1826" t="s">
        <v>121</v>
      </c>
      <c r="F23" s="1826"/>
      <c r="G23" s="1826"/>
      <c r="H23" s="101"/>
      <c r="I23" s="605"/>
      <c r="J23" s="604"/>
    </row>
    <row r="24" spans="1:10" ht="24.95" customHeight="1">
      <c r="A24" s="604"/>
      <c r="B24" s="605"/>
      <c r="C24" s="101"/>
      <c r="D24" s="619" t="s">
        <v>117</v>
      </c>
      <c r="E24" s="1831">
        <v>21938458</v>
      </c>
      <c r="F24" s="1831"/>
      <c r="G24" s="1831"/>
      <c r="H24" s="101"/>
      <c r="I24" s="605"/>
      <c r="J24" s="604"/>
    </row>
    <row r="25" spans="1:10" ht="24.95" customHeight="1">
      <c r="A25" s="604"/>
      <c r="B25" s="605"/>
      <c r="C25" s="101"/>
      <c r="D25" s="619" t="s">
        <v>641</v>
      </c>
      <c r="E25" s="1825" t="s">
        <v>642</v>
      </c>
      <c r="F25" s="1825"/>
      <c r="G25" s="1825"/>
      <c r="H25" s="101"/>
      <c r="I25" s="605"/>
      <c r="J25" s="604"/>
    </row>
    <row r="26" spans="1:10" ht="24.95" customHeight="1">
      <c r="A26" s="604"/>
      <c r="B26" s="605"/>
      <c r="C26" s="101"/>
      <c r="D26" s="619" t="s">
        <v>643</v>
      </c>
      <c r="E26" s="1832" t="s">
        <v>644</v>
      </c>
      <c r="F26" s="1832"/>
      <c r="G26" s="1832"/>
      <c r="H26" s="101"/>
      <c r="I26" s="605"/>
      <c r="J26" s="604"/>
    </row>
    <row r="27" spans="1:10" ht="6.95" customHeight="1">
      <c r="A27" s="604"/>
      <c r="B27" s="606"/>
      <c r="C27" s="101"/>
      <c r="D27" s="604"/>
      <c r="E27" s="604"/>
      <c r="F27" s="604"/>
      <c r="G27" s="604"/>
      <c r="H27" s="101"/>
      <c r="I27" s="606"/>
      <c r="J27" s="604"/>
    </row>
    <row r="28" spans="1:10" ht="6.95" customHeight="1">
      <c r="A28" s="604"/>
      <c r="B28" s="606"/>
      <c r="C28" s="101"/>
      <c r="D28" s="605"/>
      <c r="E28" s="605"/>
      <c r="F28" s="605"/>
      <c r="G28" s="605"/>
      <c r="H28" s="101"/>
      <c r="I28" s="606"/>
      <c r="J28" s="604"/>
    </row>
    <row r="29" spans="1:10" ht="6.95" customHeight="1">
      <c r="A29" s="604"/>
      <c r="B29" s="606"/>
      <c r="C29" s="101"/>
      <c r="D29" s="101"/>
      <c r="E29" s="101"/>
      <c r="F29" s="101"/>
      <c r="G29" s="101"/>
      <c r="H29" s="101"/>
      <c r="I29" s="606"/>
      <c r="J29" s="604"/>
    </row>
    <row r="30" spans="1:10" ht="24.95" customHeight="1">
      <c r="A30" s="604"/>
      <c r="B30" s="605"/>
      <c r="C30" s="101"/>
      <c r="D30" s="619" t="s">
        <v>636</v>
      </c>
      <c r="E30" s="1825" t="s">
        <v>2768</v>
      </c>
      <c r="F30" s="1825"/>
      <c r="G30" s="1825"/>
      <c r="H30" s="101"/>
      <c r="I30" s="606"/>
      <c r="J30" s="604"/>
    </row>
    <row r="31" spans="1:10" ht="24.95" customHeight="1">
      <c r="A31" s="604"/>
      <c r="B31" s="605"/>
      <c r="C31" s="101"/>
      <c r="D31" s="619" t="s">
        <v>1905</v>
      </c>
      <c r="E31" s="1829" t="s">
        <v>2769</v>
      </c>
      <c r="F31" s="1829"/>
      <c r="G31" s="1829"/>
      <c r="H31" s="101"/>
      <c r="I31" s="606"/>
      <c r="J31" s="604"/>
    </row>
    <row r="32" spans="1:10" ht="24.95" customHeight="1">
      <c r="A32" s="604"/>
      <c r="B32" s="605"/>
      <c r="C32" s="101"/>
      <c r="D32" s="619" t="s">
        <v>1905</v>
      </c>
      <c r="E32" s="1829" t="s">
        <v>1907</v>
      </c>
      <c r="F32" s="1829"/>
      <c r="G32" s="1829"/>
      <c r="H32" s="101"/>
      <c r="I32" s="606"/>
      <c r="J32" s="604"/>
    </row>
    <row r="33" spans="1:10" ht="24.95" customHeight="1">
      <c r="A33" s="604"/>
      <c r="B33" s="605"/>
      <c r="C33" s="101"/>
      <c r="D33" s="619" t="s">
        <v>1908</v>
      </c>
      <c r="E33" s="1830" t="s">
        <v>2770</v>
      </c>
      <c r="F33" s="1830"/>
      <c r="G33" s="1830"/>
      <c r="H33" s="101"/>
      <c r="I33" s="606"/>
      <c r="J33" s="604"/>
    </row>
    <row r="34" spans="1:10" ht="24.95" customHeight="1">
      <c r="A34" s="610"/>
      <c r="B34" s="605"/>
      <c r="C34" s="101"/>
      <c r="D34" s="619" t="s">
        <v>1910</v>
      </c>
      <c r="E34" s="1830" t="s">
        <v>2771</v>
      </c>
      <c r="F34" s="1830"/>
      <c r="G34" s="1830"/>
      <c r="H34" s="101"/>
      <c r="I34" s="606"/>
      <c r="J34" s="604"/>
    </row>
    <row r="35" spans="1:10" ht="24.95" customHeight="1">
      <c r="A35" s="610"/>
      <c r="B35" s="605"/>
      <c r="C35" s="101"/>
      <c r="D35" s="619" t="s">
        <v>637</v>
      </c>
      <c r="E35" s="1825" t="s">
        <v>2772</v>
      </c>
      <c r="F35" s="1825"/>
      <c r="G35" s="1825"/>
      <c r="H35" s="101"/>
      <c r="I35" s="606"/>
      <c r="J35" s="604"/>
    </row>
    <row r="36" spans="1:10" ht="24.95" customHeight="1">
      <c r="A36" s="604"/>
      <c r="B36" s="605"/>
      <c r="C36" s="101"/>
      <c r="D36" s="619" t="s">
        <v>638</v>
      </c>
      <c r="E36" s="1825" t="s">
        <v>639</v>
      </c>
      <c r="F36" s="1825"/>
      <c r="G36" s="1825"/>
      <c r="H36" s="101"/>
      <c r="I36" s="606"/>
      <c r="J36" s="604"/>
    </row>
    <row r="37" spans="1:10" ht="24.95" customHeight="1">
      <c r="A37" s="604"/>
      <c r="B37" s="605"/>
      <c r="C37" s="101"/>
      <c r="D37" s="619" t="s">
        <v>640</v>
      </c>
      <c r="E37" s="1825" t="s">
        <v>121</v>
      </c>
      <c r="F37" s="1825"/>
      <c r="G37" s="1825"/>
      <c r="H37" s="101"/>
      <c r="I37" s="606"/>
      <c r="J37" s="604"/>
    </row>
    <row r="38" spans="1:10" ht="24.95" customHeight="1">
      <c r="A38" s="604"/>
      <c r="B38" s="605"/>
      <c r="C38" s="101"/>
      <c r="D38" s="619" t="s">
        <v>117</v>
      </c>
      <c r="E38" s="1831">
        <v>21938458</v>
      </c>
      <c r="F38" s="1831"/>
      <c r="G38" s="1831"/>
      <c r="H38" s="101"/>
      <c r="I38" s="606"/>
      <c r="J38" s="604"/>
    </row>
    <row r="39" spans="1:10" ht="24.95" customHeight="1">
      <c r="A39" s="604"/>
      <c r="B39" s="605"/>
      <c r="C39" s="101"/>
      <c r="D39" s="619" t="s">
        <v>641</v>
      </c>
      <c r="E39" s="1825" t="s">
        <v>642</v>
      </c>
      <c r="F39" s="1825"/>
      <c r="G39" s="1825"/>
      <c r="H39" s="101"/>
      <c r="I39" s="606"/>
      <c r="J39" s="604"/>
    </row>
    <row r="40" spans="1:10" ht="24.95" customHeight="1">
      <c r="A40" s="604"/>
      <c r="B40" s="605"/>
      <c r="C40" s="101"/>
      <c r="D40" s="619" t="s">
        <v>643</v>
      </c>
      <c r="E40" s="1832" t="s">
        <v>644</v>
      </c>
      <c r="F40" s="1832"/>
      <c r="G40" s="1832"/>
      <c r="H40" s="101"/>
      <c r="I40" s="606"/>
      <c r="J40" s="604"/>
    </row>
    <row r="41" spans="1:10" ht="6.95" customHeight="1">
      <c r="A41" s="604"/>
      <c r="B41" s="605"/>
      <c r="C41" s="101"/>
      <c r="D41" s="101"/>
      <c r="E41" s="101"/>
      <c r="F41" s="101"/>
      <c r="G41" s="101"/>
      <c r="H41" s="101"/>
      <c r="I41" s="606"/>
      <c r="J41" s="604"/>
    </row>
    <row r="42" spans="1:10" ht="6.95" customHeight="1">
      <c r="A42" s="610"/>
      <c r="B42" s="605"/>
      <c r="C42" s="101"/>
      <c r="D42" s="611"/>
      <c r="E42" s="611"/>
      <c r="F42" s="611"/>
      <c r="G42" s="611"/>
      <c r="H42" s="101"/>
      <c r="I42" s="606"/>
      <c r="J42" s="604"/>
    </row>
    <row r="43" spans="1:10" ht="6.95" customHeight="1">
      <c r="A43" s="610"/>
      <c r="B43" s="605"/>
      <c r="C43" s="101"/>
      <c r="D43" s="610"/>
      <c r="E43" s="610"/>
      <c r="F43" s="610"/>
      <c r="G43" s="610"/>
      <c r="H43" s="101"/>
      <c r="I43" s="606"/>
      <c r="J43" s="604"/>
    </row>
    <row r="44" spans="1:10" ht="24.95" customHeight="1">
      <c r="A44" s="604"/>
      <c r="B44" s="605"/>
      <c r="C44" s="101"/>
      <c r="D44" s="1834" t="s">
        <v>566</v>
      </c>
      <c r="E44" s="1834"/>
      <c r="F44" s="1834"/>
      <c r="G44" s="1834"/>
      <c r="H44" s="101"/>
      <c r="I44" s="606"/>
      <c r="J44" s="604"/>
    </row>
    <row r="45" spans="1:10" ht="24.95" customHeight="1">
      <c r="A45" s="610"/>
      <c r="B45" s="611"/>
      <c r="C45" s="101"/>
      <c r="D45" s="1833" t="s">
        <v>570</v>
      </c>
      <c r="E45" s="1833"/>
      <c r="F45" s="1833"/>
      <c r="G45" s="1833"/>
      <c r="H45" s="101"/>
      <c r="I45" s="606"/>
      <c r="J45" s="604"/>
    </row>
    <row r="46" spans="1:10" ht="24.95" customHeight="1">
      <c r="A46" s="610"/>
      <c r="B46" s="611"/>
      <c r="C46" s="101"/>
      <c r="D46" s="1833" t="s">
        <v>567</v>
      </c>
      <c r="E46" s="1833"/>
      <c r="F46" s="1833"/>
      <c r="G46" s="1833"/>
      <c r="H46" s="101"/>
      <c r="I46" s="606"/>
      <c r="J46" s="604"/>
    </row>
    <row r="47" spans="1:10" ht="24.95" customHeight="1">
      <c r="A47" s="604"/>
      <c r="B47" s="605"/>
      <c r="C47" s="101"/>
      <c r="D47" s="1833" t="s">
        <v>571</v>
      </c>
      <c r="E47" s="1833"/>
      <c r="F47" s="1833"/>
      <c r="G47" s="1833"/>
      <c r="H47" s="101"/>
      <c r="I47" s="606"/>
      <c r="J47" s="604"/>
    </row>
    <row r="48" spans="1:10" ht="24.95" customHeight="1">
      <c r="A48" s="604"/>
      <c r="B48" s="605"/>
      <c r="C48" s="101"/>
      <c r="D48" s="1833" t="s">
        <v>568</v>
      </c>
      <c r="E48" s="1833"/>
      <c r="F48" s="1833"/>
      <c r="G48" s="1833"/>
      <c r="H48" s="101"/>
      <c r="I48" s="606"/>
      <c r="J48" s="604"/>
    </row>
    <row r="49" spans="1:10" ht="24.95" customHeight="1">
      <c r="A49" s="604"/>
      <c r="B49" s="605"/>
      <c r="C49" s="101"/>
      <c r="D49" s="1833" t="s">
        <v>569</v>
      </c>
      <c r="E49" s="1833"/>
      <c r="F49" s="1833"/>
      <c r="G49" s="1833"/>
      <c r="H49" s="101"/>
      <c r="I49" s="606"/>
      <c r="J49" s="604"/>
    </row>
    <row r="50" spans="1:10" ht="6.95" customHeight="1">
      <c r="A50" s="604"/>
      <c r="B50" s="605"/>
      <c r="C50" s="101"/>
      <c r="D50" s="37"/>
      <c r="E50" s="37"/>
      <c r="F50" s="37"/>
      <c r="G50" s="37"/>
      <c r="H50" s="101"/>
      <c r="I50" s="606"/>
      <c r="J50" s="604"/>
    </row>
    <row r="51" spans="1:10" ht="6.95" customHeight="1">
      <c r="A51" s="604"/>
      <c r="B51" s="605"/>
      <c r="C51" s="101"/>
      <c r="D51" s="101"/>
      <c r="E51" s="101"/>
      <c r="F51" s="101"/>
      <c r="G51" s="101"/>
      <c r="H51" s="101"/>
      <c r="I51" s="606"/>
      <c r="J51" s="604"/>
    </row>
    <row r="52" spans="1:10" ht="6.95" customHeight="1">
      <c r="A52" s="610"/>
      <c r="B52" s="611"/>
      <c r="C52" s="611"/>
      <c r="D52" s="611"/>
      <c r="E52" s="611"/>
      <c r="F52" s="611"/>
      <c r="G52" s="611"/>
      <c r="H52" s="611"/>
      <c r="I52" s="606"/>
      <c r="J52" s="604"/>
    </row>
    <row r="53" spans="1:10" ht="6.95" customHeight="1">
      <c r="A53" s="610"/>
      <c r="B53" s="610"/>
      <c r="C53" s="610"/>
      <c r="D53" s="610"/>
      <c r="E53" s="610"/>
      <c r="F53" s="610"/>
      <c r="G53" s="610"/>
      <c r="H53" s="610"/>
      <c r="I53" s="610"/>
      <c r="J53" s="604"/>
    </row>
  </sheetData>
  <mergeCells count="38">
    <mergeCell ref="E14:G14"/>
    <mergeCell ref="D49:G49"/>
    <mergeCell ref="E35:G35"/>
    <mergeCell ref="E36:G36"/>
    <mergeCell ref="E37:G37"/>
    <mergeCell ref="E38:G38"/>
    <mergeCell ref="E39:G39"/>
    <mergeCell ref="E40:G40"/>
    <mergeCell ref="D44:G44"/>
    <mergeCell ref="D45:G45"/>
    <mergeCell ref="D46:G46"/>
    <mergeCell ref="D47:G47"/>
    <mergeCell ref="D48:G48"/>
    <mergeCell ref="E34:G34"/>
    <mergeCell ref="E30:G30"/>
    <mergeCell ref="E31:G31"/>
    <mergeCell ref="E32:G32"/>
    <mergeCell ref="E33:G33"/>
    <mergeCell ref="E23:G23"/>
    <mergeCell ref="E24:G24"/>
    <mergeCell ref="E25:G25"/>
    <mergeCell ref="E26:G26"/>
    <mergeCell ref="E22:G22"/>
    <mergeCell ref="D3:G3"/>
    <mergeCell ref="E18:G18"/>
    <mergeCell ref="E19:G19"/>
    <mergeCell ref="E20:G20"/>
    <mergeCell ref="E21:G21"/>
    <mergeCell ref="E4:G4"/>
    <mergeCell ref="E5:G5"/>
    <mergeCell ref="E6:G6"/>
    <mergeCell ref="E7:G7"/>
    <mergeCell ref="E8:G8"/>
    <mergeCell ref="E9:G9"/>
    <mergeCell ref="E10:G10"/>
    <mergeCell ref="E11:G11"/>
    <mergeCell ref="E12:G12"/>
    <mergeCell ref="E13:G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tabSelected="1" workbookViewId="0">
      <selection activeCell="E4" sqref="E4:H5"/>
    </sheetView>
  </sheetViews>
  <sheetFormatPr baseColWidth="10" defaultColWidth="11.42578125" defaultRowHeight="12.75"/>
  <cols>
    <col min="1" max="3" width="3.7109375" style="24" customWidth="1"/>
    <col min="4" max="4" width="32.140625" style="24" customWidth="1"/>
    <col min="5" max="5" width="16" style="24" customWidth="1"/>
    <col min="6" max="6" width="18.140625" style="24" customWidth="1"/>
    <col min="7" max="7" width="8.140625" style="24" customWidth="1"/>
    <col min="8" max="8" width="14.85546875" style="24" customWidth="1"/>
    <col min="9" max="9" width="17.7109375" style="24" customWidth="1"/>
    <col min="10" max="12" width="3.7109375" style="24" customWidth="1"/>
    <col min="13" max="16384" width="11.42578125" style="24"/>
  </cols>
  <sheetData>
    <row r="1" spans="1:12" ht="6.95" customHeight="1">
      <c r="A1" s="604"/>
      <c r="B1" s="604"/>
      <c r="C1" s="604"/>
      <c r="D1" s="604"/>
      <c r="E1" s="604"/>
      <c r="F1" s="604"/>
      <c r="G1" s="604"/>
      <c r="H1" s="604"/>
      <c r="I1" s="604"/>
      <c r="J1" s="604"/>
      <c r="K1" s="604"/>
      <c r="L1" s="604"/>
    </row>
    <row r="2" spans="1:12" ht="6.95" customHeight="1">
      <c r="A2" s="604"/>
      <c r="B2" s="605"/>
      <c r="C2" s="605"/>
      <c r="D2" s="605"/>
      <c r="E2" s="605"/>
      <c r="F2" s="605"/>
      <c r="G2" s="605"/>
      <c r="H2" s="605"/>
      <c r="I2" s="605"/>
      <c r="J2" s="605"/>
      <c r="K2" s="605"/>
      <c r="L2" s="604"/>
    </row>
    <row r="3" spans="1:12" ht="6.95" customHeight="1">
      <c r="A3" s="604"/>
      <c r="B3" s="605"/>
      <c r="C3" s="101"/>
      <c r="D3" s="101"/>
      <c r="E3" s="101"/>
      <c r="F3" s="101"/>
      <c r="G3" s="101"/>
      <c r="H3" s="101"/>
      <c r="I3" s="101"/>
      <c r="J3" s="101"/>
      <c r="K3" s="605"/>
      <c r="L3" s="604"/>
    </row>
    <row r="4" spans="1:12" s="2" customFormat="1" ht="20.100000000000001" customHeight="1">
      <c r="A4" s="604"/>
      <c r="B4" s="605"/>
      <c r="C4" s="607"/>
      <c r="D4" s="608"/>
      <c r="E4" s="1855" t="s">
        <v>4982</v>
      </c>
      <c r="F4" s="1856"/>
      <c r="G4" s="1856"/>
      <c r="H4" s="1857"/>
      <c r="I4" s="1861">
        <v>282</v>
      </c>
      <c r="J4" s="101"/>
      <c r="K4" s="605"/>
      <c r="L4" s="604"/>
    </row>
    <row r="5" spans="1:12" s="2" customFormat="1" ht="20.100000000000001" customHeight="1" thickBot="1">
      <c r="A5" s="604"/>
      <c r="B5" s="605"/>
      <c r="C5" s="607"/>
      <c r="D5" s="608"/>
      <c r="E5" s="1858"/>
      <c r="F5" s="1859"/>
      <c r="G5" s="1859"/>
      <c r="H5" s="1860"/>
      <c r="I5" s="1862"/>
      <c r="J5" s="101"/>
      <c r="K5" s="605"/>
      <c r="L5" s="604"/>
    </row>
    <row r="6" spans="1:12" s="2" customFormat="1" ht="20.100000000000001" customHeight="1" thickTop="1">
      <c r="A6" s="604"/>
      <c r="B6" s="605"/>
      <c r="C6" s="607"/>
      <c r="D6" s="602"/>
      <c r="E6" s="1863" t="s">
        <v>4855</v>
      </c>
      <c r="F6" s="1864"/>
      <c r="G6" s="1864"/>
      <c r="H6" s="1864"/>
      <c r="I6" s="1864"/>
      <c r="J6" s="101"/>
      <c r="K6" s="605"/>
      <c r="L6" s="604"/>
    </row>
    <row r="7" spans="1:12" s="2" customFormat="1" ht="20.100000000000001" customHeight="1" thickBot="1">
      <c r="A7" s="604"/>
      <c r="B7" s="605"/>
      <c r="C7" s="607"/>
      <c r="D7" s="602"/>
      <c r="E7" s="1865" t="s">
        <v>3324</v>
      </c>
      <c r="F7" s="1866"/>
      <c r="G7" s="1866"/>
      <c r="H7" s="1866"/>
      <c r="I7" s="1866"/>
      <c r="J7" s="101"/>
      <c r="K7" s="605"/>
      <c r="L7" s="604"/>
    </row>
    <row r="8" spans="1:12" s="2" customFormat="1" ht="20.100000000000001" customHeight="1" thickTop="1">
      <c r="A8" s="604"/>
      <c r="B8" s="605"/>
      <c r="C8" s="607"/>
      <c r="D8" s="602"/>
      <c r="E8" s="1863" t="s">
        <v>131</v>
      </c>
      <c r="F8" s="1864"/>
      <c r="G8" s="1864"/>
      <c r="H8" s="1864"/>
      <c r="I8" s="1864"/>
      <c r="J8" s="101"/>
      <c r="K8" s="605"/>
      <c r="L8" s="604"/>
    </row>
    <row r="9" spans="1:12" s="2" customFormat="1" ht="20.100000000000001" customHeight="1" thickBot="1">
      <c r="A9" s="604"/>
      <c r="B9" s="605"/>
      <c r="C9" s="607"/>
      <c r="D9" s="603"/>
      <c r="E9" s="1865" t="s">
        <v>132</v>
      </c>
      <c r="F9" s="1866"/>
      <c r="G9" s="1866"/>
      <c r="H9" s="1866"/>
      <c r="I9" s="1866"/>
      <c r="J9" s="101"/>
      <c r="K9" s="605"/>
      <c r="L9" s="604"/>
    </row>
    <row r="10" spans="1:12" s="2" customFormat="1" ht="20.100000000000001" customHeight="1" thickTop="1">
      <c r="A10" s="604"/>
      <c r="B10" s="605"/>
      <c r="C10" s="607"/>
      <c r="D10" s="1864" t="s">
        <v>713</v>
      </c>
      <c r="E10" s="1864"/>
      <c r="F10" s="1864"/>
      <c r="G10" s="1864"/>
      <c r="H10" s="1864"/>
      <c r="I10" s="1864"/>
      <c r="J10" s="101"/>
      <c r="K10" s="605"/>
      <c r="L10" s="604"/>
    </row>
    <row r="11" spans="1:12" s="2" customFormat="1" ht="20.100000000000001" customHeight="1" thickBot="1">
      <c r="A11" s="604"/>
      <c r="B11" s="605"/>
      <c r="C11" s="607"/>
      <c r="D11" s="1841" t="s">
        <v>714</v>
      </c>
      <c r="E11" s="1841"/>
      <c r="F11" s="1841"/>
      <c r="G11" s="1841"/>
      <c r="H11" s="1841"/>
      <c r="I11" s="1841"/>
      <c r="J11" s="101"/>
      <c r="K11" s="605"/>
      <c r="L11" s="604"/>
    </row>
    <row r="12" spans="1:12" s="2" customFormat="1" ht="20.100000000000001" customHeight="1" thickTop="1">
      <c r="A12" s="604"/>
      <c r="B12" s="605"/>
      <c r="C12" s="607"/>
      <c r="D12" s="1847" t="s">
        <v>133</v>
      </c>
      <c r="E12" s="1847"/>
      <c r="F12" s="1847"/>
      <c r="G12" s="1847"/>
      <c r="H12" s="1847"/>
      <c r="I12" s="1847"/>
      <c r="J12" s="101"/>
      <c r="K12" s="605"/>
      <c r="L12" s="604"/>
    </row>
    <row r="13" spans="1:12" s="2" customFormat="1" ht="20.100000000000001" customHeight="1" thickBot="1">
      <c r="A13" s="604"/>
      <c r="B13" s="605"/>
      <c r="C13" s="607"/>
      <c r="D13" s="1854" t="s">
        <v>134</v>
      </c>
      <c r="E13" s="1854"/>
      <c r="F13" s="1854"/>
      <c r="G13" s="1854"/>
      <c r="H13" s="1854"/>
      <c r="I13" s="1854"/>
      <c r="J13" s="101"/>
      <c r="K13" s="605"/>
      <c r="L13" s="604"/>
    </row>
    <row r="14" spans="1:12" s="2" customFormat="1" ht="20.100000000000001" customHeight="1" thickTop="1">
      <c r="A14" s="604"/>
      <c r="B14" s="605"/>
      <c r="C14" s="607"/>
      <c r="D14" s="1847" t="s">
        <v>137</v>
      </c>
      <c r="E14" s="1847"/>
      <c r="F14" s="1847"/>
      <c r="G14" s="1847"/>
      <c r="H14" s="1847"/>
      <c r="I14" s="1847"/>
      <c r="J14" s="101"/>
      <c r="K14" s="605"/>
      <c r="L14" s="604"/>
    </row>
    <row r="15" spans="1:12" s="2" customFormat="1" ht="20.100000000000001" customHeight="1" thickBot="1">
      <c r="A15" s="604"/>
      <c r="B15" s="605"/>
      <c r="C15" s="607"/>
      <c r="D15" s="1854" t="s">
        <v>3325</v>
      </c>
      <c r="E15" s="1854"/>
      <c r="F15" s="1854"/>
      <c r="G15" s="1854"/>
      <c r="H15" s="1854"/>
      <c r="I15" s="1854"/>
      <c r="J15" s="101"/>
      <c r="K15" s="605"/>
      <c r="L15" s="604"/>
    </row>
    <row r="16" spans="1:12" s="2" customFormat="1" ht="20.100000000000001" customHeight="1" thickTop="1">
      <c r="A16" s="604"/>
      <c r="B16" s="605"/>
      <c r="C16" s="607"/>
      <c r="D16" s="1847" t="s">
        <v>135</v>
      </c>
      <c r="E16" s="1847"/>
      <c r="F16" s="1847"/>
      <c r="G16" s="1847"/>
      <c r="H16" s="1847"/>
      <c r="I16" s="1847"/>
      <c r="J16" s="101"/>
      <c r="K16" s="605"/>
      <c r="L16" s="604"/>
    </row>
    <row r="17" spans="1:12" s="2" customFormat="1" ht="20.100000000000001" customHeight="1">
      <c r="A17" s="604"/>
      <c r="B17" s="605"/>
      <c r="C17" s="607"/>
      <c r="D17" s="1848" t="s">
        <v>136</v>
      </c>
      <c r="E17" s="1848"/>
      <c r="F17" s="1848"/>
      <c r="G17" s="1848"/>
      <c r="H17" s="1848"/>
      <c r="I17" s="1848"/>
      <c r="J17" s="101"/>
      <c r="K17" s="605"/>
      <c r="L17" s="604"/>
    </row>
    <row r="18" spans="1:12" ht="6.75" customHeight="1">
      <c r="A18" s="604"/>
      <c r="B18" s="605"/>
      <c r="C18" s="101"/>
      <c r="D18" s="101"/>
      <c r="E18" s="101"/>
      <c r="F18" s="101"/>
      <c r="G18" s="101"/>
      <c r="H18" s="101"/>
      <c r="I18" s="101"/>
      <c r="J18" s="101"/>
      <c r="K18" s="605"/>
      <c r="L18" s="604"/>
    </row>
    <row r="19" spans="1:12" ht="6.75" customHeight="1">
      <c r="A19" s="604"/>
      <c r="B19" s="605"/>
      <c r="C19" s="605"/>
      <c r="D19" s="605"/>
      <c r="E19" s="605"/>
      <c r="F19" s="605"/>
      <c r="G19" s="605"/>
      <c r="H19" s="605"/>
      <c r="I19" s="605"/>
      <c r="J19" s="605"/>
      <c r="K19" s="605"/>
      <c r="L19" s="604"/>
    </row>
    <row r="20" spans="1:12" s="9" customFormat="1" ht="20.100000000000001" customHeight="1">
      <c r="A20" s="604"/>
      <c r="B20" s="606"/>
      <c r="C20" s="609"/>
      <c r="D20" s="1849" t="s">
        <v>122</v>
      </c>
      <c r="E20" s="1849"/>
      <c r="F20" s="1849"/>
      <c r="G20" s="609"/>
      <c r="H20" s="1850" t="s">
        <v>130</v>
      </c>
      <c r="I20" s="1850"/>
      <c r="J20" s="604"/>
      <c r="K20" s="606"/>
      <c r="L20" s="604"/>
    </row>
    <row r="21" spans="1:12" s="9" customFormat="1" ht="20.100000000000001" customHeight="1" thickBot="1">
      <c r="A21" s="604"/>
      <c r="B21" s="606"/>
      <c r="C21" s="152"/>
      <c r="D21" s="1851" t="s">
        <v>125</v>
      </c>
      <c r="E21" s="1851"/>
      <c r="F21" s="1851"/>
      <c r="G21" s="3"/>
      <c r="H21" s="1852">
        <f>Audio!H4</f>
        <v>0</v>
      </c>
      <c r="I21" s="1853"/>
      <c r="J21" s="101"/>
      <c r="K21" s="606"/>
      <c r="L21" s="604"/>
    </row>
    <row r="22" spans="1:12" s="9" customFormat="1" ht="20.100000000000001" customHeight="1" thickBot="1">
      <c r="A22" s="604"/>
      <c r="B22" s="606"/>
      <c r="C22" s="152"/>
      <c r="D22" s="1846" t="s">
        <v>127</v>
      </c>
      <c r="E22" s="1846"/>
      <c r="F22" s="1846"/>
      <c r="G22" s="3"/>
      <c r="H22" s="1844">
        <f>Cable!H4</f>
        <v>0</v>
      </c>
      <c r="I22" s="1845"/>
      <c r="J22" s="101"/>
      <c r="K22" s="606"/>
      <c r="L22" s="604"/>
    </row>
    <row r="23" spans="1:12" s="9" customFormat="1" ht="20.100000000000001" customHeight="1" thickBot="1">
      <c r="A23" s="604"/>
      <c r="B23" s="606"/>
      <c r="C23" s="152"/>
      <c r="D23" s="1846" t="s">
        <v>4735</v>
      </c>
      <c r="E23" s="1846"/>
      <c r="F23" s="1846"/>
      <c r="G23" s="3"/>
      <c r="H23" s="1844">
        <f>Energia!H4</f>
        <v>0</v>
      </c>
      <c r="I23" s="1845"/>
      <c r="J23" s="101"/>
      <c r="K23" s="606"/>
      <c r="L23" s="604"/>
    </row>
    <row r="24" spans="1:12" s="9" customFormat="1" ht="20.100000000000001" customHeight="1" thickBot="1">
      <c r="A24" s="604"/>
      <c r="B24" s="606"/>
      <c r="C24" s="152"/>
      <c r="D24" s="1846" t="s">
        <v>126</v>
      </c>
      <c r="E24" s="1846"/>
      <c r="F24" s="1846"/>
      <c r="G24" s="3"/>
      <c r="H24" s="1844">
        <f>Compu!$H$4</f>
        <v>0</v>
      </c>
      <c r="I24" s="1845"/>
      <c r="J24" s="101"/>
      <c r="K24" s="606"/>
      <c r="L24" s="604"/>
    </row>
    <row r="25" spans="1:12" s="9" customFormat="1" ht="20.100000000000001" customHeight="1" thickBot="1">
      <c r="A25" s="604"/>
      <c r="B25" s="606"/>
      <c r="C25" s="152"/>
      <c r="D25" s="1846" t="s">
        <v>124</v>
      </c>
      <c r="E25" s="1846"/>
      <c r="F25" s="1846"/>
      <c r="G25" s="3"/>
      <c r="H25" s="1844">
        <f>Estuches!H4</f>
        <v>0</v>
      </c>
      <c r="I25" s="1845"/>
      <c r="J25" s="101"/>
      <c r="K25" s="606"/>
      <c r="L25" s="604"/>
    </row>
    <row r="26" spans="1:12" s="9" customFormat="1" ht="20.100000000000001" customHeight="1" thickBot="1">
      <c r="A26" s="604"/>
      <c r="B26" s="606"/>
      <c r="C26" s="152"/>
      <c r="D26" s="1846" t="s">
        <v>123</v>
      </c>
      <c r="E26" s="1846"/>
      <c r="F26" s="1846"/>
      <c r="G26" s="3"/>
      <c r="H26" s="1844">
        <f>Funda!H4</f>
        <v>0</v>
      </c>
      <c r="I26" s="1845"/>
      <c r="J26" s="101"/>
      <c r="K26" s="606"/>
      <c r="L26" s="604"/>
    </row>
    <row r="27" spans="1:12" s="9" customFormat="1" ht="20.100000000000001" customHeight="1" thickBot="1">
      <c r="A27" s="604"/>
      <c r="B27" s="606"/>
      <c r="C27" s="152"/>
      <c r="D27" s="1846" t="s">
        <v>128</v>
      </c>
      <c r="E27" s="1846"/>
      <c r="F27" s="1846"/>
      <c r="G27" s="3"/>
      <c r="H27" s="1844">
        <f>Soport!H4</f>
        <v>0</v>
      </c>
      <c r="I27" s="1845"/>
      <c r="J27" s="101"/>
      <c r="K27" s="606"/>
      <c r="L27" s="604"/>
    </row>
    <row r="28" spans="1:12" s="9" customFormat="1" ht="20.100000000000001" customHeight="1" thickBot="1">
      <c r="A28" s="604"/>
      <c r="B28" s="606"/>
      <c r="C28" s="152"/>
      <c r="D28" s="1843" t="s">
        <v>129</v>
      </c>
      <c r="E28" s="1843"/>
      <c r="F28" s="1843"/>
      <c r="G28" s="3"/>
      <c r="H28" s="1844">
        <f>Glass!H4</f>
        <v>0</v>
      </c>
      <c r="I28" s="1845"/>
      <c r="J28" s="101"/>
      <c r="K28" s="606"/>
      <c r="L28" s="604"/>
    </row>
    <row r="29" spans="1:12" s="9" customFormat="1" ht="15" customHeight="1">
      <c r="A29" s="604"/>
      <c r="B29" s="605"/>
      <c r="C29" s="151"/>
      <c r="D29" s="1835" t="s">
        <v>256</v>
      </c>
      <c r="E29" s="1835"/>
      <c r="F29" s="1835"/>
      <c r="G29" s="3"/>
      <c r="H29" s="1837">
        <f>SUM(H21:I28)</f>
        <v>0</v>
      </c>
      <c r="I29" s="1838"/>
      <c r="J29" s="101"/>
      <c r="K29" s="605"/>
      <c r="L29" s="604"/>
    </row>
    <row r="30" spans="1:12" ht="12.75" customHeight="1">
      <c r="A30" s="604"/>
      <c r="B30" s="605"/>
      <c r="C30" s="151"/>
      <c r="D30" s="1836"/>
      <c r="E30" s="1836"/>
      <c r="F30" s="1836"/>
      <c r="G30" s="3"/>
      <c r="H30" s="1839"/>
      <c r="I30" s="1840"/>
      <c r="J30" s="101"/>
      <c r="K30" s="605"/>
      <c r="L30" s="604"/>
    </row>
    <row r="31" spans="1:12" ht="6.95" customHeight="1">
      <c r="A31" s="604"/>
      <c r="B31" s="604"/>
      <c r="C31" s="604"/>
      <c r="D31" s="604"/>
      <c r="E31" s="604"/>
      <c r="F31" s="604"/>
      <c r="G31" s="604"/>
      <c r="H31" s="604"/>
      <c r="I31" s="604"/>
      <c r="J31" s="604"/>
      <c r="K31" s="604"/>
      <c r="L31" s="604"/>
    </row>
    <row r="32" spans="1:12" ht="6.95" customHeight="1">
      <c r="A32" s="604"/>
      <c r="B32" s="605"/>
      <c r="C32" s="605"/>
      <c r="D32" s="605"/>
      <c r="E32" s="605"/>
      <c r="F32" s="605"/>
      <c r="G32" s="605"/>
      <c r="H32" s="605"/>
      <c r="I32" s="605"/>
      <c r="J32" s="605"/>
      <c r="K32" s="605"/>
      <c r="L32" s="604"/>
    </row>
    <row r="33" spans="1:12" ht="6.95" customHeight="1">
      <c r="A33" s="604"/>
      <c r="B33" s="605"/>
      <c r="C33" s="101"/>
      <c r="D33" s="101"/>
      <c r="E33" s="101"/>
      <c r="F33" s="101"/>
      <c r="G33" s="101"/>
      <c r="H33" s="101"/>
      <c r="I33" s="101"/>
      <c r="J33" s="101"/>
      <c r="K33" s="605"/>
      <c r="L33" s="604"/>
    </row>
    <row r="34" spans="1:12" ht="20.25">
      <c r="A34" s="604"/>
      <c r="B34" s="605"/>
      <c r="C34" s="101"/>
      <c r="D34" s="1841" t="s">
        <v>713</v>
      </c>
      <c r="E34" s="1841"/>
      <c r="F34" s="1841"/>
      <c r="G34" s="1841"/>
      <c r="H34" s="1841"/>
      <c r="I34" s="1841"/>
      <c r="J34" s="101"/>
      <c r="K34" s="605"/>
      <c r="L34" s="604"/>
    </row>
    <row r="35" spans="1:12" ht="6.95" customHeight="1">
      <c r="A35" s="604"/>
      <c r="B35" s="605"/>
      <c r="C35" s="101"/>
      <c r="D35" s="101"/>
      <c r="E35" s="101"/>
      <c r="F35" s="101"/>
      <c r="G35" s="101"/>
      <c r="H35" s="101"/>
      <c r="I35" s="101"/>
      <c r="J35" s="101"/>
      <c r="K35" s="605"/>
      <c r="L35" s="604"/>
    </row>
    <row r="36" spans="1:12" ht="6.95" customHeight="1">
      <c r="A36" s="610"/>
      <c r="B36" s="605"/>
      <c r="C36" s="101"/>
      <c r="D36" s="611"/>
      <c r="E36" s="611"/>
      <c r="F36" s="611"/>
      <c r="G36" s="611"/>
      <c r="H36" s="611"/>
      <c r="I36" s="611"/>
      <c r="J36" s="101"/>
      <c r="K36" s="605"/>
      <c r="L36" s="610"/>
    </row>
    <row r="37" spans="1:12" ht="6.95" customHeight="1">
      <c r="A37" s="610"/>
      <c r="B37" s="605"/>
      <c r="C37" s="101"/>
      <c r="D37" s="610"/>
      <c r="E37" s="610"/>
      <c r="F37" s="610"/>
      <c r="G37" s="610"/>
      <c r="H37" s="610"/>
      <c r="I37" s="610"/>
      <c r="J37" s="101"/>
      <c r="K37" s="605"/>
      <c r="L37" s="610"/>
    </row>
    <row r="38" spans="1:12">
      <c r="A38" s="604"/>
      <c r="B38" s="605"/>
      <c r="C38" s="101"/>
      <c r="D38" s="1842" t="s">
        <v>4752</v>
      </c>
      <c r="E38" s="1842"/>
      <c r="F38" s="1842"/>
      <c r="G38" s="1842"/>
      <c r="H38" s="1842"/>
      <c r="I38" s="1842"/>
      <c r="J38" s="101"/>
      <c r="K38" s="605"/>
      <c r="L38" s="604"/>
    </row>
    <row r="39" spans="1:12">
      <c r="A39" s="604"/>
      <c r="B39" s="605"/>
      <c r="C39" s="101"/>
      <c r="D39" s="1842"/>
      <c r="E39" s="1842"/>
      <c r="F39" s="1842"/>
      <c r="G39" s="1842"/>
      <c r="H39" s="1842"/>
      <c r="I39" s="1842"/>
      <c r="J39" s="101"/>
      <c r="K39" s="605"/>
      <c r="L39" s="604"/>
    </row>
    <row r="40" spans="1:12">
      <c r="A40" s="604"/>
      <c r="B40" s="605"/>
      <c r="C40" s="101"/>
      <c r="D40" s="1842"/>
      <c r="E40" s="1842"/>
      <c r="F40" s="1842"/>
      <c r="G40" s="1842"/>
      <c r="H40" s="1842"/>
      <c r="I40" s="1842"/>
      <c r="J40" s="101"/>
      <c r="K40" s="605"/>
      <c r="L40" s="604"/>
    </row>
    <row r="41" spans="1:12">
      <c r="A41" s="604"/>
      <c r="B41" s="605"/>
      <c r="C41" s="101"/>
      <c r="D41" s="1842"/>
      <c r="E41" s="1842"/>
      <c r="F41" s="1842"/>
      <c r="G41" s="1842"/>
      <c r="H41" s="1842"/>
      <c r="I41" s="1842"/>
      <c r="J41" s="101"/>
      <c r="K41" s="605"/>
      <c r="L41" s="604"/>
    </row>
    <row r="42" spans="1:12">
      <c r="A42" s="604"/>
      <c r="B42" s="605"/>
      <c r="C42" s="101"/>
      <c r="D42" s="1842"/>
      <c r="E42" s="1842"/>
      <c r="F42" s="1842"/>
      <c r="G42" s="1842"/>
      <c r="H42" s="1842"/>
      <c r="I42" s="1842"/>
      <c r="J42" s="101"/>
      <c r="K42" s="605"/>
      <c r="L42" s="604"/>
    </row>
    <row r="43" spans="1:12">
      <c r="A43" s="604"/>
      <c r="B43" s="605"/>
      <c r="C43" s="101"/>
      <c r="D43" s="1842" t="s">
        <v>715</v>
      </c>
      <c r="E43" s="1842"/>
      <c r="F43" s="1842"/>
      <c r="G43" s="1842"/>
      <c r="H43" s="1842"/>
      <c r="I43" s="1842"/>
      <c r="J43" s="101"/>
      <c r="K43" s="605"/>
      <c r="L43" s="604"/>
    </row>
    <row r="44" spans="1:12" ht="6.95" customHeight="1">
      <c r="A44" s="604"/>
      <c r="B44" s="605"/>
      <c r="C44" s="101"/>
      <c r="D44" s="101"/>
      <c r="E44" s="101"/>
      <c r="F44" s="101"/>
      <c r="G44" s="101"/>
      <c r="H44" s="101"/>
      <c r="I44" s="101"/>
      <c r="J44" s="101"/>
      <c r="K44" s="605"/>
      <c r="L44" s="604"/>
    </row>
    <row r="45" spans="1:12" ht="6.95" customHeight="1">
      <c r="A45" s="610"/>
      <c r="B45" s="611"/>
      <c r="C45" s="611"/>
      <c r="D45" s="611"/>
      <c r="E45" s="611"/>
      <c r="F45" s="611"/>
      <c r="G45" s="611"/>
      <c r="H45" s="611"/>
      <c r="I45" s="611"/>
      <c r="J45" s="611"/>
      <c r="K45" s="611"/>
      <c r="L45" s="610"/>
    </row>
    <row r="46" spans="1:12" ht="6.95" customHeight="1">
      <c r="A46" s="610"/>
      <c r="B46" s="610"/>
      <c r="C46" s="610"/>
      <c r="D46" s="610"/>
      <c r="E46" s="610"/>
      <c r="F46" s="610"/>
      <c r="G46" s="610"/>
      <c r="H46" s="610"/>
      <c r="I46" s="610"/>
      <c r="J46" s="610"/>
      <c r="K46" s="610"/>
      <c r="L46" s="610"/>
    </row>
    <row r="47" spans="1:12">
      <c r="A47" s="604"/>
      <c r="B47" s="605"/>
      <c r="C47" s="101"/>
      <c r="D47" s="335"/>
      <c r="E47" s="335"/>
      <c r="F47" s="335"/>
      <c r="G47" s="335"/>
      <c r="H47" s="335"/>
      <c r="I47" s="335"/>
      <c r="J47" s="101"/>
      <c r="K47" s="605"/>
      <c r="L47" s="604"/>
    </row>
    <row r="48" spans="1:12">
      <c r="A48" s="604"/>
      <c r="B48" s="605"/>
      <c r="C48" s="101"/>
      <c r="D48" s="335"/>
      <c r="E48" s="335"/>
      <c r="F48" s="335"/>
      <c r="G48" s="335"/>
      <c r="H48" s="335"/>
      <c r="I48" s="335"/>
      <c r="J48" s="101"/>
      <c r="K48" s="605"/>
      <c r="L48" s="604"/>
    </row>
    <row r="49" spans="1:12">
      <c r="A49" s="604"/>
      <c r="B49" s="605"/>
      <c r="C49" s="101"/>
      <c r="D49" s="335"/>
      <c r="E49" s="335"/>
      <c r="F49" s="335"/>
      <c r="G49" s="335"/>
      <c r="H49" s="335"/>
      <c r="I49" s="335"/>
      <c r="J49" s="101"/>
      <c r="K49" s="605"/>
      <c r="L49" s="604"/>
    </row>
    <row r="50" spans="1:12">
      <c r="A50" s="604"/>
      <c r="B50" s="605"/>
      <c r="C50" s="101"/>
      <c r="D50" s="335"/>
      <c r="E50" s="335"/>
      <c r="F50" s="335"/>
      <c r="G50" s="335"/>
      <c r="H50" s="335"/>
      <c r="I50" s="335"/>
      <c r="J50" s="101"/>
      <c r="K50" s="605"/>
      <c r="L50" s="604"/>
    </row>
    <row r="51" spans="1:12">
      <c r="A51" s="604"/>
      <c r="B51" s="605"/>
      <c r="C51" s="101"/>
      <c r="D51" s="335"/>
      <c r="E51" s="335"/>
      <c r="F51" s="335"/>
      <c r="G51" s="335"/>
      <c r="H51" s="335"/>
      <c r="I51" s="335"/>
      <c r="J51" s="101"/>
      <c r="K51" s="605"/>
      <c r="L51" s="604"/>
    </row>
    <row r="52" spans="1:12">
      <c r="A52" s="604"/>
      <c r="B52" s="605"/>
      <c r="C52" s="101"/>
      <c r="D52" s="335"/>
      <c r="E52" s="335"/>
      <c r="F52" s="335"/>
      <c r="G52" s="335"/>
      <c r="H52" s="335"/>
      <c r="I52" s="335"/>
      <c r="J52" s="101"/>
      <c r="K52" s="605"/>
      <c r="L52" s="604"/>
    </row>
    <row r="53" spans="1:12">
      <c r="A53" s="604"/>
      <c r="B53" s="605"/>
      <c r="C53" s="101"/>
      <c r="D53" s="335"/>
      <c r="E53" s="335"/>
      <c r="F53" s="335"/>
      <c r="G53" s="335"/>
      <c r="H53" s="335"/>
      <c r="I53" s="335"/>
      <c r="J53" s="101"/>
      <c r="K53" s="605"/>
      <c r="L53" s="604"/>
    </row>
    <row r="54" spans="1:12">
      <c r="A54" s="604"/>
      <c r="B54" s="605"/>
      <c r="C54" s="101"/>
      <c r="D54" s="335"/>
      <c r="E54" s="335"/>
      <c r="F54" s="335"/>
      <c r="G54" s="335"/>
      <c r="H54" s="335"/>
      <c r="I54" s="335"/>
      <c r="J54" s="101"/>
      <c r="K54" s="605"/>
      <c r="L54" s="604"/>
    </row>
    <row r="55" spans="1:12">
      <c r="A55" s="604"/>
      <c r="B55" s="605"/>
      <c r="C55" s="101"/>
      <c r="D55" s="335"/>
      <c r="E55" s="335"/>
      <c r="F55" s="335"/>
      <c r="G55" s="335"/>
      <c r="H55" s="335"/>
      <c r="I55" s="335"/>
      <c r="J55" s="101"/>
      <c r="K55" s="605"/>
      <c r="L55" s="604"/>
    </row>
    <row r="56" spans="1:12">
      <c r="A56" s="604"/>
      <c r="B56" s="605"/>
      <c r="C56" s="101"/>
      <c r="D56" s="335"/>
      <c r="E56" s="335"/>
      <c r="F56" s="335"/>
      <c r="G56" s="335"/>
      <c r="H56" s="335"/>
      <c r="I56" s="335"/>
      <c r="J56" s="101"/>
      <c r="K56" s="605"/>
      <c r="L56" s="604"/>
    </row>
    <row r="57" spans="1:12">
      <c r="A57" s="604"/>
      <c r="B57" s="605"/>
      <c r="C57" s="101"/>
      <c r="D57" s="335"/>
      <c r="E57" s="335"/>
      <c r="F57" s="335"/>
      <c r="G57" s="335"/>
      <c r="H57" s="335"/>
      <c r="I57" s="335"/>
      <c r="J57" s="101"/>
      <c r="K57" s="605"/>
      <c r="L57" s="604"/>
    </row>
    <row r="58" spans="1:12">
      <c r="A58" s="604"/>
      <c r="B58" s="605"/>
      <c r="C58" s="101"/>
      <c r="D58" s="335"/>
      <c r="E58" s="335"/>
      <c r="F58" s="335"/>
      <c r="G58" s="335"/>
      <c r="H58" s="335"/>
      <c r="I58" s="335"/>
      <c r="J58" s="101"/>
      <c r="K58" s="605"/>
      <c r="L58" s="604"/>
    </row>
    <row r="59" spans="1:12">
      <c r="A59" s="604"/>
      <c r="B59" s="605"/>
      <c r="C59" s="101"/>
      <c r="D59" s="335"/>
      <c r="E59" s="335"/>
      <c r="F59" s="335"/>
      <c r="G59" s="335"/>
      <c r="H59" s="335"/>
      <c r="I59" s="335"/>
      <c r="J59" s="101"/>
      <c r="K59" s="605"/>
      <c r="L59" s="604"/>
    </row>
    <row r="60" spans="1:12">
      <c r="A60" s="604"/>
      <c r="B60" s="605"/>
      <c r="C60" s="101"/>
      <c r="D60" s="335"/>
      <c r="E60" s="335"/>
      <c r="F60" s="335"/>
      <c r="G60" s="335"/>
      <c r="H60" s="335"/>
      <c r="I60" s="335"/>
      <c r="J60" s="101"/>
      <c r="K60" s="605"/>
      <c r="L60" s="604"/>
    </row>
    <row r="61" spans="1:12">
      <c r="A61" s="604"/>
      <c r="B61" s="605"/>
      <c r="C61" s="101"/>
      <c r="D61" s="335"/>
      <c r="E61" s="335"/>
      <c r="F61" s="335"/>
      <c r="G61" s="335"/>
      <c r="H61" s="335"/>
      <c r="I61" s="335"/>
      <c r="J61" s="101"/>
      <c r="K61" s="605"/>
      <c r="L61" s="604"/>
    </row>
    <row r="62" spans="1:12">
      <c r="A62" s="604"/>
      <c r="B62" s="605"/>
      <c r="C62" s="101"/>
      <c r="D62" s="335"/>
      <c r="E62" s="335"/>
      <c r="F62" s="335"/>
      <c r="G62" s="335"/>
      <c r="H62" s="335"/>
      <c r="I62" s="335"/>
      <c r="J62" s="101"/>
      <c r="K62" s="605"/>
      <c r="L62" s="604"/>
    </row>
    <row r="63" spans="1:12">
      <c r="A63" s="604"/>
      <c r="B63" s="605"/>
      <c r="C63" s="101"/>
      <c r="D63" s="335"/>
      <c r="E63" s="335"/>
      <c r="F63" s="335"/>
      <c r="G63" s="335"/>
      <c r="H63" s="335"/>
      <c r="I63" s="335"/>
      <c r="J63" s="101"/>
      <c r="K63" s="605"/>
      <c r="L63" s="604"/>
    </row>
    <row r="64" spans="1:12">
      <c r="A64" s="604"/>
      <c r="B64" s="605"/>
      <c r="C64" s="101"/>
      <c r="D64" s="335"/>
      <c r="E64" s="335"/>
      <c r="F64" s="335"/>
      <c r="G64" s="335"/>
      <c r="H64" s="335"/>
      <c r="I64" s="335"/>
      <c r="J64" s="101"/>
      <c r="K64" s="605"/>
      <c r="L64" s="604"/>
    </row>
    <row r="65" spans="1:12" ht="6.95" customHeight="1">
      <c r="A65" s="604"/>
      <c r="B65" s="605"/>
      <c r="C65" s="101"/>
      <c r="D65" s="101"/>
      <c r="E65" s="101"/>
      <c r="F65" s="101"/>
      <c r="G65" s="101"/>
      <c r="H65" s="101"/>
      <c r="I65" s="101"/>
      <c r="J65" s="101"/>
      <c r="K65" s="605"/>
      <c r="L65" s="604"/>
    </row>
    <row r="66" spans="1:12" ht="6.95" customHeight="1">
      <c r="A66" s="610"/>
      <c r="B66" s="611"/>
      <c r="C66" s="611"/>
      <c r="D66" s="611"/>
      <c r="E66" s="611"/>
      <c r="F66" s="611"/>
      <c r="G66" s="611"/>
      <c r="H66" s="611"/>
      <c r="I66" s="611"/>
      <c r="J66" s="611"/>
      <c r="K66" s="611"/>
      <c r="L66" s="610"/>
    </row>
    <row r="67" spans="1:12" ht="6.95" customHeight="1">
      <c r="A67" s="610"/>
      <c r="B67" s="610"/>
      <c r="C67" s="610"/>
      <c r="D67" s="610"/>
      <c r="E67" s="610"/>
      <c r="F67" s="610"/>
      <c r="G67" s="610"/>
      <c r="H67" s="610"/>
      <c r="I67" s="610"/>
      <c r="J67" s="610"/>
      <c r="K67" s="610"/>
      <c r="L67" s="610"/>
    </row>
  </sheetData>
  <mergeCells count="37">
    <mergeCell ref="D15:I15"/>
    <mergeCell ref="E4:H5"/>
    <mergeCell ref="I4:I5"/>
    <mergeCell ref="E6:I6"/>
    <mergeCell ref="E7:I7"/>
    <mergeCell ref="E8:I8"/>
    <mergeCell ref="E9:I9"/>
    <mergeCell ref="D10:I10"/>
    <mergeCell ref="D11:I11"/>
    <mergeCell ref="D12:I12"/>
    <mergeCell ref="D13:I13"/>
    <mergeCell ref="D14:I14"/>
    <mergeCell ref="D22:F22"/>
    <mergeCell ref="H22:I22"/>
    <mergeCell ref="D16:I16"/>
    <mergeCell ref="D17:I17"/>
    <mergeCell ref="D20:F20"/>
    <mergeCell ref="H20:I20"/>
    <mergeCell ref="D21:F21"/>
    <mergeCell ref="H21:I21"/>
    <mergeCell ref="D23:F23"/>
    <mergeCell ref="H23:I23"/>
    <mergeCell ref="D24:F24"/>
    <mergeCell ref="H24:I24"/>
    <mergeCell ref="D25:F25"/>
    <mergeCell ref="H25:I25"/>
    <mergeCell ref="D28:F28"/>
    <mergeCell ref="H28:I28"/>
    <mergeCell ref="D26:F26"/>
    <mergeCell ref="H26:I26"/>
    <mergeCell ref="D27:F27"/>
    <mergeCell ref="H27:I27"/>
    <mergeCell ref="D29:F30"/>
    <mergeCell ref="H29:I30"/>
    <mergeCell ref="D34:I34"/>
    <mergeCell ref="D38:I42"/>
    <mergeCell ref="D43:I4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623"/>
  <sheetViews>
    <sheetView zoomScale="80" zoomScaleNormal="80" workbookViewId="0">
      <selection activeCell="D4" sqref="D4:G4"/>
    </sheetView>
  </sheetViews>
  <sheetFormatPr baseColWidth="10" defaultColWidth="11.42578125" defaultRowHeight="12.75"/>
  <cols>
    <col min="1" max="3" width="3.7109375" style="24" customWidth="1"/>
    <col min="4" max="4" width="74.140625" style="24" customWidth="1"/>
    <col min="5" max="5" width="34" style="24" customWidth="1"/>
    <col min="6" max="6" width="11.140625" style="448" hidden="1" customWidth="1"/>
    <col min="7" max="7" width="15.28515625" style="400" customWidth="1"/>
    <col min="8" max="8" width="13.7109375" style="24" customWidth="1"/>
    <col min="9" max="9" width="12.28515625" style="400" customWidth="1"/>
    <col min="10" max="10" width="14.140625" style="24" customWidth="1"/>
    <col min="11" max="11" width="6.28515625" style="585" hidden="1" customWidth="1"/>
    <col min="12" max="12" width="7.42578125" style="24" customWidth="1"/>
    <col min="13" max="13" width="13.85546875" style="395" customWidth="1"/>
    <col min="14" max="16" width="3.7109375" style="24" customWidth="1"/>
    <col min="17" max="16384" width="11.42578125" style="24"/>
  </cols>
  <sheetData>
    <row r="1" spans="1:16" ht="6.95" customHeight="1">
      <c r="A1" s="604"/>
      <c r="B1" s="604"/>
      <c r="C1" s="604"/>
      <c r="D1" s="604"/>
      <c r="E1" s="604"/>
      <c r="F1" s="604"/>
      <c r="G1" s="604"/>
      <c r="H1" s="604"/>
      <c r="I1" s="604"/>
      <c r="J1" s="604"/>
      <c r="K1" s="604"/>
      <c r="L1" s="604"/>
      <c r="M1" s="604"/>
      <c r="N1" s="604"/>
      <c r="O1" s="604"/>
      <c r="P1" s="604"/>
    </row>
    <row r="2" spans="1:16" ht="6.95" customHeight="1">
      <c r="A2" s="604"/>
      <c r="B2" s="605"/>
      <c r="C2" s="605"/>
      <c r="D2" s="605"/>
      <c r="E2" s="605"/>
      <c r="F2" s="605"/>
      <c r="G2" s="605"/>
      <c r="H2" s="605"/>
      <c r="I2" s="605"/>
      <c r="J2" s="605"/>
      <c r="K2" s="605"/>
      <c r="L2" s="605"/>
      <c r="M2" s="605"/>
      <c r="N2" s="605"/>
      <c r="O2" s="605"/>
      <c r="P2" s="604"/>
    </row>
    <row r="3" spans="1:16" ht="24.75">
      <c r="A3" s="604"/>
      <c r="B3" s="605"/>
      <c r="C3" s="101"/>
      <c r="D3" s="1877" t="s">
        <v>4842</v>
      </c>
      <c r="E3" s="1877"/>
      <c r="F3" s="1877"/>
      <c r="G3" s="1877"/>
      <c r="H3" s="1877"/>
      <c r="I3" s="1877"/>
      <c r="J3" s="1877"/>
      <c r="K3" s="1877"/>
      <c r="L3" s="1877"/>
      <c r="M3" s="1877"/>
      <c r="N3" s="101"/>
      <c r="O3" s="605"/>
      <c r="P3" s="604"/>
    </row>
    <row r="4" spans="1:16" ht="24.75">
      <c r="A4" s="604"/>
      <c r="B4" s="605"/>
      <c r="C4" s="101"/>
      <c r="D4" s="1878" t="s">
        <v>1857</v>
      </c>
      <c r="E4" s="1878"/>
      <c r="F4" s="1878"/>
      <c r="G4" s="1878"/>
      <c r="H4" s="1879">
        <f>SUM(I5:I621)</f>
        <v>0</v>
      </c>
      <c r="I4" s="1880"/>
      <c r="J4" s="1881"/>
      <c r="K4" s="1882"/>
      <c r="L4" s="1882"/>
      <c r="M4" s="1882"/>
      <c r="N4" s="101"/>
      <c r="O4" s="605"/>
      <c r="P4" s="604"/>
    </row>
    <row r="5" spans="1:16" ht="30" customHeight="1">
      <c r="A5" s="604"/>
      <c r="B5" s="605"/>
      <c r="C5" s="101"/>
      <c r="D5" s="1876" t="s">
        <v>120</v>
      </c>
      <c r="E5" s="1876"/>
      <c r="F5" s="1876"/>
      <c r="G5" s="1876"/>
      <c r="H5" s="1876"/>
      <c r="I5" s="1876"/>
      <c r="J5" s="1876"/>
      <c r="K5" s="1876"/>
      <c r="L5" s="1876"/>
      <c r="M5" s="1876"/>
      <c r="N5" s="101"/>
      <c r="O5" s="605"/>
      <c r="P5" s="604"/>
    </row>
    <row r="6" spans="1:16">
      <c r="A6" s="604"/>
      <c r="B6" s="605"/>
      <c r="C6" s="607"/>
      <c r="D6" s="1883" t="s">
        <v>14</v>
      </c>
      <c r="E6" s="1884" t="s">
        <v>15</v>
      </c>
      <c r="F6" s="1885" t="s">
        <v>1859</v>
      </c>
      <c r="G6" s="1886" t="s">
        <v>2171</v>
      </c>
      <c r="H6" s="1887" t="s">
        <v>67</v>
      </c>
      <c r="I6" s="1886" t="s">
        <v>68</v>
      </c>
      <c r="J6" s="1868" t="s">
        <v>6</v>
      </c>
      <c r="K6" s="1888" t="s">
        <v>2172</v>
      </c>
      <c r="L6" s="1889" t="s">
        <v>2173</v>
      </c>
      <c r="M6" s="1890" t="s">
        <v>2170</v>
      </c>
      <c r="N6" s="101"/>
      <c r="O6" s="605"/>
      <c r="P6" s="604"/>
    </row>
    <row r="7" spans="1:16">
      <c r="A7" s="604"/>
      <c r="B7" s="605"/>
      <c r="C7" s="607"/>
      <c r="D7" s="1883"/>
      <c r="E7" s="1884"/>
      <c r="F7" s="1885"/>
      <c r="G7" s="1886"/>
      <c r="H7" s="1887"/>
      <c r="I7" s="1886"/>
      <c r="J7" s="1868"/>
      <c r="K7" s="1888"/>
      <c r="L7" s="1889"/>
      <c r="M7" s="1890"/>
      <c r="N7" s="101"/>
      <c r="O7" s="605"/>
      <c r="P7" s="604"/>
    </row>
    <row r="8" spans="1:16">
      <c r="A8" s="604"/>
      <c r="B8" s="605"/>
      <c r="C8" s="607"/>
      <c r="D8" s="1883"/>
      <c r="E8" s="1884"/>
      <c r="F8" s="1885"/>
      <c r="G8" s="1886"/>
      <c r="H8" s="1887"/>
      <c r="I8" s="1886"/>
      <c r="J8" s="1868"/>
      <c r="K8" s="1888"/>
      <c r="L8" s="1889"/>
      <c r="M8" s="1890"/>
      <c r="N8" s="101"/>
      <c r="O8" s="605"/>
      <c r="P8" s="604"/>
    </row>
    <row r="9" spans="1:16">
      <c r="A9" s="604"/>
      <c r="B9" s="605"/>
      <c r="C9" s="607"/>
      <c r="D9" s="1883"/>
      <c r="E9" s="1884"/>
      <c r="F9" s="1885"/>
      <c r="G9" s="1886"/>
      <c r="H9" s="1887"/>
      <c r="I9" s="1886"/>
      <c r="J9" s="1868"/>
      <c r="K9" s="1888"/>
      <c r="L9" s="1889"/>
      <c r="M9" s="1890"/>
      <c r="N9" s="101"/>
      <c r="O9" s="605"/>
      <c r="P9" s="604"/>
    </row>
    <row r="10" spans="1:16" ht="30" customHeight="1" thickBot="1">
      <c r="A10" s="604"/>
      <c r="B10" s="605"/>
      <c r="C10" s="607"/>
      <c r="D10" s="1875" t="s">
        <v>1279</v>
      </c>
      <c r="E10" s="1875"/>
      <c r="F10" s="1875"/>
      <c r="G10" s="1875"/>
      <c r="H10" s="1875"/>
      <c r="I10" s="1875"/>
      <c r="J10" s="1875"/>
      <c r="K10" s="1875"/>
      <c r="L10" s="1875"/>
      <c r="M10" s="1875"/>
      <c r="N10" s="101"/>
      <c r="O10" s="605"/>
      <c r="P10" s="604"/>
    </row>
    <row r="11" spans="1:16" ht="15" customHeight="1" thickTop="1">
      <c r="A11" s="604"/>
      <c r="B11" s="605"/>
      <c r="C11" s="607"/>
      <c r="D11" s="130"/>
      <c r="E11" s="109"/>
      <c r="F11" s="61"/>
      <c r="G11" s="449"/>
      <c r="H11" s="27"/>
      <c r="I11" s="398"/>
      <c r="J11" s="129"/>
      <c r="K11" s="568"/>
      <c r="L11" s="285"/>
      <c r="M11" s="382"/>
      <c r="N11" s="101"/>
      <c r="O11" s="605"/>
      <c r="P11" s="604"/>
    </row>
    <row r="12" spans="1:16" ht="15" customHeight="1">
      <c r="A12" s="604"/>
      <c r="B12" s="605"/>
      <c r="C12" s="607"/>
      <c r="D12" s="130" t="s">
        <v>1280</v>
      </c>
      <c r="E12" s="109"/>
      <c r="F12" s="61">
        <v>0.65</v>
      </c>
      <c r="G12" s="466">
        <f>F12*Cond!$F$10</f>
        <v>988</v>
      </c>
      <c r="H12" s="27">
        <v>0</v>
      </c>
      <c r="I12" s="398">
        <f>G12*H12</f>
        <v>0</v>
      </c>
      <c r="J12" s="129">
        <v>6601010406</v>
      </c>
      <c r="K12" s="569">
        <f>G12*L12</f>
        <v>2964</v>
      </c>
      <c r="L12" s="290">
        <v>3</v>
      </c>
      <c r="M12" s="383">
        <f>ROUND(K12,-2)</f>
        <v>3000</v>
      </c>
      <c r="N12" s="101"/>
      <c r="O12" s="605"/>
      <c r="P12" s="604"/>
    </row>
    <row r="13" spans="1:16" ht="15" customHeight="1">
      <c r="A13" s="604"/>
      <c r="B13" s="605"/>
      <c r="C13" s="607"/>
      <c r="D13" s="130" t="s">
        <v>1281</v>
      </c>
      <c r="E13" s="109"/>
      <c r="F13" s="61"/>
      <c r="G13" s="449"/>
      <c r="H13" s="27"/>
      <c r="I13" s="398"/>
      <c r="J13" s="129"/>
      <c r="K13" s="569"/>
      <c r="L13" s="129"/>
      <c r="M13" s="383"/>
      <c r="N13" s="101"/>
      <c r="O13" s="605"/>
      <c r="P13" s="604"/>
    </row>
    <row r="14" spans="1:16" ht="15" customHeight="1">
      <c r="A14" s="604"/>
      <c r="B14" s="605"/>
      <c r="C14" s="607"/>
      <c r="D14" s="130" t="s">
        <v>234</v>
      </c>
      <c r="E14" s="102"/>
      <c r="F14" s="61"/>
      <c r="G14" s="449"/>
      <c r="H14" s="27"/>
      <c r="I14" s="398"/>
      <c r="J14" s="129"/>
      <c r="K14" s="569"/>
      <c r="L14" s="129"/>
      <c r="M14" s="383"/>
      <c r="N14" s="101"/>
      <c r="O14" s="605"/>
      <c r="P14" s="604"/>
    </row>
    <row r="15" spans="1:16" ht="15" customHeight="1">
      <c r="A15" s="604"/>
      <c r="B15" s="605"/>
      <c r="C15" s="607"/>
      <c r="D15" s="105" t="s">
        <v>187</v>
      </c>
      <c r="E15" s="102"/>
      <c r="F15" s="61"/>
      <c r="G15" s="449"/>
      <c r="H15" s="27"/>
      <c r="I15" s="398"/>
      <c r="J15" s="103"/>
      <c r="K15" s="570"/>
      <c r="L15" s="103"/>
      <c r="M15" s="384"/>
      <c r="N15" s="101"/>
      <c r="O15" s="605"/>
      <c r="P15" s="604"/>
    </row>
    <row r="16" spans="1:16" ht="15" customHeight="1">
      <c r="A16" s="604"/>
      <c r="B16" s="605"/>
      <c r="C16" s="607"/>
      <c r="D16" s="105" t="s">
        <v>150</v>
      </c>
      <c r="E16" s="102"/>
      <c r="F16" s="61"/>
      <c r="G16" s="449"/>
      <c r="H16" s="27"/>
      <c r="I16" s="398"/>
      <c r="J16" s="103"/>
      <c r="K16" s="569"/>
      <c r="L16" s="286"/>
      <c r="M16" s="383"/>
      <c r="N16" s="101"/>
      <c r="O16" s="605"/>
      <c r="P16" s="604"/>
    </row>
    <row r="17" spans="1:16" ht="15" customHeight="1">
      <c r="A17" s="604"/>
      <c r="B17" s="605"/>
      <c r="C17" s="607"/>
      <c r="D17" s="105" t="s">
        <v>1282</v>
      </c>
      <c r="E17" s="102"/>
      <c r="F17" s="61"/>
      <c r="G17" s="449"/>
      <c r="H17" s="27"/>
      <c r="I17" s="398"/>
      <c r="J17" s="103"/>
      <c r="K17" s="570"/>
      <c r="L17" s="103"/>
      <c r="M17" s="384"/>
      <c r="N17" s="101"/>
      <c r="O17" s="605"/>
      <c r="P17" s="604"/>
    </row>
    <row r="18" spans="1:16" ht="15" customHeight="1" thickBot="1">
      <c r="A18" s="604"/>
      <c r="B18" s="605"/>
      <c r="C18" s="607"/>
      <c r="D18" s="118"/>
      <c r="E18" s="104"/>
      <c r="F18" s="454"/>
      <c r="G18" s="404"/>
      <c r="H18" s="32"/>
      <c r="I18" s="404"/>
      <c r="J18" s="74"/>
      <c r="K18" s="571"/>
      <c r="L18" s="74"/>
      <c r="M18" s="385"/>
      <c r="N18" s="101"/>
      <c r="O18" s="605"/>
      <c r="P18" s="604"/>
    </row>
    <row r="19" spans="1:16" ht="30" customHeight="1" thickTop="1">
      <c r="A19" s="604"/>
      <c r="B19" s="605"/>
      <c r="C19" s="607"/>
      <c r="D19" s="1894" t="s">
        <v>1895</v>
      </c>
      <c r="E19" s="1894"/>
      <c r="F19" s="1894"/>
      <c r="G19" s="1894"/>
      <c r="H19" s="1894"/>
      <c r="I19" s="1894"/>
      <c r="J19" s="1894"/>
      <c r="K19" s="1894"/>
      <c r="L19" s="1894"/>
      <c r="M19" s="1894"/>
      <c r="N19" s="101"/>
      <c r="O19" s="605"/>
      <c r="P19" s="604"/>
    </row>
    <row r="20" spans="1:16">
      <c r="A20" s="604"/>
      <c r="B20" s="605"/>
      <c r="C20" s="607"/>
      <c r="D20" s="1883" t="s">
        <v>14</v>
      </c>
      <c r="E20" s="1884" t="s">
        <v>15</v>
      </c>
      <c r="F20" s="1885" t="s">
        <v>1859</v>
      </c>
      <c r="G20" s="1886" t="s">
        <v>2171</v>
      </c>
      <c r="H20" s="1887" t="s">
        <v>67</v>
      </c>
      <c r="I20" s="1886" t="s">
        <v>68</v>
      </c>
      <c r="J20" s="1868" t="s">
        <v>6</v>
      </c>
      <c r="K20" s="1888" t="s">
        <v>2172</v>
      </c>
      <c r="L20" s="1889" t="s">
        <v>2173</v>
      </c>
      <c r="M20" s="1890" t="s">
        <v>2170</v>
      </c>
      <c r="N20" s="101"/>
      <c r="O20" s="605"/>
      <c r="P20" s="604"/>
    </row>
    <row r="21" spans="1:16">
      <c r="A21" s="604"/>
      <c r="B21" s="605"/>
      <c r="C21" s="607"/>
      <c r="D21" s="1883"/>
      <c r="E21" s="1884"/>
      <c r="F21" s="1885"/>
      <c r="G21" s="1886"/>
      <c r="H21" s="1887"/>
      <c r="I21" s="1886"/>
      <c r="J21" s="1868"/>
      <c r="K21" s="1888"/>
      <c r="L21" s="1889"/>
      <c r="M21" s="1890"/>
      <c r="N21" s="101"/>
      <c r="O21" s="605"/>
      <c r="P21" s="604"/>
    </row>
    <row r="22" spans="1:16">
      <c r="A22" s="604"/>
      <c r="B22" s="605"/>
      <c r="C22" s="607"/>
      <c r="D22" s="1883"/>
      <c r="E22" s="1884"/>
      <c r="F22" s="1885"/>
      <c r="G22" s="1886"/>
      <c r="H22" s="1887"/>
      <c r="I22" s="1886"/>
      <c r="J22" s="1868"/>
      <c r="K22" s="1888"/>
      <c r="L22" s="1889"/>
      <c r="M22" s="1890"/>
      <c r="N22" s="101"/>
      <c r="O22" s="605"/>
      <c r="P22" s="604"/>
    </row>
    <row r="23" spans="1:16">
      <c r="A23" s="604"/>
      <c r="B23" s="605"/>
      <c r="C23" s="607"/>
      <c r="D23" s="1883"/>
      <c r="E23" s="1884"/>
      <c r="F23" s="1885"/>
      <c r="G23" s="1886"/>
      <c r="H23" s="1887"/>
      <c r="I23" s="1886"/>
      <c r="J23" s="1868"/>
      <c r="K23" s="1888"/>
      <c r="L23" s="1889"/>
      <c r="M23" s="1890"/>
      <c r="N23" s="101"/>
      <c r="O23" s="605"/>
      <c r="P23" s="604"/>
    </row>
    <row r="24" spans="1:16" ht="30" customHeight="1">
      <c r="A24" s="604"/>
      <c r="B24" s="606"/>
      <c r="C24" s="152"/>
      <c r="D24" s="1891" t="s">
        <v>1898</v>
      </c>
      <c r="E24" s="1876"/>
      <c r="F24" s="1876"/>
      <c r="G24" s="1876"/>
      <c r="H24" s="1876"/>
      <c r="I24" s="1876"/>
      <c r="J24" s="1876"/>
      <c r="K24" s="1876"/>
      <c r="L24" s="1876"/>
      <c r="M24" s="1876"/>
      <c r="N24" s="101"/>
      <c r="O24" s="606"/>
      <c r="P24" s="604"/>
    </row>
    <row r="25" spans="1:16">
      <c r="A25" s="604"/>
      <c r="B25" s="606"/>
      <c r="C25" s="615"/>
      <c r="D25" s="636"/>
      <c r="E25" s="265"/>
      <c r="F25" s="637"/>
      <c r="G25" s="472"/>
      <c r="H25" s="34"/>
      <c r="I25" s="499"/>
      <c r="J25" s="638"/>
      <c r="K25" s="639"/>
      <c r="L25" s="640"/>
      <c r="M25" s="1601"/>
      <c r="N25" s="101"/>
      <c r="O25" s="606"/>
      <c r="P25" s="604"/>
    </row>
    <row r="26" spans="1:16">
      <c r="A26" s="604"/>
      <c r="B26" s="606"/>
      <c r="C26" s="615"/>
      <c r="D26" s="642" t="s">
        <v>1899</v>
      </c>
      <c r="E26" s="265"/>
      <c r="F26" s="61">
        <v>0.8</v>
      </c>
      <c r="G26" s="453">
        <f>F26*Cond!$F$10</f>
        <v>1216</v>
      </c>
      <c r="H26" s="27">
        <v>0</v>
      </c>
      <c r="I26" s="398">
        <f t="shared" ref="I26:I27" si="0">G26*H26</f>
        <v>0</v>
      </c>
      <c r="J26" s="264" t="s">
        <v>1896</v>
      </c>
      <c r="K26" s="569">
        <f t="shared" ref="K26:K27" si="1">G26*L26</f>
        <v>3648</v>
      </c>
      <c r="L26" s="290">
        <v>3</v>
      </c>
      <c r="M26" s="383">
        <f t="shared" ref="M26:M27" si="2">ROUND(K26,-2)</f>
        <v>3600</v>
      </c>
      <c r="N26" s="101"/>
      <c r="O26" s="606"/>
      <c r="P26" s="604"/>
    </row>
    <row r="27" spans="1:16">
      <c r="A27" s="604"/>
      <c r="B27" s="606"/>
      <c r="C27" s="615"/>
      <c r="D27" s="642" t="s">
        <v>1900</v>
      </c>
      <c r="E27" s="265"/>
      <c r="F27" s="61">
        <v>0.8</v>
      </c>
      <c r="G27" s="453">
        <f>F27*Cond!$F$10</f>
        <v>1216</v>
      </c>
      <c r="H27" s="27">
        <v>0</v>
      </c>
      <c r="I27" s="398">
        <f t="shared" si="0"/>
        <v>0</v>
      </c>
      <c r="J27" s="264" t="s">
        <v>1897</v>
      </c>
      <c r="K27" s="569">
        <f t="shared" si="1"/>
        <v>3648</v>
      </c>
      <c r="L27" s="290">
        <v>3</v>
      </c>
      <c r="M27" s="383">
        <f t="shared" si="2"/>
        <v>3600</v>
      </c>
      <c r="N27" s="101"/>
      <c r="O27" s="606"/>
      <c r="P27" s="604"/>
    </row>
    <row r="28" spans="1:16">
      <c r="A28" s="604"/>
      <c r="B28" s="606"/>
      <c r="C28" s="615"/>
      <c r="D28" s="643"/>
      <c r="E28" s="265"/>
      <c r="F28" s="61"/>
      <c r="G28" s="449"/>
      <c r="H28" s="27"/>
      <c r="I28" s="398"/>
      <c r="J28" s="236"/>
      <c r="K28" s="572"/>
      <c r="L28" s="236"/>
      <c r="M28" s="1602"/>
      <c r="N28" s="101"/>
      <c r="O28" s="606"/>
      <c r="P28" s="604"/>
    </row>
    <row r="29" spans="1:16">
      <c r="A29" s="604"/>
      <c r="B29" s="606"/>
      <c r="C29" s="615"/>
      <c r="D29" s="1892" t="s">
        <v>3328</v>
      </c>
      <c r="E29" s="265"/>
      <c r="F29" s="61"/>
      <c r="G29" s="449"/>
      <c r="H29" s="27"/>
      <c r="I29" s="398"/>
      <c r="J29" s="116"/>
      <c r="K29" s="573"/>
      <c r="L29" s="116"/>
      <c r="M29" s="1603"/>
      <c r="N29" s="101"/>
      <c r="O29" s="606"/>
      <c r="P29" s="604"/>
    </row>
    <row r="30" spans="1:16">
      <c r="A30" s="604"/>
      <c r="B30" s="606"/>
      <c r="C30" s="615"/>
      <c r="D30" s="1892"/>
      <c r="E30" s="265"/>
      <c r="F30" s="455"/>
      <c r="G30" s="398"/>
      <c r="H30" s="27"/>
      <c r="I30" s="398"/>
      <c r="J30" s="73"/>
      <c r="K30" s="574"/>
      <c r="L30" s="73"/>
      <c r="M30" s="1604"/>
      <c r="N30" s="101"/>
      <c r="O30" s="606"/>
      <c r="P30" s="604"/>
    </row>
    <row r="31" spans="1:16">
      <c r="A31" s="604"/>
      <c r="B31" s="606"/>
      <c r="C31" s="615"/>
      <c r="D31" s="1892"/>
      <c r="E31" s="265"/>
      <c r="F31" s="455"/>
      <c r="G31" s="398"/>
      <c r="H31" s="27"/>
      <c r="I31" s="398"/>
      <c r="J31" s="73"/>
      <c r="K31" s="574"/>
      <c r="L31" s="73"/>
      <c r="M31" s="1604"/>
      <c r="N31" s="101"/>
      <c r="O31" s="606"/>
      <c r="P31" s="604"/>
    </row>
    <row r="32" spans="1:16">
      <c r="A32" s="604"/>
      <c r="B32" s="606"/>
      <c r="C32" s="615"/>
      <c r="D32" s="645"/>
      <c r="E32" s="265"/>
      <c r="F32" s="193"/>
      <c r="G32" s="646"/>
      <c r="H32" s="561"/>
      <c r="I32" s="560"/>
      <c r="J32" s="647"/>
      <c r="K32" s="648"/>
      <c r="L32" s="647"/>
      <c r="M32" s="1605"/>
      <c r="N32" s="101"/>
      <c r="O32" s="606"/>
      <c r="P32" s="604"/>
    </row>
    <row r="33" spans="1:16" ht="30" customHeight="1">
      <c r="A33" s="604"/>
      <c r="B33" s="606"/>
      <c r="C33" s="152"/>
      <c r="D33" s="1893" t="s">
        <v>1901</v>
      </c>
      <c r="E33" s="1875"/>
      <c r="F33" s="1875"/>
      <c r="G33" s="1875"/>
      <c r="H33" s="1875"/>
      <c r="I33" s="1875"/>
      <c r="J33" s="1875"/>
      <c r="K33" s="1875"/>
      <c r="L33" s="1875"/>
      <c r="M33" s="1875"/>
      <c r="N33" s="101"/>
      <c r="O33" s="606"/>
      <c r="P33" s="604"/>
    </row>
    <row r="34" spans="1:16">
      <c r="A34" s="604"/>
      <c r="B34" s="606"/>
      <c r="C34" s="615"/>
      <c r="D34" s="636" t="s">
        <v>1903</v>
      </c>
      <c r="E34" s="265"/>
      <c r="F34" s="637">
        <v>22</v>
      </c>
      <c r="G34" s="466">
        <f>F34*Cond!$F$10</f>
        <v>33440</v>
      </c>
      <c r="H34" s="34">
        <v>0</v>
      </c>
      <c r="I34" s="499">
        <f t="shared" ref="I34" si="3">G34*H34</f>
        <v>0</v>
      </c>
      <c r="J34" s="638" t="s">
        <v>1902</v>
      </c>
      <c r="K34" s="639">
        <f>G34/20*L34</f>
        <v>5016</v>
      </c>
      <c r="L34" s="640">
        <v>3</v>
      </c>
      <c r="M34" s="641">
        <f t="shared" ref="M34" si="4">ROUND(K34,-2)</f>
        <v>5000</v>
      </c>
      <c r="N34" s="101"/>
      <c r="O34" s="606"/>
      <c r="P34" s="604"/>
    </row>
    <row r="35" spans="1:16">
      <c r="A35" s="604"/>
      <c r="B35" s="606"/>
      <c r="C35" s="615"/>
      <c r="D35" s="642"/>
      <c r="E35" s="265"/>
      <c r="F35" s="61"/>
      <c r="G35" s="449"/>
      <c r="H35" s="27"/>
      <c r="I35" s="398"/>
      <c r="J35" s="264"/>
      <c r="K35" s="569"/>
      <c r="L35" s="290"/>
      <c r="M35" s="409"/>
      <c r="N35" s="101"/>
      <c r="O35" s="606"/>
      <c r="P35" s="604"/>
    </row>
    <row r="36" spans="1:16">
      <c r="A36" s="604"/>
      <c r="B36" s="606"/>
      <c r="C36" s="615"/>
      <c r="D36" s="642" t="s">
        <v>2733</v>
      </c>
      <c r="E36" s="265"/>
      <c r="F36" s="61">
        <v>1.1000000000000001</v>
      </c>
      <c r="G36" s="466">
        <f>F36*Cond!$F$10</f>
        <v>1672.0000000000002</v>
      </c>
      <c r="H36" s="27">
        <v>0</v>
      </c>
      <c r="I36" s="398">
        <f t="shared" ref="I36:I38" si="5">G36*H36</f>
        <v>0</v>
      </c>
      <c r="J36" s="264" t="s">
        <v>2736</v>
      </c>
      <c r="K36" s="569">
        <f t="shared" ref="K36:K38" si="6">G36*L36</f>
        <v>5016.0000000000009</v>
      </c>
      <c r="L36" s="290">
        <v>3</v>
      </c>
      <c r="M36" s="409">
        <f t="shared" ref="M36:M38" si="7">ROUND(K36,-2)</f>
        <v>5000</v>
      </c>
      <c r="N36" s="101"/>
      <c r="O36" s="606"/>
      <c r="P36" s="604"/>
    </row>
    <row r="37" spans="1:16">
      <c r="A37" s="604"/>
      <c r="B37" s="606"/>
      <c r="C37" s="615"/>
      <c r="D37" s="642" t="s">
        <v>2734</v>
      </c>
      <c r="E37" s="265"/>
      <c r="F37" s="61">
        <v>1.1000000000000001</v>
      </c>
      <c r="G37" s="466">
        <f>F37*Cond!$F$10</f>
        <v>1672.0000000000002</v>
      </c>
      <c r="H37" s="27">
        <v>0</v>
      </c>
      <c r="I37" s="398">
        <f t="shared" si="5"/>
        <v>0</v>
      </c>
      <c r="J37" s="264" t="s">
        <v>2737</v>
      </c>
      <c r="K37" s="569">
        <f t="shared" si="6"/>
        <v>5016.0000000000009</v>
      </c>
      <c r="L37" s="290">
        <v>3</v>
      </c>
      <c r="M37" s="409">
        <f t="shared" si="7"/>
        <v>5000</v>
      </c>
      <c r="N37" s="101"/>
      <c r="O37" s="606"/>
      <c r="P37" s="604"/>
    </row>
    <row r="38" spans="1:16">
      <c r="A38" s="604"/>
      <c r="B38" s="606"/>
      <c r="C38" s="615"/>
      <c r="D38" s="642" t="s">
        <v>2735</v>
      </c>
      <c r="E38" s="265"/>
      <c r="F38" s="61">
        <v>1.1000000000000001</v>
      </c>
      <c r="G38" s="466">
        <f>F38*Cond!$F$10</f>
        <v>1672.0000000000002</v>
      </c>
      <c r="H38" s="27">
        <v>0</v>
      </c>
      <c r="I38" s="398">
        <f t="shared" si="5"/>
        <v>0</v>
      </c>
      <c r="J38" s="264" t="s">
        <v>2738</v>
      </c>
      <c r="K38" s="569">
        <f t="shared" si="6"/>
        <v>5016.0000000000009</v>
      </c>
      <c r="L38" s="290">
        <v>3</v>
      </c>
      <c r="M38" s="409">
        <f t="shared" si="7"/>
        <v>5000</v>
      </c>
      <c r="N38" s="101"/>
      <c r="O38" s="606"/>
      <c r="P38" s="604"/>
    </row>
    <row r="39" spans="1:16">
      <c r="A39" s="604"/>
      <c r="B39" s="606"/>
      <c r="C39" s="615"/>
      <c r="D39" s="643"/>
      <c r="E39" s="265"/>
      <c r="F39" s="61"/>
      <c r="G39" s="449"/>
      <c r="H39" s="27"/>
      <c r="I39" s="398"/>
      <c r="J39" s="236"/>
      <c r="K39" s="572"/>
      <c r="L39" s="236"/>
      <c r="M39" s="644"/>
      <c r="N39" s="101"/>
      <c r="O39" s="606"/>
      <c r="P39" s="604"/>
    </row>
    <row r="40" spans="1:16">
      <c r="A40" s="604"/>
      <c r="B40" s="606"/>
      <c r="C40" s="615"/>
      <c r="D40" s="1892" t="s">
        <v>3329</v>
      </c>
      <c r="E40" s="265"/>
      <c r="F40" s="455"/>
      <c r="G40" s="398"/>
      <c r="H40" s="27"/>
      <c r="I40" s="398"/>
      <c r="J40" s="73"/>
      <c r="K40" s="574"/>
      <c r="L40" s="73"/>
      <c r="M40" s="420"/>
      <c r="N40" s="101"/>
      <c r="O40" s="606"/>
      <c r="P40" s="604"/>
    </row>
    <row r="41" spans="1:16">
      <c r="A41" s="604"/>
      <c r="B41" s="606"/>
      <c r="C41" s="615"/>
      <c r="D41" s="1892"/>
      <c r="E41" s="265"/>
      <c r="F41" s="455"/>
      <c r="G41" s="398"/>
      <c r="H41" s="27"/>
      <c r="I41" s="398"/>
      <c r="J41" s="73"/>
      <c r="K41" s="574"/>
      <c r="L41" s="73"/>
      <c r="M41" s="420"/>
      <c r="N41" s="101"/>
      <c r="O41" s="606"/>
      <c r="P41" s="604"/>
    </row>
    <row r="42" spans="1:16">
      <c r="A42" s="604"/>
      <c r="B42" s="606"/>
      <c r="C42" s="615"/>
      <c r="D42" s="1892"/>
      <c r="E42" s="265"/>
      <c r="F42" s="455"/>
      <c r="G42" s="398"/>
      <c r="H42" s="27"/>
      <c r="I42" s="398"/>
      <c r="J42" s="73"/>
      <c r="K42" s="574"/>
      <c r="L42" s="73"/>
      <c r="M42" s="420"/>
      <c r="N42" s="101"/>
      <c r="O42" s="605"/>
      <c r="P42" s="604"/>
    </row>
    <row r="43" spans="1:16">
      <c r="A43" s="604"/>
      <c r="B43" s="605"/>
      <c r="C43" s="101"/>
      <c r="D43" s="1897"/>
      <c r="E43" s="265"/>
      <c r="F43" s="650"/>
      <c r="G43" s="560"/>
      <c r="H43" s="561"/>
      <c r="I43" s="560"/>
      <c r="J43" s="83"/>
      <c r="K43" s="651"/>
      <c r="L43" s="83"/>
      <c r="M43" s="652"/>
      <c r="N43" s="101"/>
      <c r="O43" s="605"/>
      <c r="P43" s="604"/>
    </row>
    <row r="44" spans="1:16" ht="30" customHeight="1">
      <c r="A44" s="604"/>
      <c r="B44" s="605"/>
      <c r="C44" s="101"/>
      <c r="D44" s="1869" t="s">
        <v>2775</v>
      </c>
      <c r="E44" s="1869"/>
      <c r="F44" s="1869"/>
      <c r="G44" s="1869"/>
      <c r="H44" s="1869"/>
      <c r="I44" s="1869"/>
      <c r="J44" s="1869"/>
      <c r="K44" s="1869"/>
      <c r="L44" s="1869"/>
      <c r="M44" s="1869"/>
      <c r="N44" s="101"/>
      <c r="O44" s="605"/>
      <c r="P44" s="604"/>
    </row>
    <row r="45" spans="1:16" ht="15" customHeight="1">
      <c r="A45" s="604"/>
      <c r="B45" s="605"/>
      <c r="C45" s="101"/>
      <c r="D45" s="663" t="s">
        <v>2948</v>
      </c>
      <c r="E45" s="44"/>
      <c r="F45" s="456">
        <v>13</v>
      </c>
      <c r="G45" s="466">
        <f>F45*Cond!$F$10</f>
        <v>19760</v>
      </c>
      <c r="H45" s="29">
        <v>0</v>
      </c>
      <c r="I45" s="405">
        <f t="shared" ref="I45:I46" si="8">G45*H45</f>
        <v>0</v>
      </c>
      <c r="J45" s="508" t="s">
        <v>2773</v>
      </c>
      <c r="K45" s="575">
        <f t="shared" ref="K45:K46" si="9">G45*L45</f>
        <v>29640</v>
      </c>
      <c r="L45" s="292">
        <v>1.5</v>
      </c>
      <c r="M45" s="417">
        <f t="shared" ref="M45:M46" si="10">ROUND(K45,-2)</f>
        <v>29600</v>
      </c>
      <c r="N45" s="101"/>
      <c r="O45" s="605"/>
      <c r="P45" s="604"/>
    </row>
    <row r="46" spans="1:16" ht="15" customHeight="1">
      <c r="A46" s="604"/>
      <c r="B46" s="605"/>
      <c r="C46" s="101"/>
      <c r="D46" s="663" t="s">
        <v>2835</v>
      </c>
      <c r="E46" s="44"/>
      <c r="F46" s="456">
        <v>13</v>
      </c>
      <c r="G46" s="466">
        <f>F46*Cond!$F$10</f>
        <v>19760</v>
      </c>
      <c r="H46" s="29">
        <v>0</v>
      </c>
      <c r="I46" s="405">
        <f t="shared" si="8"/>
        <v>0</v>
      </c>
      <c r="J46" s="508" t="s">
        <v>2836</v>
      </c>
      <c r="K46" s="575">
        <f t="shared" si="9"/>
        <v>29640</v>
      </c>
      <c r="L46" s="292">
        <v>1.5</v>
      </c>
      <c r="M46" s="417">
        <f t="shared" si="10"/>
        <v>29600</v>
      </c>
      <c r="N46" s="101"/>
      <c r="O46" s="605"/>
      <c r="P46" s="604"/>
    </row>
    <row r="47" spans="1:16" ht="15" customHeight="1">
      <c r="A47" s="604"/>
      <c r="B47" s="605"/>
      <c r="C47" s="101"/>
      <c r="D47" s="656"/>
      <c r="E47" s="44"/>
      <c r="F47" s="55"/>
      <c r="G47" s="396"/>
      <c r="H47" s="29"/>
      <c r="I47" s="405"/>
      <c r="J47" s="237"/>
      <c r="K47" s="576"/>
      <c r="L47" s="237"/>
      <c r="M47" s="657"/>
      <c r="N47" s="101"/>
      <c r="O47" s="605"/>
      <c r="P47" s="604"/>
    </row>
    <row r="48" spans="1:16" ht="15" customHeight="1">
      <c r="A48" s="604"/>
      <c r="B48" s="605"/>
      <c r="C48" s="101"/>
      <c r="D48" s="658" t="s">
        <v>2774</v>
      </c>
      <c r="E48" s="44"/>
      <c r="F48" s="457"/>
      <c r="G48" s="396"/>
      <c r="H48" s="29"/>
      <c r="I48" s="405"/>
      <c r="J48" s="76"/>
      <c r="K48" s="577"/>
      <c r="L48" s="76"/>
      <c r="M48" s="416"/>
      <c r="N48" s="101"/>
      <c r="O48" s="605"/>
      <c r="P48" s="604"/>
    </row>
    <row r="49" spans="1:16" ht="15" customHeight="1">
      <c r="A49" s="604"/>
      <c r="B49" s="605"/>
      <c r="C49" s="101"/>
      <c r="D49" s="658" t="s">
        <v>1639</v>
      </c>
      <c r="E49" s="44"/>
      <c r="F49" s="457"/>
      <c r="G49" s="396"/>
      <c r="H49" s="29"/>
      <c r="I49" s="405"/>
      <c r="J49" s="76"/>
      <c r="K49" s="577"/>
      <c r="L49" s="76"/>
      <c r="M49" s="416"/>
      <c r="N49" s="101"/>
      <c r="O49" s="605"/>
      <c r="P49" s="604"/>
    </row>
    <row r="50" spans="1:16" ht="15" customHeight="1">
      <c r="A50" s="604"/>
      <c r="B50" s="605"/>
      <c r="C50" s="101"/>
      <c r="D50" s="658" t="s">
        <v>1346</v>
      </c>
      <c r="E50" s="44"/>
      <c r="F50" s="457"/>
      <c r="G50" s="405"/>
      <c r="H50" s="29"/>
      <c r="I50" s="405"/>
      <c r="J50" s="76"/>
      <c r="K50" s="577"/>
      <c r="L50" s="76"/>
      <c r="M50" s="416"/>
      <c r="N50" s="101"/>
      <c r="O50" s="605"/>
      <c r="P50" s="604"/>
    </row>
    <row r="51" spans="1:16" ht="15" customHeight="1">
      <c r="A51" s="604"/>
      <c r="B51" s="605"/>
      <c r="C51" s="101"/>
      <c r="D51" s="658" t="s">
        <v>1640</v>
      </c>
      <c r="E51" s="44"/>
      <c r="F51" s="457"/>
      <c r="G51" s="405"/>
      <c r="H51" s="29"/>
      <c r="I51" s="405"/>
      <c r="J51" s="76"/>
      <c r="K51" s="577"/>
      <c r="L51" s="76"/>
      <c r="M51" s="416"/>
      <c r="N51" s="101"/>
      <c r="O51" s="605"/>
      <c r="P51" s="604"/>
    </row>
    <row r="52" spans="1:16" ht="15" customHeight="1">
      <c r="A52" s="604"/>
      <c r="B52" s="605"/>
      <c r="C52" s="101"/>
      <c r="D52" s="658" t="s">
        <v>1641</v>
      </c>
      <c r="E52" s="44"/>
      <c r="F52" s="457"/>
      <c r="G52" s="405"/>
      <c r="H52" s="29"/>
      <c r="I52" s="405"/>
      <c r="J52" s="76"/>
      <c r="K52" s="577"/>
      <c r="L52" s="76"/>
      <c r="M52" s="416"/>
      <c r="N52" s="101"/>
      <c r="O52" s="605"/>
      <c r="P52" s="604"/>
    </row>
    <row r="53" spans="1:16" ht="15" customHeight="1">
      <c r="A53" s="604"/>
      <c r="B53" s="605"/>
      <c r="C53" s="101"/>
      <c r="D53" s="658" t="s">
        <v>1643</v>
      </c>
      <c r="E53" s="44"/>
      <c r="F53" s="457"/>
      <c r="G53" s="405"/>
      <c r="H53" s="29"/>
      <c r="I53" s="405"/>
      <c r="J53" s="76"/>
      <c r="K53" s="577"/>
      <c r="L53" s="76"/>
      <c r="M53" s="416"/>
      <c r="N53" s="101"/>
      <c r="O53" s="605"/>
      <c r="P53" s="604"/>
    </row>
    <row r="54" spans="1:16" ht="15" customHeight="1">
      <c r="A54" s="604"/>
      <c r="B54" s="605"/>
      <c r="C54" s="101"/>
      <c r="D54" s="659" t="s">
        <v>1642</v>
      </c>
      <c r="E54" s="44"/>
      <c r="F54" s="660"/>
      <c r="G54" s="406"/>
      <c r="H54" s="35"/>
      <c r="I54" s="406"/>
      <c r="J54" s="77"/>
      <c r="K54" s="661"/>
      <c r="L54" s="77"/>
      <c r="M54" s="662"/>
      <c r="N54" s="101"/>
      <c r="O54" s="605"/>
      <c r="P54" s="604"/>
    </row>
    <row r="55" spans="1:16" ht="30" customHeight="1">
      <c r="A55" s="604"/>
      <c r="B55" s="605"/>
      <c r="C55" s="101"/>
      <c r="D55" s="1876" t="s">
        <v>257</v>
      </c>
      <c r="E55" s="1876"/>
      <c r="F55" s="1876"/>
      <c r="G55" s="1876"/>
      <c r="H55" s="1876"/>
      <c r="I55" s="1876"/>
      <c r="J55" s="1876"/>
      <c r="K55" s="1876"/>
      <c r="L55" s="1876"/>
      <c r="M55" s="1876"/>
      <c r="N55" s="101"/>
      <c r="O55" s="605"/>
      <c r="P55" s="604"/>
    </row>
    <row r="56" spans="1:16" ht="13.5" customHeight="1">
      <c r="A56" s="604"/>
      <c r="B56" s="605"/>
      <c r="C56" s="607"/>
      <c r="D56" s="1883" t="s">
        <v>14</v>
      </c>
      <c r="E56" s="1884" t="s">
        <v>15</v>
      </c>
      <c r="F56" s="1885" t="s">
        <v>1859</v>
      </c>
      <c r="G56" s="1886" t="s">
        <v>2171</v>
      </c>
      <c r="H56" s="1887" t="s">
        <v>67</v>
      </c>
      <c r="I56" s="1886" t="s">
        <v>68</v>
      </c>
      <c r="J56" s="1868" t="s">
        <v>6</v>
      </c>
      <c r="K56" s="1888" t="s">
        <v>2172</v>
      </c>
      <c r="L56" s="1889" t="s">
        <v>2173</v>
      </c>
      <c r="M56" s="1890" t="s">
        <v>2170</v>
      </c>
      <c r="N56" s="101"/>
      <c r="O56" s="605"/>
      <c r="P56" s="604"/>
    </row>
    <row r="57" spans="1:16">
      <c r="A57" s="604"/>
      <c r="B57" s="605"/>
      <c r="C57" s="607"/>
      <c r="D57" s="1883"/>
      <c r="E57" s="1884"/>
      <c r="F57" s="1885"/>
      <c r="G57" s="1886"/>
      <c r="H57" s="1887"/>
      <c r="I57" s="1886"/>
      <c r="J57" s="1868"/>
      <c r="K57" s="1888"/>
      <c r="L57" s="1889"/>
      <c r="M57" s="1890"/>
      <c r="N57" s="101"/>
      <c r="O57" s="605"/>
      <c r="P57" s="604"/>
    </row>
    <row r="58" spans="1:16">
      <c r="A58" s="604"/>
      <c r="B58" s="605"/>
      <c r="C58" s="607"/>
      <c r="D58" s="1883"/>
      <c r="E58" s="1884"/>
      <c r="F58" s="1885"/>
      <c r="G58" s="1886"/>
      <c r="H58" s="1887"/>
      <c r="I58" s="1886"/>
      <c r="J58" s="1868"/>
      <c r="K58" s="1888"/>
      <c r="L58" s="1889"/>
      <c r="M58" s="1890"/>
      <c r="N58" s="101"/>
      <c r="O58" s="605"/>
      <c r="P58" s="604"/>
    </row>
    <row r="59" spans="1:16">
      <c r="A59" s="604"/>
      <c r="B59" s="605"/>
      <c r="C59" s="607"/>
      <c r="D59" s="1883"/>
      <c r="E59" s="1884"/>
      <c r="F59" s="1885"/>
      <c r="G59" s="1886"/>
      <c r="H59" s="1887"/>
      <c r="I59" s="1886"/>
      <c r="J59" s="1868"/>
      <c r="K59" s="1888"/>
      <c r="L59" s="1889"/>
      <c r="M59" s="1890"/>
      <c r="N59" s="101"/>
      <c r="O59" s="605"/>
      <c r="P59" s="604"/>
    </row>
    <row r="60" spans="1:16" ht="30" customHeight="1">
      <c r="A60" s="604"/>
      <c r="B60" s="605"/>
      <c r="C60" s="101"/>
      <c r="D60" s="1869" t="s">
        <v>3159</v>
      </c>
      <c r="E60" s="1869"/>
      <c r="F60" s="1869"/>
      <c r="G60" s="1869"/>
      <c r="H60" s="1869"/>
      <c r="I60" s="1869"/>
      <c r="J60" s="1869"/>
      <c r="K60" s="1869"/>
      <c r="L60" s="1869"/>
      <c r="M60" s="1869"/>
      <c r="N60" s="101"/>
      <c r="O60" s="605"/>
      <c r="P60" s="604"/>
    </row>
    <row r="61" spans="1:16">
      <c r="A61" s="604"/>
      <c r="B61" s="605"/>
      <c r="C61" s="101"/>
      <c r="D61" s="664"/>
      <c r="E61" s="102"/>
      <c r="F61" s="665"/>
      <c r="G61" s="466"/>
      <c r="H61" s="34"/>
      <c r="I61" s="499"/>
      <c r="J61" s="666"/>
      <c r="K61" s="639"/>
      <c r="L61" s="640"/>
      <c r="M61" s="641"/>
      <c r="N61" s="101"/>
      <c r="O61" s="605"/>
      <c r="P61" s="604"/>
    </row>
    <row r="62" spans="1:16">
      <c r="A62" s="604"/>
      <c r="B62" s="605"/>
      <c r="C62" s="101"/>
      <c r="D62" s="667"/>
      <c r="E62" s="102"/>
      <c r="F62" s="97"/>
      <c r="G62" s="466"/>
      <c r="H62" s="27"/>
      <c r="I62" s="398"/>
      <c r="J62" s="566"/>
      <c r="K62" s="569"/>
      <c r="L62" s="290"/>
      <c r="M62" s="409"/>
      <c r="N62" s="101"/>
      <c r="O62" s="605"/>
      <c r="P62" s="604"/>
    </row>
    <row r="63" spans="1:16">
      <c r="A63" s="604"/>
      <c r="B63" s="605"/>
      <c r="C63" s="101"/>
      <c r="D63" s="667" t="s">
        <v>3160</v>
      </c>
      <c r="E63" s="102"/>
      <c r="F63" s="97">
        <v>0.99</v>
      </c>
      <c r="G63" s="466">
        <f>F63*Cond!$F$10</f>
        <v>1504.8</v>
      </c>
      <c r="H63" s="27">
        <v>0</v>
      </c>
      <c r="I63" s="398">
        <f>G63*H63</f>
        <v>0</v>
      </c>
      <c r="J63" s="566" t="s">
        <v>3161</v>
      </c>
      <c r="K63" s="569">
        <f t="shared" ref="K63" si="11">G63*L63</f>
        <v>4514.3999999999996</v>
      </c>
      <c r="L63" s="290">
        <v>3</v>
      </c>
      <c r="M63" s="409">
        <f t="shared" ref="M63" si="12">ROUND(K63,-2)</f>
        <v>4500</v>
      </c>
      <c r="N63" s="101"/>
      <c r="O63" s="605"/>
      <c r="P63" s="604"/>
    </row>
    <row r="64" spans="1:16">
      <c r="A64" s="604"/>
      <c r="B64" s="605"/>
      <c r="C64" s="101"/>
      <c r="D64" s="667"/>
      <c r="E64" s="102"/>
      <c r="F64" s="97"/>
      <c r="G64" s="449"/>
      <c r="H64" s="27"/>
      <c r="I64" s="398"/>
      <c r="J64" s="566"/>
      <c r="K64" s="569"/>
      <c r="L64" s="290"/>
      <c r="M64" s="409"/>
      <c r="N64" s="101"/>
      <c r="O64" s="605"/>
      <c r="P64" s="604"/>
    </row>
    <row r="65" spans="1:16">
      <c r="A65" s="604"/>
      <c r="B65" s="605"/>
      <c r="C65" s="101"/>
      <c r="D65" s="667"/>
      <c r="E65" s="102"/>
      <c r="F65" s="97"/>
      <c r="G65" s="449"/>
      <c r="H65" s="27"/>
      <c r="I65" s="398"/>
      <c r="J65" s="566"/>
      <c r="K65" s="569"/>
      <c r="L65" s="290"/>
      <c r="M65" s="409"/>
      <c r="N65" s="101"/>
      <c r="O65" s="605"/>
      <c r="P65" s="604"/>
    </row>
    <row r="66" spans="1:16">
      <c r="A66" s="604"/>
      <c r="B66" s="605"/>
      <c r="C66" s="101"/>
      <c r="D66" s="1870" t="s">
        <v>3330</v>
      </c>
      <c r="E66" s="102"/>
      <c r="F66" s="458"/>
      <c r="G66" s="398"/>
      <c r="H66" s="27"/>
      <c r="I66" s="398"/>
      <c r="J66" s="73"/>
      <c r="K66" s="574"/>
      <c r="L66" s="73"/>
      <c r="M66" s="420"/>
      <c r="N66" s="101"/>
      <c r="O66" s="605"/>
      <c r="P66" s="604"/>
    </row>
    <row r="67" spans="1:16">
      <c r="A67" s="604"/>
      <c r="B67" s="605"/>
      <c r="C67" s="101"/>
      <c r="D67" s="1870"/>
      <c r="E67" s="102"/>
      <c r="F67" s="455"/>
      <c r="G67" s="398"/>
      <c r="H67" s="27"/>
      <c r="I67" s="398"/>
      <c r="J67" s="73"/>
      <c r="K67" s="574"/>
      <c r="L67" s="73"/>
      <c r="M67" s="420"/>
      <c r="N67" s="101"/>
      <c r="O67" s="605"/>
      <c r="P67" s="604"/>
    </row>
    <row r="68" spans="1:16">
      <c r="A68" s="604"/>
      <c r="B68" s="605"/>
      <c r="C68" s="101"/>
      <c r="D68" s="1871"/>
      <c r="E68" s="102"/>
      <c r="F68" s="650"/>
      <c r="G68" s="560"/>
      <c r="H68" s="561"/>
      <c r="I68" s="560"/>
      <c r="J68" s="83"/>
      <c r="K68" s="651"/>
      <c r="L68" s="83"/>
      <c r="M68" s="652"/>
      <c r="N68" s="101"/>
      <c r="O68" s="605"/>
      <c r="P68" s="604"/>
    </row>
    <row r="69" spans="1:16" ht="30" customHeight="1">
      <c r="A69" s="604"/>
      <c r="B69" s="605"/>
      <c r="C69" s="101"/>
      <c r="D69" s="1895" t="s">
        <v>3158</v>
      </c>
      <c r="E69" s="1895"/>
      <c r="F69" s="1895"/>
      <c r="G69" s="1895"/>
      <c r="H69" s="1895"/>
      <c r="I69" s="1895"/>
      <c r="J69" s="1895"/>
      <c r="K69" s="1895"/>
      <c r="L69" s="1895"/>
      <c r="M69" s="1895"/>
      <c r="N69" s="101"/>
      <c r="O69" s="605"/>
      <c r="P69" s="604"/>
    </row>
    <row r="70" spans="1:16">
      <c r="A70" s="604"/>
      <c r="B70" s="605"/>
      <c r="C70" s="101"/>
      <c r="D70" s="664" t="s">
        <v>3148</v>
      </c>
      <c r="E70" s="102"/>
      <c r="F70" s="665">
        <v>0.99</v>
      </c>
      <c r="G70" s="466">
        <f>F70*Cond!$F$10</f>
        <v>1504.8</v>
      </c>
      <c r="H70" s="34">
        <v>0</v>
      </c>
      <c r="I70" s="499">
        <f>G70*H70</f>
        <v>0</v>
      </c>
      <c r="J70" s="666" t="s">
        <v>3153</v>
      </c>
      <c r="K70" s="639">
        <f t="shared" ref="K70:K74" si="13">G70*L70</f>
        <v>4514.3999999999996</v>
      </c>
      <c r="L70" s="640">
        <v>3</v>
      </c>
      <c r="M70" s="641">
        <f t="shared" ref="M70:M74" si="14">ROUND(K70,-2)</f>
        <v>4500</v>
      </c>
      <c r="N70" s="101"/>
      <c r="O70" s="605"/>
      <c r="P70" s="604"/>
    </row>
    <row r="71" spans="1:16">
      <c r="A71" s="604"/>
      <c r="B71" s="605"/>
      <c r="C71" s="101"/>
      <c r="D71" s="667" t="s">
        <v>3149</v>
      </c>
      <c r="E71" s="102"/>
      <c r="F71" s="97">
        <v>0.99</v>
      </c>
      <c r="G71" s="466">
        <f>F71*Cond!$F$10</f>
        <v>1504.8</v>
      </c>
      <c r="H71" s="27">
        <v>0</v>
      </c>
      <c r="I71" s="398">
        <f>G71*H71</f>
        <v>0</v>
      </c>
      <c r="J71" s="566" t="s">
        <v>3154</v>
      </c>
      <c r="K71" s="569">
        <f t="shared" si="13"/>
        <v>4514.3999999999996</v>
      </c>
      <c r="L71" s="290">
        <v>3</v>
      </c>
      <c r="M71" s="409">
        <f t="shared" si="14"/>
        <v>4500</v>
      </c>
      <c r="N71" s="101"/>
      <c r="O71" s="605"/>
      <c r="P71" s="604"/>
    </row>
    <row r="72" spans="1:16">
      <c r="A72" s="604"/>
      <c r="B72" s="605"/>
      <c r="C72" s="101"/>
      <c r="D72" s="667" t="s">
        <v>3150</v>
      </c>
      <c r="E72" s="102"/>
      <c r="F72" s="97">
        <v>0.99</v>
      </c>
      <c r="G72" s="466">
        <f>F72*Cond!$F$10</f>
        <v>1504.8</v>
      </c>
      <c r="H72" s="27">
        <v>0</v>
      </c>
      <c r="I72" s="398">
        <f>G72*H72</f>
        <v>0</v>
      </c>
      <c r="J72" s="566" t="s">
        <v>3155</v>
      </c>
      <c r="K72" s="569">
        <f t="shared" si="13"/>
        <v>4514.3999999999996</v>
      </c>
      <c r="L72" s="290">
        <v>3</v>
      </c>
      <c r="M72" s="409">
        <f t="shared" si="14"/>
        <v>4500</v>
      </c>
      <c r="N72" s="101"/>
      <c r="O72" s="605"/>
      <c r="P72" s="604"/>
    </row>
    <row r="73" spans="1:16">
      <c r="A73" s="604"/>
      <c r="B73" s="605"/>
      <c r="C73" s="101"/>
      <c r="D73" s="667" t="s">
        <v>3151</v>
      </c>
      <c r="E73" s="102"/>
      <c r="F73" s="97">
        <v>0.99</v>
      </c>
      <c r="G73" s="466">
        <f>F73*Cond!$F$10</f>
        <v>1504.8</v>
      </c>
      <c r="H73" s="27">
        <v>0</v>
      </c>
      <c r="I73" s="398">
        <f>G73*H73</f>
        <v>0</v>
      </c>
      <c r="J73" s="566" t="s">
        <v>3156</v>
      </c>
      <c r="K73" s="569">
        <f t="shared" si="13"/>
        <v>4514.3999999999996</v>
      </c>
      <c r="L73" s="290">
        <v>3</v>
      </c>
      <c r="M73" s="409">
        <f t="shared" si="14"/>
        <v>4500</v>
      </c>
      <c r="N73" s="101"/>
      <c r="O73" s="605"/>
      <c r="P73" s="604"/>
    </row>
    <row r="74" spans="1:16">
      <c r="A74" s="604"/>
      <c r="B74" s="605"/>
      <c r="C74" s="101"/>
      <c r="D74" s="667" t="s">
        <v>3152</v>
      </c>
      <c r="E74" s="102"/>
      <c r="F74" s="97">
        <v>0.99</v>
      </c>
      <c r="G74" s="466">
        <f>F74*Cond!$F$10</f>
        <v>1504.8</v>
      </c>
      <c r="H74" s="27">
        <v>0</v>
      </c>
      <c r="I74" s="398">
        <f>G74*H74</f>
        <v>0</v>
      </c>
      <c r="J74" s="566" t="s">
        <v>3157</v>
      </c>
      <c r="K74" s="569">
        <f t="shared" si="13"/>
        <v>4514.3999999999996</v>
      </c>
      <c r="L74" s="290">
        <v>3</v>
      </c>
      <c r="M74" s="409">
        <f t="shared" si="14"/>
        <v>4500</v>
      </c>
      <c r="N74" s="101"/>
      <c r="O74" s="605"/>
      <c r="P74" s="604"/>
    </row>
    <row r="75" spans="1:16">
      <c r="A75" s="604"/>
      <c r="B75" s="605"/>
      <c r="C75" s="101"/>
      <c r="D75" s="1870" t="s">
        <v>3330</v>
      </c>
      <c r="E75" s="102"/>
      <c r="F75" s="458"/>
      <c r="G75" s="398"/>
      <c r="H75" s="27"/>
      <c r="I75" s="398"/>
      <c r="J75" s="73"/>
      <c r="K75" s="574"/>
      <c r="L75" s="73"/>
      <c r="M75" s="420"/>
      <c r="N75" s="101"/>
      <c r="O75" s="605"/>
      <c r="P75" s="604"/>
    </row>
    <row r="76" spans="1:16">
      <c r="A76" s="604"/>
      <c r="B76" s="605"/>
      <c r="C76" s="101"/>
      <c r="D76" s="1870"/>
      <c r="E76" s="102"/>
      <c r="F76" s="455"/>
      <c r="G76" s="398"/>
      <c r="H76" s="27"/>
      <c r="I76" s="398"/>
      <c r="J76" s="73"/>
      <c r="K76" s="574"/>
      <c r="L76" s="73"/>
      <c r="M76" s="420"/>
      <c r="N76" s="101"/>
      <c r="O76" s="605"/>
      <c r="P76" s="604"/>
    </row>
    <row r="77" spans="1:16">
      <c r="A77" s="604"/>
      <c r="B77" s="605"/>
      <c r="C77" s="101"/>
      <c r="D77" s="1871"/>
      <c r="E77" s="102"/>
      <c r="F77" s="650"/>
      <c r="G77" s="560"/>
      <c r="H77" s="561"/>
      <c r="I77" s="560"/>
      <c r="J77" s="83"/>
      <c r="K77" s="651"/>
      <c r="L77" s="83"/>
      <c r="M77" s="652"/>
      <c r="N77" s="101"/>
      <c r="O77" s="605"/>
      <c r="P77" s="604"/>
    </row>
    <row r="78" spans="1:16" ht="30" customHeight="1">
      <c r="A78" s="604"/>
      <c r="B78" s="605"/>
      <c r="C78" s="101"/>
      <c r="D78" s="668" t="s">
        <v>3586</v>
      </c>
      <c r="E78" s="668"/>
      <c r="F78" s="668"/>
      <c r="G78" s="668"/>
      <c r="H78" s="668"/>
      <c r="I78" s="668"/>
      <c r="J78" s="668"/>
      <c r="K78" s="669"/>
      <c r="L78" s="1703"/>
      <c r="M78" s="670"/>
      <c r="N78" s="101"/>
      <c r="O78" s="605"/>
      <c r="P78" s="604"/>
    </row>
    <row r="79" spans="1:16">
      <c r="A79" s="604"/>
      <c r="B79" s="605"/>
      <c r="C79" s="101"/>
      <c r="D79" s="671" t="s">
        <v>3587</v>
      </c>
      <c r="E79" s="102"/>
      <c r="F79" s="665">
        <v>2.19</v>
      </c>
      <c r="G79" s="466">
        <f>F79*Cond!$F$10</f>
        <v>3328.7999999999997</v>
      </c>
      <c r="H79" s="34">
        <v>0</v>
      </c>
      <c r="I79" s="499">
        <f>G79*H79</f>
        <v>0</v>
      </c>
      <c r="J79" s="672" t="s">
        <v>3588</v>
      </c>
      <c r="K79" s="639">
        <f t="shared" ref="K79" si="15">G79*L79</f>
        <v>9986.4</v>
      </c>
      <c r="L79" s="640">
        <v>3</v>
      </c>
      <c r="M79" s="641">
        <f t="shared" ref="M79" si="16">ROUND(K79,-2)</f>
        <v>10000</v>
      </c>
      <c r="N79" s="101"/>
      <c r="O79" s="605"/>
      <c r="P79" s="604"/>
    </row>
    <row r="80" spans="1:16">
      <c r="A80" s="604"/>
      <c r="B80" s="605"/>
      <c r="C80" s="101"/>
      <c r="D80" s="673"/>
      <c r="E80" s="102"/>
      <c r="F80" s="97"/>
      <c r="G80" s="466"/>
      <c r="H80" s="27"/>
      <c r="I80" s="398"/>
      <c r="J80" s="229"/>
      <c r="K80" s="569"/>
      <c r="L80" s="290"/>
      <c r="M80" s="409"/>
      <c r="N80" s="101"/>
      <c r="O80" s="605"/>
      <c r="P80" s="604"/>
    </row>
    <row r="81" spans="1:16">
      <c r="A81" s="604"/>
      <c r="B81" s="605"/>
      <c r="C81" s="101"/>
      <c r="D81" s="1870" t="s">
        <v>4243</v>
      </c>
      <c r="E81" s="102"/>
      <c r="F81" s="458"/>
      <c r="G81" s="398"/>
      <c r="H81" s="27"/>
      <c r="I81" s="398"/>
      <c r="J81" s="73"/>
      <c r="K81" s="574"/>
      <c r="L81" s="73"/>
      <c r="M81" s="420"/>
      <c r="N81" s="101"/>
      <c r="O81" s="605"/>
      <c r="P81" s="604"/>
    </row>
    <row r="82" spans="1:16">
      <c r="A82" s="604"/>
      <c r="B82" s="605"/>
      <c r="C82" s="101"/>
      <c r="D82" s="1870"/>
      <c r="E82" s="102"/>
      <c r="F82" s="455"/>
      <c r="G82" s="398"/>
      <c r="H82" s="27"/>
      <c r="I82" s="398"/>
      <c r="J82" s="73"/>
      <c r="K82" s="574"/>
      <c r="L82" s="73"/>
      <c r="M82" s="420"/>
      <c r="N82" s="101"/>
      <c r="O82" s="605"/>
      <c r="P82" s="604"/>
    </row>
    <row r="83" spans="1:16">
      <c r="A83" s="604"/>
      <c r="B83" s="605"/>
      <c r="C83" s="101"/>
      <c r="D83" s="1871"/>
      <c r="E83" s="102"/>
      <c r="F83" s="650"/>
      <c r="G83" s="560"/>
      <c r="H83" s="561"/>
      <c r="I83" s="560"/>
      <c r="J83" s="83"/>
      <c r="K83" s="651"/>
      <c r="L83" s="83"/>
      <c r="M83" s="652"/>
      <c r="N83" s="101"/>
      <c r="O83" s="605"/>
      <c r="P83" s="604"/>
    </row>
    <row r="84" spans="1:16" ht="30" customHeight="1">
      <c r="A84" s="604"/>
      <c r="B84" s="605"/>
      <c r="C84" s="101"/>
      <c r="D84" s="668" t="s">
        <v>4769</v>
      </c>
      <c r="E84" s="668"/>
      <c r="F84" s="668"/>
      <c r="G84" s="668"/>
      <c r="H84" s="668"/>
      <c r="I84" s="668"/>
      <c r="J84" s="668"/>
      <c r="K84" s="669"/>
      <c r="L84" s="1174"/>
      <c r="M84" s="670"/>
      <c r="N84" s="101"/>
      <c r="O84" s="605"/>
      <c r="P84" s="604"/>
    </row>
    <row r="85" spans="1:16">
      <c r="A85" s="604"/>
      <c r="B85" s="605"/>
      <c r="C85" s="101"/>
      <c r="D85" s="671" t="s">
        <v>4770</v>
      </c>
      <c r="E85" s="102"/>
      <c r="F85" s="665">
        <v>2.44</v>
      </c>
      <c r="G85" s="466">
        <f>F85*Cond!$F$10</f>
        <v>3708.7999999999997</v>
      </c>
      <c r="H85" s="34">
        <v>0</v>
      </c>
      <c r="I85" s="499">
        <f>G85*H85</f>
        <v>0</v>
      </c>
      <c r="J85" s="672" t="s">
        <v>4772</v>
      </c>
      <c r="K85" s="639">
        <f t="shared" ref="K85:K86" si="17">G85*L85</f>
        <v>11126.4</v>
      </c>
      <c r="L85" s="640">
        <v>3</v>
      </c>
      <c r="M85" s="641">
        <f t="shared" ref="M85:M86" si="18">ROUND(K85,-2)</f>
        <v>11100</v>
      </c>
      <c r="N85" s="101"/>
      <c r="O85" s="605"/>
      <c r="P85" s="604"/>
    </row>
    <row r="86" spans="1:16">
      <c r="A86" s="604"/>
      <c r="B86" s="605"/>
      <c r="C86" s="101"/>
      <c r="D86" s="671" t="s">
        <v>4771</v>
      </c>
      <c r="E86" s="102"/>
      <c r="F86" s="97">
        <v>2.44</v>
      </c>
      <c r="G86" s="466">
        <f>F86*Cond!$F$10</f>
        <v>3708.7999999999997</v>
      </c>
      <c r="H86" s="27">
        <v>0</v>
      </c>
      <c r="I86" s="398">
        <f>G86*H86</f>
        <v>0</v>
      </c>
      <c r="J86" s="672" t="s">
        <v>4773</v>
      </c>
      <c r="K86" s="569">
        <f t="shared" si="17"/>
        <v>11126.4</v>
      </c>
      <c r="L86" s="290">
        <v>3</v>
      </c>
      <c r="M86" s="409">
        <f t="shared" si="18"/>
        <v>11100</v>
      </c>
      <c r="N86" s="101"/>
      <c r="O86" s="605"/>
      <c r="P86" s="604"/>
    </row>
    <row r="87" spans="1:16">
      <c r="A87" s="604"/>
      <c r="B87" s="605"/>
      <c r="C87" s="101"/>
      <c r="D87" s="1870" t="s">
        <v>4243</v>
      </c>
      <c r="E87" s="102"/>
      <c r="F87" s="458"/>
      <c r="G87" s="398"/>
      <c r="H87" s="27"/>
      <c r="I87" s="398"/>
      <c r="J87" s="73"/>
      <c r="K87" s="574"/>
      <c r="L87" s="73"/>
      <c r="M87" s="420"/>
      <c r="N87" s="101"/>
      <c r="O87" s="605"/>
      <c r="P87" s="604"/>
    </row>
    <row r="88" spans="1:16">
      <c r="A88" s="604"/>
      <c r="B88" s="605"/>
      <c r="C88" s="101"/>
      <c r="D88" s="1870"/>
      <c r="E88" s="102"/>
      <c r="F88" s="455"/>
      <c r="G88" s="398"/>
      <c r="H88" s="27"/>
      <c r="I88" s="398"/>
      <c r="J88" s="73"/>
      <c r="K88" s="574"/>
      <c r="L88" s="73"/>
      <c r="M88" s="420"/>
      <c r="N88" s="101"/>
      <c r="O88" s="605"/>
      <c r="P88" s="604"/>
    </row>
    <row r="89" spans="1:16">
      <c r="A89" s="604"/>
      <c r="B89" s="605"/>
      <c r="C89" s="101"/>
      <c r="D89" s="1871"/>
      <c r="E89" s="102"/>
      <c r="F89" s="650"/>
      <c r="G89" s="560"/>
      <c r="H89" s="561"/>
      <c r="I89" s="560"/>
      <c r="J89" s="83"/>
      <c r="K89" s="651"/>
      <c r="L89" s="83"/>
      <c r="M89" s="652"/>
      <c r="N89" s="101"/>
      <c r="O89" s="605"/>
      <c r="P89" s="604"/>
    </row>
    <row r="90" spans="1:16" ht="30" customHeight="1">
      <c r="A90" s="604"/>
      <c r="B90" s="605"/>
      <c r="C90" s="101"/>
      <c r="D90" s="1869" t="s">
        <v>3098</v>
      </c>
      <c r="E90" s="1869"/>
      <c r="F90" s="1869"/>
      <c r="G90" s="1869"/>
      <c r="H90" s="1869"/>
      <c r="I90" s="1869"/>
      <c r="J90" s="1869"/>
      <c r="K90" s="1869"/>
      <c r="L90" s="1869"/>
      <c r="M90" s="1869"/>
      <c r="N90" s="101"/>
      <c r="O90" s="605"/>
      <c r="P90" s="604"/>
    </row>
    <row r="91" spans="1:16">
      <c r="A91" s="604"/>
      <c r="B91" s="605"/>
      <c r="C91" s="101"/>
      <c r="D91" s="673" t="s">
        <v>3582</v>
      </c>
      <c r="E91" s="102"/>
      <c r="F91" s="97">
        <v>3.82</v>
      </c>
      <c r="G91" s="466">
        <f>F91*Cond!$F$10</f>
        <v>5806.4</v>
      </c>
      <c r="H91" s="27">
        <v>0</v>
      </c>
      <c r="I91" s="398">
        <f>G91*H91</f>
        <v>0</v>
      </c>
      <c r="J91" s="229" t="s">
        <v>3584</v>
      </c>
      <c r="K91" s="569">
        <f t="shared" ref="K91:K92" si="19">G91*L91</f>
        <v>14516</v>
      </c>
      <c r="L91" s="290">
        <v>2.5</v>
      </c>
      <c r="M91" s="409">
        <f t="shared" ref="M91:M92" si="20">ROUND(K91,-2)</f>
        <v>14500</v>
      </c>
      <c r="N91" s="101"/>
      <c r="O91" s="605"/>
      <c r="P91" s="604"/>
    </row>
    <row r="92" spans="1:16">
      <c r="A92" s="604"/>
      <c r="B92" s="605"/>
      <c r="C92" s="101"/>
      <c r="D92" s="673" t="s">
        <v>3583</v>
      </c>
      <c r="E92" s="102"/>
      <c r="F92" s="97">
        <v>3.82</v>
      </c>
      <c r="G92" s="466">
        <f>F92*Cond!$F$10</f>
        <v>5806.4</v>
      </c>
      <c r="H92" s="27">
        <v>0</v>
      </c>
      <c r="I92" s="398">
        <f>G92*H92</f>
        <v>0</v>
      </c>
      <c r="J92" s="229" t="s">
        <v>3585</v>
      </c>
      <c r="K92" s="569">
        <f t="shared" si="19"/>
        <v>14516</v>
      </c>
      <c r="L92" s="290">
        <v>2.5</v>
      </c>
      <c r="M92" s="409">
        <f t="shared" si="20"/>
        <v>14500</v>
      </c>
      <c r="N92" s="101"/>
      <c r="O92" s="605"/>
      <c r="P92" s="604"/>
    </row>
    <row r="93" spans="1:16">
      <c r="A93" s="604"/>
      <c r="B93" s="605"/>
      <c r="C93" s="101"/>
      <c r="D93" s="673"/>
      <c r="E93" s="102"/>
      <c r="F93" s="97"/>
      <c r="G93" s="449"/>
      <c r="H93" s="27"/>
      <c r="I93" s="398"/>
      <c r="J93" s="229"/>
      <c r="K93" s="569"/>
      <c r="L93" s="290"/>
      <c r="M93" s="409"/>
      <c r="N93" s="101"/>
      <c r="O93" s="605"/>
      <c r="P93" s="604"/>
    </row>
    <row r="94" spans="1:16">
      <c r="A94" s="604"/>
      <c r="B94" s="605"/>
      <c r="C94" s="101"/>
      <c r="D94" s="673"/>
      <c r="E94" s="102"/>
      <c r="F94" s="97"/>
      <c r="G94" s="449"/>
      <c r="H94" s="27"/>
      <c r="I94" s="398"/>
      <c r="J94" s="229"/>
      <c r="K94" s="569"/>
      <c r="L94" s="290"/>
      <c r="M94" s="409"/>
      <c r="N94" s="101"/>
      <c r="O94" s="605"/>
      <c r="P94" s="604"/>
    </row>
    <row r="95" spans="1:16" ht="12.75" customHeight="1">
      <c r="A95" s="604"/>
      <c r="B95" s="605"/>
      <c r="C95" s="101"/>
      <c r="D95" s="1870" t="s">
        <v>4244</v>
      </c>
      <c r="E95" s="102"/>
      <c r="F95" s="458"/>
      <c r="G95" s="398"/>
      <c r="H95" s="27"/>
      <c r="I95" s="398"/>
      <c r="J95" s="73"/>
      <c r="K95" s="574"/>
      <c r="L95" s="73"/>
      <c r="M95" s="420"/>
      <c r="N95" s="101"/>
      <c r="O95" s="605"/>
      <c r="P95" s="604"/>
    </row>
    <row r="96" spans="1:16">
      <c r="A96" s="604"/>
      <c r="B96" s="605"/>
      <c r="C96" s="101"/>
      <c r="D96" s="1870"/>
      <c r="E96" s="102"/>
      <c r="F96" s="455"/>
      <c r="G96" s="398"/>
      <c r="H96" s="27"/>
      <c r="I96" s="398"/>
      <c r="J96" s="73"/>
      <c r="K96" s="574"/>
      <c r="L96" s="73"/>
      <c r="M96" s="420"/>
      <c r="N96" s="101"/>
      <c r="O96" s="605"/>
      <c r="P96" s="604"/>
    </row>
    <row r="97" spans="1:16">
      <c r="A97" s="604"/>
      <c r="B97" s="605"/>
      <c r="C97" s="101"/>
      <c r="D97" s="1871"/>
      <c r="E97" s="102"/>
      <c r="F97" s="650"/>
      <c r="G97" s="560"/>
      <c r="H97" s="561"/>
      <c r="I97" s="560"/>
      <c r="J97" s="83"/>
      <c r="K97" s="651"/>
      <c r="L97" s="83"/>
      <c r="M97" s="652"/>
      <c r="N97" s="101"/>
      <c r="O97" s="605"/>
      <c r="P97" s="604"/>
    </row>
    <row r="98" spans="1:16" ht="30" customHeight="1">
      <c r="A98" s="604"/>
      <c r="B98" s="605"/>
      <c r="C98" s="101"/>
      <c r="D98" s="1875" t="s">
        <v>1300</v>
      </c>
      <c r="E98" s="1875"/>
      <c r="F98" s="1875"/>
      <c r="G98" s="1875"/>
      <c r="H98" s="1875"/>
      <c r="I98" s="1875"/>
      <c r="J98" s="1875"/>
      <c r="K98" s="1875"/>
      <c r="L98" s="1875"/>
      <c r="M98" s="1875"/>
      <c r="N98" s="101"/>
      <c r="O98" s="605"/>
      <c r="P98" s="604"/>
    </row>
    <row r="99" spans="1:16">
      <c r="A99" s="604"/>
      <c r="B99" s="605"/>
      <c r="C99" s="101"/>
      <c r="D99" s="671" t="s">
        <v>1301</v>
      </c>
      <c r="E99" s="102"/>
      <c r="F99" s="665">
        <v>2.65</v>
      </c>
      <c r="G99" s="466">
        <f>F99*Cond!$F$10</f>
        <v>4028</v>
      </c>
      <c r="H99" s="34">
        <v>0</v>
      </c>
      <c r="I99" s="499">
        <f>G99*H99</f>
        <v>0</v>
      </c>
      <c r="J99" s="672">
        <v>6602060205</v>
      </c>
      <c r="K99" s="639">
        <f t="shared" ref="K99:K101" si="21">G99*L99</f>
        <v>10070</v>
      </c>
      <c r="L99" s="640">
        <v>2.5</v>
      </c>
      <c r="M99" s="641">
        <f t="shared" ref="M99:M101" si="22">ROUND(K99,-2)</f>
        <v>10100</v>
      </c>
      <c r="N99" s="101"/>
      <c r="O99" s="605"/>
      <c r="P99" s="604"/>
    </row>
    <row r="100" spans="1:16">
      <c r="A100" s="604"/>
      <c r="B100" s="605"/>
      <c r="C100" s="101"/>
      <c r="D100" s="673" t="s">
        <v>1302</v>
      </c>
      <c r="E100" s="102"/>
      <c r="F100" s="97">
        <v>2.65</v>
      </c>
      <c r="G100" s="466">
        <f>F100*Cond!$F$10</f>
        <v>4028</v>
      </c>
      <c r="H100" s="27">
        <v>0</v>
      </c>
      <c r="I100" s="398">
        <f>G100*H100</f>
        <v>0</v>
      </c>
      <c r="J100" s="229">
        <v>6602060206</v>
      </c>
      <c r="K100" s="569">
        <f t="shared" si="21"/>
        <v>10070</v>
      </c>
      <c r="L100" s="290">
        <v>2.5</v>
      </c>
      <c r="M100" s="409">
        <f t="shared" si="22"/>
        <v>10100</v>
      </c>
      <c r="N100" s="101"/>
      <c r="O100" s="605"/>
      <c r="P100" s="604"/>
    </row>
    <row r="101" spans="1:16">
      <c r="A101" s="604"/>
      <c r="B101" s="605"/>
      <c r="C101" s="101"/>
      <c r="D101" s="673" t="s">
        <v>1303</v>
      </c>
      <c r="E101" s="102"/>
      <c r="F101" s="97">
        <v>2.65</v>
      </c>
      <c r="G101" s="466">
        <f>F101*Cond!$F$10</f>
        <v>4028</v>
      </c>
      <c r="H101" s="27">
        <v>0</v>
      </c>
      <c r="I101" s="398">
        <f>G101*H101</f>
        <v>0</v>
      </c>
      <c r="J101" s="229">
        <v>6602060208</v>
      </c>
      <c r="K101" s="569">
        <f t="shared" si="21"/>
        <v>10070</v>
      </c>
      <c r="L101" s="290">
        <v>2.5</v>
      </c>
      <c r="M101" s="409">
        <f t="shared" si="22"/>
        <v>10100</v>
      </c>
      <c r="N101" s="101"/>
      <c r="O101" s="605"/>
      <c r="P101" s="604"/>
    </row>
    <row r="102" spans="1:16" ht="12.75" customHeight="1">
      <c r="A102" s="604"/>
      <c r="B102" s="605"/>
      <c r="C102" s="101"/>
      <c r="D102" s="1870" t="s">
        <v>3331</v>
      </c>
      <c r="E102" s="102"/>
      <c r="F102" s="458"/>
      <c r="G102" s="398"/>
      <c r="H102" s="27"/>
      <c r="I102" s="398"/>
      <c r="J102" s="73"/>
      <c r="K102" s="574"/>
      <c r="L102" s="73"/>
      <c r="M102" s="420"/>
      <c r="N102" s="101"/>
      <c r="O102" s="605"/>
      <c r="P102" s="604"/>
    </row>
    <row r="103" spans="1:16">
      <c r="A103" s="604"/>
      <c r="B103" s="605"/>
      <c r="C103" s="101"/>
      <c r="D103" s="1870"/>
      <c r="E103" s="102"/>
      <c r="F103" s="455"/>
      <c r="G103" s="398"/>
      <c r="H103" s="27"/>
      <c r="I103" s="398"/>
      <c r="J103" s="73"/>
      <c r="K103" s="574"/>
      <c r="L103" s="73"/>
      <c r="M103" s="420"/>
      <c r="N103" s="101"/>
      <c r="O103" s="605"/>
      <c r="P103" s="604"/>
    </row>
    <row r="104" spans="1:16">
      <c r="A104" s="604"/>
      <c r="B104" s="605"/>
      <c r="C104" s="101"/>
      <c r="D104" s="1871"/>
      <c r="E104" s="102"/>
      <c r="F104" s="650"/>
      <c r="G104" s="560"/>
      <c r="H104" s="561"/>
      <c r="I104" s="560"/>
      <c r="J104" s="83"/>
      <c r="K104" s="651"/>
      <c r="L104" s="83"/>
      <c r="M104" s="652"/>
      <c r="N104" s="101"/>
      <c r="O104" s="605"/>
      <c r="P104" s="604"/>
    </row>
    <row r="105" spans="1:16" ht="30" customHeight="1">
      <c r="A105" s="604"/>
      <c r="B105" s="605"/>
      <c r="C105" s="101"/>
      <c r="D105" s="1869" t="s">
        <v>2917</v>
      </c>
      <c r="E105" s="1869"/>
      <c r="F105" s="1869"/>
      <c r="G105" s="1869"/>
      <c r="H105" s="1869"/>
      <c r="I105" s="1869"/>
      <c r="J105" s="1869"/>
      <c r="K105" s="1869"/>
      <c r="L105" s="1869"/>
      <c r="M105" s="1869"/>
      <c r="N105" s="101"/>
      <c r="O105" s="605"/>
      <c r="P105" s="604"/>
    </row>
    <row r="106" spans="1:16">
      <c r="A106" s="604"/>
      <c r="B106" s="605"/>
      <c r="C106" s="101"/>
      <c r="D106" s="675" t="s">
        <v>2918</v>
      </c>
      <c r="E106" s="47"/>
      <c r="F106" s="676">
        <v>6.1</v>
      </c>
      <c r="G106" s="466">
        <f>F106*Cond!$F$10</f>
        <v>9272</v>
      </c>
      <c r="H106" s="34">
        <v>0</v>
      </c>
      <c r="I106" s="677">
        <f t="shared" ref="I106:I107" si="23">G106*H106</f>
        <v>0</v>
      </c>
      <c r="J106" s="678" t="s">
        <v>2919</v>
      </c>
      <c r="K106" s="639">
        <f t="shared" ref="K106:K107" si="24">G106*L106</f>
        <v>18544</v>
      </c>
      <c r="L106" s="640">
        <v>2</v>
      </c>
      <c r="M106" s="641">
        <f t="shared" ref="M106:M107" si="25">ROUND(K106,-2)</f>
        <v>18500</v>
      </c>
      <c r="N106" s="101"/>
      <c r="O106" s="605"/>
      <c r="P106" s="604"/>
    </row>
    <row r="107" spans="1:16">
      <c r="A107" s="604"/>
      <c r="B107" s="605"/>
      <c r="C107" s="101"/>
      <c r="D107" s="679" t="s">
        <v>2920</v>
      </c>
      <c r="E107" s="47"/>
      <c r="F107" s="543">
        <v>6.1</v>
      </c>
      <c r="G107" s="466">
        <f>F107*Cond!$F$10</f>
        <v>9272</v>
      </c>
      <c r="H107" s="27">
        <v>0</v>
      </c>
      <c r="I107" s="504">
        <f t="shared" si="23"/>
        <v>0</v>
      </c>
      <c r="J107" s="544" t="s">
        <v>2921</v>
      </c>
      <c r="K107" s="569">
        <f t="shared" si="24"/>
        <v>18544</v>
      </c>
      <c r="L107" s="290">
        <v>2</v>
      </c>
      <c r="M107" s="409">
        <f t="shared" si="25"/>
        <v>18500</v>
      </c>
      <c r="N107" s="101"/>
      <c r="O107" s="605"/>
      <c r="P107" s="604"/>
    </row>
    <row r="108" spans="1:16">
      <c r="A108" s="604"/>
      <c r="B108" s="605"/>
      <c r="C108" s="101"/>
      <c r="D108" s="679"/>
      <c r="E108" s="47"/>
      <c r="F108" s="543"/>
      <c r="G108" s="486"/>
      <c r="H108" s="27"/>
      <c r="I108" s="504"/>
      <c r="J108" s="544"/>
      <c r="K108" s="578"/>
      <c r="L108" s="544"/>
      <c r="M108" s="680"/>
      <c r="N108" s="101"/>
      <c r="O108" s="605"/>
      <c r="P108" s="604"/>
    </row>
    <row r="109" spans="1:16">
      <c r="A109" s="604"/>
      <c r="B109" s="605"/>
      <c r="C109" s="101"/>
      <c r="D109" s="679" t="s">
        <v>2922</v>
      </c>
      <c r="E109" s="47"/>
      <c r="F109" s="543">
        <v>3.15</v>
      </c>
      <c r="G109" s="466">
        <f>F109*Cond!$F$10</f>
        <v>4788</v>
      </c>
      <c r="H109" s="27">
        <v>0</v>
      </c>
      <c r="I109" s="504">
        <f t="shared" ref="I109" si="26">G109*H109</f>
        <v>0</v>
      </c>
      <c r="J109" s="544" t="s">
        <v>2923</v>
      </c>
      <c r="K109" s="569">
        <f t="shared" ref="K109" si="27">G109*L109</f>
        <v>9576</v>
      </c>
      <c r="L109" s="290">
        <v>2</v>
      </c>
      <c r="M109" s="409">
        <f t="shared" ref="M109" si="28">ROUND(K109,-2)</f>
        <v>9600</v>
      </c>
      <c r="N109" s="101"/>
      <c r="O109" s="605"/>
      <c r="P109" s="604"/>
    </row>
    <row r="110" spans="1:16">
      <c r="A110" s="604"/>
      <c r="B110" s="605"/>
      <c r="C110" s="101"/>
      <c r="D110" s="679"/>
      <c r="E110" s="47"/>
      <c r="F110" s="543"/>
      <c r="G110" s="486"/>
      <c r="H110" s="27"/>
      <c r="I110" s="504"/>
      <c r="J110" s="544"/>
      <c r="K110" s="578"/>
      <c r="L110" s="544"/>
      <c r="M110" s="680"/>
      <c r="N110" s="101"/>
      <c r="O110" s="605"/>
      <c r="P110" s="604"/>
    </row>
    <row r="111" spans="1:16">
      <c r="A111" s="604"/>
      <c r="B111" s="605"/>
      <c r="C111" s="101"/>
      <c r="D111" s="1873" t="s">
        <v>3332</v>
      </c>
      <c r="E111" s="47"/>
      <c r="F111" s="545"/>
      <c r="G111" s="546"/>
      <c r="H111" s="27"/>
      <c r="I111" s="504"/>
      <c r="J111" s="73"/>
      <c r="K111" s="574"/>
      <c r="L111" s="73"/>
      <c r="M111" s="681"/>
      <c r="N111" s="101"/>
      <c r="O111" s="605"/>
      <c r="P111" s="604"/>
    </row>
    <row r="112" spans="1:16">
      <c r="A112" s="604"/>
      <c r="B112" s="605"/>
      <c r="C112" s="101"/>
      <c r="D112" s="1873"/>
      <c r="E112" s="47"/>
      <c r="F112" s="545"/>
      <c r="G112" s="546"/>
      <c r="H112" s="27"/>
      <c r="I112" s="504"/>
      <c r="J112" s="73"/>
      <c r="K112" s="574"/>
      <c r="L112" s="73"/>
      <c r="M112" s="681"/>
      <c r="N112" s="101"/>
      <c r="O112" s="605"/>
      <c r="P112" s="604"/>
    </row>
    <row r="113" spans="1:16">
      <c r="A113" s="604"/>
      <c r="B113" s="605"/>
      <c r="C113" s="101"/>
      <c r="D113" s="1873"/>
      <c r="E113" s="47"/>
      <c r="F113" s="545"/>
      <c r="G113" s="546"/>
      <c r="H113" s="27"/>
      <c r="I113" s="504"/>
      <c r="J113" s="73"/>
      <c r="K113" s="574"/>
      <c r="L113" s="73"/>
      <c r="M113" s="681"/>
      <c r="N113" s="101"/>
      <c r="O113" s="605"/>
      <c r="P113" s="604"/>
    </row>
    <row r="114" spans="1:16">
      <c r="A114" s="604"/>
      <c r="B114" s="605"/>
      <c r="C114" s="101"/>
      <c r="D114" s="1874"/>
      <c r="E114" s="47"/>
      <c r="F114" s="682"/>
      <c r="G114" s="683"/>
      <c r="H114" s="561"/>
      <c r="I114" s="684"/>
      <c r="J114" s="83"/>
      <c r="K114" s="651"/>
      <c r="L114" s="83"/>
      <c r="M114" s="685"/>
      <c r="N114" s="101"/>
      <c r="O114" s="605"/>
      <c r="P114" s="604"/>
    </row>
    <row r="115" spans="1:16" ht="30" customHeight="1">
      <c r="A115" s="604"/>
      <c r="B115" s="605"/>
      <c r="C115" s="101"/>
      <c r="D115" s="1869" t="s">
        <v>3033</v>
      </c>
      <c r="E115" s="1869"/>
      <c r="F115" s="1869"/>
      <c r="G115" s="1869"/>
      <c r="H115" s="1869"/>
      <c r="I115" s="1869"/>
      <c r="J115" s="1869"/>
      <c r="K115" s="1869"/>
      <c r="L115" s="1869"/>
      <c r="M115" s="1869"/>
      <c r="N115" s="101"/>
      <c r="O115" s="605"/>
      <c r="P115" s="604"/>
    </row>
    <row r="116" spans="1:16">
      <c r="A116" s="604"/>
      <c r="B116" s="605"/>
      <c r="C116" s="101"/>
      <c r="D116" s="689" t="s">
        <v>4910</v>
      </c>
      <c r="E116" s="102"/>
      <c r="F116" s="97">
        <v>10.5</v>
      </c>
      <c r="G116" s="466">
        <f>F116*Cond!$F$10</f>
        <v>15960</v>
      </c>
      <c r="H116" s="27">
        <v>0</v>
      </c>
      <c r="I116" s="398">
        <f t="shared" ref="I116" si="29">G116*H116</f>
        <v>0</v>
      </c>
      <c r="J116" s="553" t="s">
        <v>4911</v>
      </c>
      <c r="K116" s="569">
        <f t="shared" ref="K116" si="30">G116*L116</f>
        <v>31920</v>
      </c>
      <c r="L116" s="290">
        <v>2</v>
      </c>
      <c r="M116" s="409">
        <f t="shared" ref="M116" si="31">ROUND(K116,-2)</f>
        <v>31900</v>
      </c>
      <c r="N116" s="101"/>
      <c r="O116" s="605"/>
      <c r="P116" s="604"/>
    </row>
    <row r="117" spans="1:16">
      <c r="A117" s="604"/>
      <c r="B117" s="605"/>
      <c r="C117" s="101"/>
      <c r="D117" s="689" t="s">
        <v>3034</v>
      </c>
      <c r="E117" s="102"/>
      <c r="F117" s="97">
        <v>10.5</v>
      </c>
      <c r="G117" s="466">
        <f>F117*Cond!$F$10</f>
        <v>15960</v>
      </c>
      <c r="H117" s="27">
        <v>0</v>
      </c>
      <c r="I117" s="398">
        <f t="shared" ref="I117:I119" si="32">G117*H117</f>
        <v>0</v>
      </c>
      <c r="J117" s="553" t="s">
        <v>3030</v>
      </c>
      <c r="K117" s="569">
        <f t="shared" ref="K117:K119" si="33">G117*L117</f>
        <v>31920</v>
      </c>
      <c r="L117" s="290">
        <v>2</v>
      </c>
      <c r="M117" s="409">
        <f t="shared" ref="M117:M119" si="34">ROUND(K117,-2)</f>
        <v>31900</v>
      </c>
      <c r="N117" s="101"/>
      <c r="O117" s="605"/>
      <c r="P117" s="604"/>
    </row>
    <row r="118" spans="1:16">
      <c r="A118" s="604"/>
      <c r="B118" s="605"/>
      <c r="C118" s="101"/>
      <c r="D118" s="689" t="s">
        <v>3035</v>
      </c>
      <c r="E118" s="102"/>
      <c r="F118" s="97">
        <v>10.5</v>
      </c>
      <c r="G118" s="466">
        <f>F118*Cond!$F$10</f>
        <v>15960</v>
      </c>
      <c r="H118" s="27">
        <v>0</v>
      </c>
      <c r="I118" s="398">
        <f t="shared" si="32"/>
        <v>0</v>
      </c>
      <c r="J118" s="553" t="s">
        <v>3031</v>
      </c>
      <c r="K118" s="569">
        <f t="shared" si="33"/>
        <v>31920</v>
      </c>
      <c r="L118" s="290">
        <v>2</v>
      </c>
      <c r="M118" s="409">
        <f t="shared" si="34"/>
        <v>31900</v>
      </c>
      <c r="N118" s="101"/>
      <c r="O118" s="605"/>
      <c r="P118" s="604"/>
    </row>
    <row r="119" spans="1:16">
      <c r="A119" s="604"/>
      <c r="B119" s="605"/>
      <c r="C119" s="101"/>
      <c r="D119" s="689" t="s">
        <v>3036</v>
      </c>
      <c r="E119" s="102"/>
      <c r="F119" s="97">
        <v>10.5</v>
      </c>
      <c r="G119" s="466">
        <f>F119*Cond!$F$10</f>
        <v>15960</v>
      </c>
      <c r="H119" s="27">
        <v>0</v>
      </c>
      <c r="I119" s="398">
        <f t="shared" si="32"/>
        <v>0</v>
      </c>
      <c r="J119" s="553" t="s">
        <v>3032</v>
      </c>
      <c r="K119" s="569">
        <f t="shared" si="33"/>
        <v>31920</v>
      </c>
      <c r="L119" s="290">
        <v>2</v>
      </c>
      <c r="M119" s="409">
        <f t="shared" si="34"/>
        <v>31900</v>
      </c>
      <c r="N119" s="101"/>
      <c r="O119" s="605"/>
      <c r="P119" s="604"/>
    </row>
    <row r="120" spans="1:16">
      <c r="A120" s="604"/>
      <c r="B120" s="605"/>
      <c r="C120" s="101"/>
      <c r="D120" s="674"/>
      <c r="E120" s="102"/>
      <c r="F120" s="97"/>
      <c r="G120" s="449"/>
      <c r="H120" s="27"/>
      <c r="I120" s="398"/>
      <c r="J120" s="103"/>
      <c r="K120" s="569"/>
      <c r="L120" s="290"/>
      <c r="M120" s="409"/>
      <c r="N120" s="101"/>
      <c r="O120" s="605"/>
      <c r="P120" s="604"/>
    </row>
    <row r="121" spans="1:16">
      <c r="A121" s="604"/>
      <c r="B121" s="605"/>
      <c r="C121" s="101"/>
      <c r="D121" s="1870" t="s">
        <v>3333</v>
      </c>
      <c r="E121" s="102"/>
      <c r="F121" s="455"/>
      <c r="G121" s="398"/>
      <c r="H121" s="27"/>
      <c r="I121" s="398"/>
      <c r="J121" s="73"/>
      <c r="K121" s="574"/>
      <c r="L121" s="73"/>
      <c r="M121" s="420"/>
      <c r="N121" s="101"/>
      <c r="O121" s="605"/>
      <c r="P121" s="604"/>
    </row>
    <row r="122" spans="1:16">
      <c r="A122" s="604"/>
      <c r="B122" s="605"/>
      <c r="C122" s="101"/>
      <c r="D122" s="1870"/>
      <c r="E122" s="102"/>
      <c r="F122" s="455"/>
      <c r="G122" s="398"/>
      <c r="H122" s="27"/>
      <c r="I122" s="398"/>
      <c r="J122" s="73"/>
      <c r="K122" s="574"/>
      <c r="L122" s="73"/>
      <c r="M122" s="420"/>
      <c r="N122" s="101"/>
      <c r="O122" s="605"/>
      <c r="P122" s="604"/>
    </row>
    <row r="123" spans="1:16">
      <c r="A123" s="604"/>
      <c r="B123" s="605"/>
      <c r="C123" s="101"/>
      <c r="D123" s="1870"/>
      <c r="E123" s="102"/>
      <c r="F123" s="455"/>
      <c r="G123" s="398"/>
      <c r="H123" s="27"/>
      <c r="I123" s="398"/>
      <c r="J123" s="73"/>
      <c r="K123" s="574"/>
      <c r="L123" s="73"/>
      <c r="M123" s="420"/>
      <c r="N123" s="101"/>
      <c r="O123" s="605"/>
      <c r="P123" s="604"/>
    </row>
    <row r="124" spans="1:16">
      <c r="A124" s="604"/>
      <c r="B124" s="605"/>
      <c r="C124" s="101"/>
      <c r="D124" s="1871"/>
      <c r="E124" s="102"/>
      <c r="F124" s="650"/>
      <c r="G124" s="560"/>
      <c r="H124" s="561"/>
      <c r="I124" s="560"/>
      <c r="J124" s="83"/>
      <c r="K124" s="651"/>
      <c r="L124" s="83"/>
      <c r="M124" s="652"/>
      <c r="N124" s="101"/>
      <c r="O124" s="605"/>
      <c r="P124" s="604"/>
    </row>
    <row r="125" spans="1:16" s="2" customFormat="1" ht="30" customHeight="1">
      <c r="A125" s="604"/>
      <c r="B125" s="605"/>
      <c r="C125" s="101"/>
      <c r="D125" s="1869" t="s">
        <v>4912</v>
      </c>
      <c r="E125" s="1869"/>
      <c r="F125" s="1869"/>
      <c r="G125" s="1869"/>
      <c r="H125" s="1869"/>
      <c r="I125" s="1869"/>
      <c r="J125" s="1869"/>
      <c r="K125" s="1869"/>
      <c r="L125" s="1869"/>
      <c r="M125" s="1869"/>
      <c r="N125" s="101"/>
      <c r="O125" s="605"/>
      <c r="P125" s="604"/>
    </row>
    <row r="126" spans="1:16" s="4" customFormat="1">
      <c r="A126" s="604"/>
      <c r="B126" s="605"/>
      <c r="C126" s="101"/>
      <c r="D126" s="695" t="s">
        <v>4960</v>
      </c>
      <c r="E126" s="52"/>
      <c r="F126" s="502">
        <v>10.87</v>
      </c>
      <c r="G126" s="466">
        <f>F126*Cond!$F$10</f>
        <v>16522.399999999998</v>
      </c>
      <c r="H126" s="29">
        <v>0</v>
      </c>
      <c r="I126" s="68">
        <f t="shared" ref="I126" si="35">G126*H126</f>
        <v>0</v>
      </c>
      <c r="J126" s="696" t="s">
        <v>4913</v>
      </c>
      <c r="K126" s="569">
        <f t="shared" ref="K126" si="36">G126*L126</f>
        <v>33044.799999999996</v>
      </c>
      <c r="L126" s="290">
        <v>2</v>
      </c>
      <c r="M126" s="409">
        <f t="shared" ref="M126" si="37">ROUND(K126,-2)</f>
        <v>33000</v>
      </c>
      <c r="N126" s="101"/>
      <c r="O126" s="605"/>
      <c r="P126" s="604"/>
    </row>
    <row r="127" spans="1:16" s="4" customFormat="1" ht="13.5" customHeight="1">
      <c r="A127" s="604"/>
      <c r="B127" s="605"/>
      <c r="C127" s="101"/>
      <c r="D127" s="1872" t="s">
        <v>4914</v>
      </c>
      <c r="E127" s="52"/>
      <c r="F127" s="503"/>
      <c r="G127" s="17"/>
      <c r="H127" s="29"/>
      <c r="I127" s="68"/>
      <c r="J127" s="554"/>
      <c r="K127" s="574"/>
      <c r="L127" s="73"/>
      <c r="M127" s="681"/>
      <c r="N127" s="101"/>
      <c r="O127" s="605"/>
      <c r="P127" s="604"/>
    </row>
    <row r="128" spans="1:16" s="4" customFormat="1" ht="15" customHeight="1">
      <c r="A128" s="604"/>
      <c r="B128" s="605"/>
      <c r="C128" s="101"/>
      <c r="D128" s="1872"/>
      <c r="E128" s="52"/>
      <c r="F128" s="503"/>
      <c r="G128" s="17"/>
      <c r="H128" s="29"/>
      <c r="I128" s="68"/>
      <c r="J128" s="375"/>
      <c r="K128" s="574"/>
      <c r="L128" s="73"/>
      <c r="M128" s="681"/>
      <c r="N128" s="101"/>
      <c r="O128" s="605"/>
      <c r="P128" s="604"/>
    </row>
    <row r="129" spans="1:16" s="4" customFormat="1" ht="15" customHeight="1">
      <c r="A129" s="604"/>
      <c r="B129" s="605"/>
      <c r="C129" s="101"/>
      <c r="D129" s="1872"/>
      <c r="E129" s="52"/>
      <c r="F129" s="503"/>
      <c r="G129" s="17"/>
      <c r="H129" s="29"/>
      <c r="I129" s="68"/>
      <c r="J129" s="375"/>
      <c r="K129" s="574"/>
      <c r="L129" s="73"/>
      <c r="M129" s="681"/>
      <c r="N129" s="101"/>
      <c r="O129" s="605"/>
      <c r="P129" s="604"/>
    </row>
    <row r="130" spans="1:16" s="4" customFormat="1" ht="15" customHeight="1">
      <c r="A130" s="604"/>
      <c r="B130" s="605"/>
      <c r="C130" s="101"/>
      <c r="D130" s="1872"/>
      <c r="E130" s="52"/>
      <c r="F130" s="503"/>
      <c r="G130" s="17"/>
      <c r="H130" s="29"/>
      <c r="I130" s="68"/>
      <c r="J130" s="375"/>
      <c r="K130" s="574"/>
      <c r="L130" s="73"/>
      <c r="M130" s="681"/>
      <c r="N130" s="101"/>
      <c r="O130" s="605"/>
      <c r="P130" s="604"/>
    </row>
    <row r="131" spans="1:16" s="4" customFormat="1" ht="13.5" customHeight="1">
      <c r="A131" s="604"/>
      <c r="B131" s="605"/>
      <c r="C131" s="101"/>
      <c r="D131" s="1872"/>
      <c r="E131" s="52"/>
      <c r="F131" s="503"/>
      <c r="G131" s="17"/>
      <c r="H131" s="29"/>
      <c r="I131" s="68"/>
      <c r="J131" s="375"/>
      <c r="K131" s="574"/>
      <c r="L131" s="73"/>
      <c r="M131" s="681"/>
      <c r="N131" s="101"/>
      <c r="O131" s="605"/>
      <c r="P131" s="604"/>
    </row>
    <row r="132" spans="1:16" s="4" customFormat="1" ht="15" customHeight="1">
      <c r="A132" s="604"/>
      <c r="B132" s="605"/>
      <c r="C132" s="101"/>
      <c r="D132" s="1872"/>
      <c r="E132" s="52"/>
      <c r="F132" s="693"/>
      <c r="G132" s="23"/>
      <c r="H132" s="35"/>
      <c r="I132" s="69"/>
      <c r="J132" s="694"/>
      <c r="K132" s="651"/>
      <c r="L132" s="83"/>
      <c r="M132" s="685"/>
      <c r="N132" s="101"/>
      <c r="O132" s="605"/>
      <c r="P132" s="604"/>
    </row>
    <row r="133" spans="1:16" s="2" customFormat="1" ht="30" customHeight="1">
      <c r="A133" s="604"/>
      <c r="B133" s="605"/>
      <c r="C133" s="101"/>
      <c r="D133" s="1869" t="s">
        <v>4915</v>
      </c>
      <c r="E133" s="1869"/>
      <c r="F133" s="1869"/>
      <c r="G133" s="1869"/>
      <c r="H133" s="1869"/>
      <c r="I133" s="1869"/>
      <c r="J133" s="1869"/>
      <c r="K133" s="1869"/>
      <c r="L133" s="1869"/>
      <c r="M133" s="1869"/>
      <c r="N133" s="101"/>
      <c r="O133" s="605"/>
      <c r="P133" s="604"/>
    </row>
    <row r="134" spans="1:16" s="4" customFormat="1">
      <c r="A134" s="604"/>
      <c r="B134" s="605"/>
      <c r="C134" s="101"/>
      <c r="D134" s="695" t="s">
        <v>4916</v>
      </c>
      <c r="E134" s="52"/>
      <c r="F134" s="502">
        <v>15.22</v>
      </c>
      <c r="G134" s="466">
        <f>F134*Cond!$F$10</f>
        <v>23134.400000000001</v>
      </c>
      <c r="H134" s="29">
        <v>0</v>
      </c>
      <c r="I134" s="68">
        <f t="shared" ref="I134" si="38">G134*H134</f>
        <v>0</v>
      </c>
      <c r="J134" s="696" t="s">
        <v>4917</v>
      </c>
      <c r="K134" s="569">
        <f t="shared" ref="K134" si="39">G134*L134</f>
        <v>46268.800000000003</v>
      </c>
      <c r="L134" s="290">
        <v>2</v>
      </c>
      <c r="M134" s="409">
        <f t="shared" ref="M134" si="40">ROUND(K134,-2)</f>
        <v>46300</v>
      </c>
      <c r="N134" s="101"/>
      <c r="O134" s="605"/>
      <c r="P134" s="604"/>
    </row>
    <row r="135" spans="1:16" s="4" customFormat="1" ht="13.5" customHeight="1">
      <c r="A135" s="604"/>
      <c r="B135" s="605"/>
      <c r="C135" s="101"/>
      <c r="D135" s="1872" t="s">
        <v>4918</v>
      </c>
      <c r="E135" s="52"/>
      <c r="F135" s="503"/>
      <c r="G135" s="17"/>
      <c r="H135" s="29"/>
      <c r="I135" s="68"/>
      <c r="J135" s="554"/>
      <c r="K135" s="574"/>
      <c r="L135" s="73"/>
      <c r="M135" s="681"/>
      <c r="N135" s="101"/>
      <c r="O135" s="605"/>
      <c r="P135" s="604"/>
    </row>
    <row r="136" spans="1:16" s="4" customFormat="1" ht="15" customHeight="1">
      <c r="A136" s="604"/>
      <c r="B136" s="605"/>
      <c r="C136" s="101"/>
      <c r="D136" s="1872"/>
      <c r="E136" s="52"/>
      <c r="F136" s="503"/>
      <c r="G136" s="17"/>
      <c r="H136" s="29"/>
      <c r="I136" s="68"/>
      <c r="J136" s="375"/>
      <c r="K136" s="574"/>
      <c r="L136" s="73"/>
      <c r="M136" s="681"/>
      <c r="N136" s="101"/>
      <c r="O136" s="605"/>
      <c r="P136" s="604"/>
    </row>
    <row r="137" spans="1:16" s="4" customFormat="1" ht="15" customHeight="1">
      <c r="A137" s="604"/>
      <c r="B137" s="605"/>
      <c r="C137" s="101"/>
      <c r="D137" s="1872"/>
      <c r="E137" s="52"/>
      <c r="F137" s="503"/>
      <c r="G137" s="17"/>
      <c r="H137" s="29"/>
      <c r="I137" s="68"/>
      <c r="J137" s="375"/>
      <c r="K137" s="574"/>
      <c r="L137" s="73"/>
      <c r="M137" s="681"/>
      <c r="N137" s="101"/>
      <c r="O137" s="605"/>
      <c r="P137" s="604"/>
    </row>
    <row r="138" spans="1:16" s="4" customFormat="1" ht="15" customHeight="1">
      <c r="A138" s="604"/>
      <c r="B138" s="605"/>
      <c r="C138" s="101"/>
      <c r="D138" s="1872"/>
      <c r="E138" s="52"/>
      <c r="F138" s="503"/>
      <c r="G138" s="17"/>
      <c r="H138" s="29"/>
      <c r="I138" s="68"/>
      <c r="J138" s="375"/>
      <c r="K138" s="574"/>
      <c r="L138" s="73"/>
      <c r="M138" s="681"/>
      <c r="N138" s="101"/>
      <c r="O138" s="605"/>
      <c r="P138" s="604"/>
    </row>
    <row r="139" spans="1:16" s="4" customFormat="1" ht="13.5" customHeight="1">
      <c r="A139" s="604"/>
      <c r="B139" s="605"/>
      <c r="C139" s="101"/>
      <c r="D139" s="1872"/>
      <c r="E139" s="52"/>
      <c r="F139" s="503"/>
      <c r="G139" s="17"/>
      <c r="H139" s="29"/>
      <c r="I139" s="68"/>
      <c r="J139" s="375"/>
      <c r="K139" s="574"/>
      <c r="L139" s="73"/>
      <c r="M139" s="681"/>
      <c r="N139" s="101"/>
      <c r="O139" s="605"/>
      <c r="P139" s="604"/>
    </row>
    <row r="140" spans="1:16" s="4" customFormat="1" ht="15" customHeight="1">
      <c r="A140" s="604"/>
      <c r="B140" s="605"/>
      <c r="C140" s="101"/>
      <c r="D140" s="1872"/>
      <c r="E140" s="52"/>
      <c r="F140" s="693"/>
      <c r="G140" s="23"/>
      <c r="H140" s="35"/>
      <c r="I140" s="69"/>
      <c r="J140" s="694"/>
      <c r="K140" s="651"/>
      <c r="L140" s="83"/>
      <c r="M140" s="685"/>
      <c r="N140" s="101"/>
      <c r="O140" s="605"/>
      <c r="P140" s="604"/>
    </row>
    <row r="141" spans="1:16" s="2" customFormat="1" ht="30" customHeight="1">
      <c r="A141" s="604"/>
      <c r="B141" s="605"/>
      <c r="C141" s="101"/>
      <c r="D141" s="1869" t="s">
        <v>3037</v>
      </c>
      <c r="E141" s="1869"/>
      <c r="F141" s="1869"/>
      <c r="G141" s="1869"/>
      <c r="H141" s="1869"/>
      <c r="I141" s="1869"/>
      <c r="J141" s="1869"/>
      <c r="K141" s="1869"/>
      <c r="L141" s="1869"/>
      <c r="M141" s="1869"/>
      <c r="N141" s="101"/>
      <c r="O141" s="605"/>
      <c r="P141" s="604"/>
    </row>
    <row r="142" spans="1:16" s="4" customFormat="1">
      <c r="A142" s="604"/>
      <c r="B142" s="605"/>
      <c r="C142" s="101"/>
      <c r="D142" s="695" t="s">
        <v>3042</v>
      </c>
      <c r="E142" s="52"/>
      <c r="F142" s="502">
        <v>21.85</v>
      </c>
      <c r="G142" s="466">
        <f>F142*Cond!$F$10</f>
        <v>33212</v>
      </c>
      <c r="H142" s="29">
        <v>0</v>
      </c>
      <c r="I142" s="68">
        <f t="shared" ref="I142:I145" si="41">G142*H142</f>
        <v>0</v>
      </c>
      <c r="J142" s="696" t="s">
        <v>3038</v>
      </c>
      <c r="K142" s="569">
        <f t="shared" ref="K142:K145" si="42">G142*L142</f>
        <v>66424</v>
      </c>
      <c r="L142" s="290">
        <v>2</v>
      </c>
      <c r="M142" s="409">
        <f t="shared" ref="M142:M145" si="43">ROUND(K142,-2)</f>
        <v>66400</v>
      </c>
      <c r="N142" s="101"/>
      <c r="O142" s="605"/>
      <c r="P142" s="604"/>
    </row>
    <row r="143" spans="1:16" s="4" customFormat="1">
      <c r="A143" s="604"/>
      <c r="B143" s="605"/>
      <c r="C143" s="101"/>
      <c r="D143" s="695" t="s">
        <v>3043</v>
      </c>
      <c r="E143" s="52"/>
      <c r="F143" s="502">
        <v>21.85</v>
      </c>
      <c r="G143" s="466">
        <f>F143*Cond!$F$10</f>
        <v>33212</v>
      </c>
      <c r="H143" s="29">
        <v>0</v>
      </c>
      <c r="I143" s="68">
        <f t="shared" si="41"/>
        <v>0</v>
      </c>
      <c r="J143" s="696" t="s">
        <v>3039</v>
      </c>
      <c r="K143" s="569">
        <f t="shared" si="42"/>
        <v>66424</v>
      </c>
      <c r="L143" s="290">
        <v>2</v>
      </c>
      <c r="M143" s="409">
        <f t="shared" si="43"/>
        <v>66400</v>
      </c>
      <c r="N143" s="101"/>
      <c r="O143" s="605"/>
      <c r="P143" s="604"/>
    </row>
    <row r="144" spans="1:16" s="4" customFormat="1">
      <c r="A144" s="604"/>
      <c r="B144" s="605"/>
      <c r="C144" s="101"/>
      <c r="D144" s="695" t="s">
        <v>3044</v>
      </c>
      <c r="E144" s="52"/>
      <c r="F144" s="502">
        <v>21.85</v>
      </c>
      <c r="G144" s="466">
        <f>F144*Cond!$F$10</f>
        <v>33212</v>
      </c>
      <c r="H144" s="29">
        <v>0</v>
      </c>
      <c r="I144" s="68">
        <f t="shared" si="41"/>
        <v>0</v>
      </c>
      <c r="J144" s="696" t="s">
        <v>3040</v>
      </c>
      <c r="K144" s="569">
        <f t="shared" si="42"/>
        <v>66424</v>
      </c>
      <c r="L144" s="290">
        <v>2</v>
      </c>
      <c r="M144" s="409">
        <f t="shared" si="43"/>
        <v>66400</v>
      </c>
      <c r="N144" s="101"/>
      <c r="O144" s="605"/>
      <c r="P144" s="604"/>
    </row>
    <row r="145" spans="1:16" s="4" customFormat="1">
      <c r="A145" s="604"/>
      <c r="B145" s="605"/>
      <c r="C145" s="101"/>
      <c r="D145" s="695" t="s">
        <v>3045</v>
      </c>
      <c r="E145" s="52"/>
      <c r="F145" s="502">
        <v>21.85</v>
      </c>
      <c r="G145" s="466">
        <f>F145*Cond!$F$10</f>
        <v>33212</v>
      </c>
      <c r="H145" s="29">
        <v>0</v>
      </c>
      <c r="I145" s="68">
        <f t="shared" si="41"/>
        <v>0</v>
      </c>
      <c r="J145" s="696" t="s">
        <v>3041</v>
      </c>
      <c r="K145" s="569">
        <f t="shared" si="42"/>
        <v>66424</v>
      </c>
      <c r="L145" s="290">
        <v>2</v>
      </c>
      <c r="M145" s="409">
        <f t="shared" si="43"/>
        <v>66400</v>
      </c>
      <c r="N145" s="101"/>
      <c r="O145" s="605"/>
      <c r="P145" s="604"/>
    </row>
    <row r="146" spans="1:16" s="4" customFormat="1" ht="13.5" customHeight="1">
      <c r="A146" s="604"/>
      <c r="B146" s="605"/>
      <c r="C146" s="101"/>
      <c r="D146" s="1872" t="s">
        <v>2623</v>
      </c>
      <c r="E146" s="52"/>
      <c r="F146" s="503"/>
      <c r="G146" s="17"/>
      <c r="H146" s="29"/>
      <c r="I146" s="68"/>
      <c r="J146" s="554"/>
      <c r="K146" s="574"/>
      <c r="L146" s="73"/>
      <c r="M146" s="681"/>
      <c r="N146" s="101"/>
      <c r="O146" s="605"/>
      <c r="P146" s="604"/>
    </row>
    <row r="147" spans="1:16" s="4" customFormat="1" ht="15" customHeight="1">
      <c r="A147" s="604"/>
      <c r="B147" s="605"/>
      <c r="C147" s="101"/>
      <c r="D147" s="1872"/>
      <c r="E147" s="52"/>
      <c r="F147" s="503"/>
      <c r="G147" s="17"/>
      <c r="H147" s="29"/>
      <c r="I147" s="68"/>
      <c r="J147" s="375"/>
      <c r="K147" s="574"/>
      <c r="L147" s="73"/>
      <c r="M147" s="681"/>
      <c r="N147" s="101"/>
      <c r="O147" s="605"/>
      <c r="P147" s="604"/>
    </row>
    <row r="148" spans="1:16" s="4" customFormat="1" ht="15" customHeight="1">
      <c r="A148" s="604"/>
      <c r="B148" s="605"/>
      <c r="C148" s="101"/>
      <c r="D148" s="1872"/>
      <c r="E148" s="52"/>
      <c r="F148" s="503"/>
      <c r="G148" s="17"/>
      <c r="H148" s="29"/>
      <c r="I148" s="68"/>
      <c r="J148" s="375"/>
      <c r="K148" s="574"/>
      <c r="L148" s="73"/>
      <c r="M148" s="681"/>
      <c r="N148" s="101"/>
      <c r="O148" s="605"/>
      <c r="P148" s="604"/>
    </row>
    <row r="149" spans="1:16" s="4" customFormat="1" ht="15" customHeight="1">
      <c r="A149" s="604"/>
      <c r="B149" s="605"/>
      <c r="C149" s="101"/>
      <c r="D149" s="1872"/>
      <c r="E149" s="52"/>
      <c r="F149" s="503"/>
      <c r="G149" s="17"/>
      <c r="H149" s="29"/>
      <c r="I149" s="68"/>
      <c r="J149" s="375"/>
      <c r="K149" s="574"/>
      <c r="L149" s="73"/>
      <c r="M149" s="681"/>
      <c r="N149" s="101"/>
      <c r="O149" s="605"/>
      <c r="P149" s="604"/>
    </row>
    <row r="150" spans="1:16" s="4" customFormat="1" ht="13.5" customHeight="1">
      <c r="A150" s="604"/>
      <c r="B150" s="605"/>
      <c r="C150" s="101"/>
      <c r="D150" s="1872"/>
      <c r="E150" s="52"/>
      <c r="F150" s="503"/>
      <c r="G150" s="17"/>
      <c r="H150" s="29"/>
      <c r="I150" s="68"/>
      <c r="J150" s="375"/>
      <c r="K150" s="574"/>
      <c r="L150" s="73"/>
      <c r="M150" s="681"/>
      <c r="N150" s="101"/>
      <c r="O150" s="605"/>
      <c r="P150" s="604"/>
    </row>
    <row r="151" spans="1:16" s="4" customFormat="1" ht="15" customHeight="1">
      <c r="A151" s="604"/>
      <c r="B151" s="605"/>
      <c r="C151" s="101"/>
      <c r="D151" s="1872"/>
      <c r="E151" s="52"/>
      <c r="F151" s="693"/>
      <c r="G151" s="23"/>
      <c r="H151" s="35"/>
      <c r="I151" s="69"/>
      <c r="J151" s="694"/>
      <c r="K151" s="651"/>
      <c r="L151" s="83"/>
      <c r="M151" s="685"/>
      <c r="N151" s="101"/>
      <c r="O151" s="605"/>
      <c r="P151" s="604"/>
    </row>
    <row r="152" spans="1:16" ht="30" customHeight="1">
      <c r="A152" s="604"/>
      <c r="B152" s="605"/>
      <c r="C152" s="101"/>
      <c r="D152" s="1876" t="s">
        <v>4207</v>
      </c>
      <c r="E152" s="1876"/>
      <c r="F152" s="1876"/>
      <c r="G152" s="1876"/>
      <c r="H152" s="1876"/>
      <c r="I152" s="1876"/>
      <c r="J152" s="1876"/>
      <c r="K152" s="1876"/>
      <c r="L152" s="1876"/>
      <c r="M152" s="1876"/>
      <c r="N152" s="101"/>
      <c r="O152" s="605"/>
      <c r="P152" s="604"/>
    </row>
    <row r="153" spans="1:16" ht="15" customHeight="1">
      <c r="A153" s="604"/>
      <c r="B153" s="605"/>
      <c r="C153" s="101"/>
      <c r="D153" s="1388" t="s">
        <v>4320</v>
      </c>
      <c r="E153" s="52"/>
      <c r="F153" s="60">
        <v>7.11</v>
      </c>
      <c r="G153" s="466">
        <f>F153*Cond!$F$10</f>
        <v>10807.2</v>
      </c>
      <c r="H153" s="33">
        <v>0</v>
      </c>
      <c r="I153" s="691">
        <f>G153*H153</f>
        <v>0</v>
      </c>
      <c r="J153" s="1389" t="s">
        <v>4321</v>
      </c>
      <c r="K153" s="654">
        <f>G153*L153</f>
        <v>21614.400000000001</v>
      </c>
      <c r="L153" s="290">
        <v>2</v>
      </c>
      <c r="M153" s="655">
        <f>ROUND(K153,-2)</f>
        <v>21600</v>
      </c>
      <c r="N153" s="101"/>
      <c r="O153" s="605"/>
      <c r="P153" s="604"/>
    </row>
    <row r="154" spans="1:16" ht="15" customHeight="1">
      <c r="A154" s="604"/>
      <c r="B154" s="605"/>
      <c r="C154" s="101"/>
      <c r="D154" s="1388" t="s">
        <v>4382</v>
      </c>
      <c r="E154" s="52"/>
      <c r="F154" s="60">
        <v>7.11</v>
      </c>
      <c r="G154" s="466">
        <f>F154*Cond!$F$10</f>
        <v>10807.2</v>
      </c>
      <c r="H154" s="33">
        <v>0</v>
      </c>
      <c r="I154" s="691">
        <f t="shared" ref="I154:I155" si="44">G154*H154</f>
        <v>0</v>
      </c>
      <c r="J154" s="1389" t="s">
        <v>4383</v>
      </c>
      <c r="K154" s="654">
        <f t="shared" ref="K154:K155" si="45">G154*L154</f>
        <v>21614.400000000001</v>
      </c>
      <c r="L154" s="290">
        <v>2</v>
      </c>
      <c r="M154" s="655">
        <f t="shared" ref="M154:M155" si="46">ROUND(K154,-2)</f>
        <v>21600</v>
      </c>
      <c r="N154" s="101"/>
      <c r="O154" s="605"/>
      <c r="P154" s="604"/>
    </row>
    <row r="155" spans="1:16" ht="15" customHeight="1">
      <c r="A155" s="604"/>
      <c r="B155" s="605"/>
      <c r="C155" s="101"/>
      <c r="D155" s="1388" t="s">
        <v>4208</v>
      </c>
      <c r="E155" s="52"/>
      <c r="F155" s="60">
        <v>7.11</v>
      </c>
      <c r="G155" s="466">
        <f>F155*Cond!$F$10</f>
        <v>10807.2</v>
      </c>
      <c r="H155" s="33">
        <v>0</v>
      </c>
      <c r="I155" s="691">
        <f t="shared" si="44"/>
        <v>0</v>
      </c>
      <c r="J155" s="1389" t="s">
        <v>4209</v>
      </c>
      <c r="K155" s="654">
        <f t="shared" si="45"/>
        <v>21614.400000000001</v>
      </c>
      <c r="L155" s="290">
        <v>2</v>
      </c>
      <c r="M155" s="655">
        <f t="shared" si="46"/>
        <v>21600</v>
      </c>
      <c r="N155" s="101"/>
      <c r="O155" s="605"/>
      <c r="P155" s="604"/>
    </row>
    <row r="156" spans="1:16" ht="15" customHeight="1">
      <c r="A156" s="604"/>
      <c r="B156" s="605"/>
      <c r="C156" s="101"/>
      <c r="D156" s="697" t="s">
        <v>1639</v>
      </c>
      <c r="E156" s="52"/>
      <c r="F156" s="25"/>
      <c r="G156" s="49"/>
      <c r="H156" s="29"/>
      <c r="I156" s="68"/>
      <c r="J156" s="76"/>
      <c r="K156" s="577"/>
      <c r="L156" s="76"/>
      <c r="M156" s="1390"/>
      <c r="N156" s="101"/>
      <c r="O156" s="605"/>
      <c r="P156" s="604"/>
    </row>
    <row r="157" spans="1:16" ht="15" customHeight="1">
      <c r="A157" s="604"/>
      <c r="B157" s="605"/>
      <c r="C157" s="101"/>
      <c r="D157" s="697" t="s">
        <v>1640</v>
      </c>
      <c r="E157" s="52"/>
      <c r="F157" s="25"/>
      <c r="G157" s="17"/>
      <c r="H157" s="29"/>
      <c r="I157" s="68"/>
      <c r="J157" s="76"/>
      <c r="K157" s="577"/>
      <c r="L157" s="76"/>
      <c r="M157" s="1390"/>
      <c r="N157" s="101"/>
      <c r="O157" s="605"/>
      <c r="P157" s="604"/>
    </row>
    <row r="158" spans="1:16" ht="15" customHeight="1">
      <c r="A158" s="604"/>
      <c r="B158" s="605"/>
      <c r="C158" s="101"/>
      <c r="D158" s="697" t="s">
        <v>1641</v>
      </c>
      <c r="E158" s="52"/>
      <c r="F158" s="25"/>
      <c r="G158" s="17"/>
      <c r="H158" s="29"/>
      <c r="I158" s="68"/>
      <c r="J158" s="76"/>
      <c r="K158" s="577"/>
      <c r="L158" s="76"/>
      <c r="M158" s="1390"/>
      <c r="N158" s="101"/>
      <c r="O158" s="605"/>
      <c r="P158" s="604"/>
    </row>
    <row r="159" spans="1:16" ht="15" customHeight="1">
      <c r="A159" s="604"/>
      <c r="B159" s="605"/>
      <c r="C159" s="101"/>
      <c r="D159" s="697" t="s">
        <v>1643</v>
      </c>
      <c r="E159" s="52"/>
      <c r="F159" s="25"/>
      <c r="G159" s="17"/>
      <c r="H159" s="29"/>
      <c r="I159" s="68"/>
      <c r="J159" s="76"/>
      <c r="K159" s="577"/>
      <c r="L159" s="76"/>
      <c r="M159" s="1390"/>
      <c r="N159" s="101"/>
      <c r="O159" s="605"/>
      <c r="P159" s="604"/>
    </row>
    <row r="160" spans="1:16" ht="15" customHeight="1">
      <c r="A160" s="604"/>
      <c r="B160" s="605"/>
      <c r="C160" s="101"/>
      <c r="D160" s="698" t="s">
        <v>1642</v>
      </c>
      <c r="E160" s="52"/>
      <c r="F160" s="699"/>
      <c r="G160" s="23"/>
      <c r="H160" s="35"/>
      <c r="I160" s="69"/>
      <c r="J160" s="77"/>
      <c r="K160" s="661"/>
      <c r="L160" s="77"/>
      <c r="M160" s="1391"/>
      <c r="N160" s="101"/>
      <c r="O160" s="605"/>
      <c r="P160" s="604"/>
    </row>
    <row r="161" spans="1:16" ht="30" customHeight="1">
      <c r="A161" s="604"/>
      <c r="B161" s="605"/>
      <c r="C161" s="101"/>
      <c r="D161" s="1869" t="s">
        <v>3334</v>
      </c>
      <c r="E161" s="1869"/>
      <c r="F161" s="1869"/>
      <c r="G161" s="1869"/>
      <c r="H161" s="1869"/>
      <c r="I161" s="1869"/>
      <c r="J161" s="1869"/>
      <c r="K161" s="1869"/>
      <c r="L161" s="1869"/>
      <c r="M161" s="1869"/>
      <c r="N161" s="101"/>
      <c r="O161" s="605"/>
      <c r="P161" s="604"/>
    </row>
    <row r="162" spans="1:16" ht="15" customHeight="1">
      <c r="A162" s="604"/>
      <c r="B162" s="605"/>
      <c r="C162" s="101"/>
      <c r="D162" s="700" t="s">
        <v>3259</v>
      </c>
      <c r="E162" s="52"/>
      <c r="F162" s="60">
        <v>25</v>
      </c>
      <c r="G162" s="466">
        <f>F162*Cond!$F$10</f>
        <v>38000</v>
      </c>
      <c r="H162" s="33">
        <v>0</v>
      </c>
      <c r="I162" s="444">
        <f t="shared" ref="I162:I163" si="47">G162*H162</f>
        <v>0</v>
      </c>
      <c r="J162" s="701">
        <v>6602260101</v>
      </c>
      <c r="K162" s="654">
        <f t="shared" ref="K162:K163" si="48">G162*L162</f>
        <v>60800</v>
      </c>
      <c r="L162" s="314">
        <v>1.6</v>
      </c>
      <c r="M162" s="655">
        <f t="shared" ref="M162:M163" si="49">ROUND(K162,-2)</f>
        <v>60800</v>
      </c>
      <c r="N162" s="101"/>
      <c r="O162" s="605"/>
      <c r="P162" s="604"/>
    </row>
    <row r="163" spans="1:16" ht="15" customHeight="1">
      <c r="A163" s="604"/>
      <c r="B163" s="605"/>
      <c r="C163" s="101"/>
      <c r="D163" s="702" t="s">
        <v>3260</v>
      </c>
      <c r="E163" s="52"/>
      <c r="F163" s="55">
        <v>25</v>
      </c>
      <c r="G163" s="466">
        <f>F163*Cond!$F$10</f>
        <v>38000</v>
      </c>
      <c r="H163" s="29">
        <v>0</v>
      </c>
      <c r="I163" s="405">
        <f t="shared" si="47"/>
        <v>0</v>
      </c>
      <c r="J163" s="597" t="s">
        <v>3261</v>
      </c>
      <c r="K163" s="575">
        <f t="shared" si="48"/>
        <v>60800</v>
      </c>
      <c r="L163" s="292">
        <v>1.6</v>
      </c>
      <c r="M163" s="417">
        <f t="shared" si="49"/>
        <v>60800</v>
      </c>
      <c r="N163" s="101"/>
      <c r="O163" s="605"/>
      <c r="P163" s="604"/>
    </row>
    <row r="164" spans="1:16" ht="15" customHeight="1">
      <c r="A164" s="604"/>
      <c r="B164" s="605"/>
      <c r="C164" s="101"/>
      <c r="D164" s="692"/>
      <c r="E164" s="52"/>
      <c r="F164" s="55"/>
      <c r="G164" s="396"/>
      <c r="H164" s="29"/>
      <c r="I164" s="405"/>
      <c r="J164" s="237"/>
      <c r="K164" s="576"/>
      <c r="L164" s="237"/>
      <c r="M164" s="657"/>
      <c r="N164" s="101"/>
      <c r="O164" s="605"/>
      <c r="P164" s="604"/>
    </row>
    <row r="165" spans="1:16" ht="15" customHeight="1">
      <c r="A165" s="604"/>
      <c r="B165" s="605"/>
      <c r="C165" s="101"/>
      <c r="D165" s="697" t="s">
        <v>1639</v>
      </c>
      <c r="E165" s="52"/>
      <c r="F165" s="457"/>
      <c r="G165" s="396"/>
      <c r="H165" s="29"/>
      <c r="I165" s="405"/>
      <c r="J165" s="76"/>
      <c r="K165" s="577"/>
      <c r="L165" s="76"/>
      <c r="M165" s="416"/>
      <c r="N165" s="101"/>
      <c r="O165" s="605"/>
      <c r="P165" s="604"/>
    </row>
    <row r="166" spans="1:16" ht="15" customHeight="1">
      <c r="A166" s="604"/>
      <c r="B166" s="605"/>
      <c r="C166" s="101"/>
      <c r="D166" s="697" t="s">
        <v>1346</v>
      </c>
      <c r="E166" s="52"/>
      <c r="F166" s="457"/>
      <c r="G166" s="405"/>
      <c r="H166" s="29"/>
      <c r="I166" s="405"/>
      <c r="J166" s="76"/>
      <c r="K166" s="577"/>
      <c r="L166" s="76"/>
      <c r="M166" s="416"/>
      <c r="N166" s="101"/>
      <c r="O166" s="605"/>
      <c r="P166" s="604"/>
    </row>
    <row r="167" spans="1:16" ht="15" customHeight="1">
      <c r="A167" s="604"/>
      <c r="B167" s="605"/>
      <c r="C167" s="101"/>
      <c r="D167" s="697" t="s">
        <v>1640</v>
      </c>
      <c r="E167" s="52"/>
      <c r="F167" s="457"/>
      <c r="G167" s="405"/>
      <c r="H167" s="29"/>
      <c r="I167" s="405"/>
      <c r="J167" s="76"/>
      <c r="K167" s="577"/>
      <c r="L167" s="76"/>
      <c r="M167" s="416"/>
      <c r="N167" s="101"/>
      <c r="O167" s="605"/>
      <c r="P167" s="604"/>
    </row>
    <row r="168" spans="1:16" ht="15" customHeight="1">
      <c r="A168" s="604"/>
      <c r="B168" s="605"/>
      <c r="C168" s="101"/>
      <c r="D168" s="697" t="s">
        <v>1641</v>
      </c>
      <c r="E168" s="52"/>
      <c r="F168" s="457"/>
      <c r="G168" s="405"/>
      <c r="H168" s="29"/>
      <c r="I168" s="405"/>
      <c r="J168" s="76"/>
      <c r="K168" s="577"/>
      <c r="L168" s="76"/>
      <c r="M168" s="416"/>
      <c r="N168" s="101"/>
      <c r="O168" s="605"/>
      <c r="P168" s="604"/>
    </row>
    <row r="169" spans="1:16" ht="15" customHeight="1">
      <c r="A169" s="604"/>
      <c r="B169" s="605"/>
      <c r="C169" s="101"/>
      <c r="D169" s="697" t="s">
        <v>1643</v>
      </c>
      <c r="E169" s="52"/>
      <c r="F169" s="457"/>
      <c r="G169" s="405"/>
      <c r="H169" s="29"/>
      <c r="I169" s="405"/>
      <c r="J169" s="76"/>
      <c r="K169" s="577"/>
      <c r="L169" s="76"/>
      <c r="M169" s="416"/>
      <c r="N169" s="101"/>
      <c r="O169" s="605"/>
      <c r="P169" s="604"/>
    </row>
    <row r="170" spans="1:16" ht="15" customHeight="1">
      <c r="A170" s="604"/>
      <c r="B170" s="605"/>
      <c r="C170" s="101"/>
      <c r="D170" s="698" t="s">
        <v>1642</v>
      </c>
      <c r="E170" s="52"/>
      <c r="F170" s="660"/>
      <c r="G170" s="406"/>
      <c r="H170" s="35"/>
      <c r="I170" s="406"/>
      <c r="J170" s="77"/>
      <c r="K170" s="661"/>
      <c r="L170" s="77"/>
      <c r="M170" s="662"/>
      <c r="N170" s="101"/>
      <c r="O170" s="605"/>
      <c r="P170" s="604"/>
    </row>
    <row r="171" spans="1:16" ht="24.75">
      <c r="A171" s="604"/>
      <c r="B171" s="605"/>
      <c r="C171" s="101"/>
      <c r="D171" s="1867" t="s">
        <v>4384</v>
      </c>
      <c r="E171" s="1867"/>
      <c r="F171" s="1867"/>
      <c r="G171" s="1867"/>
      <c r="H171" s="1867"/>
      <c r="I171" s="1867"/>
      <c r="J171" s="1867"/>
      <c r="K171" s="1600"/>
      <c r="L171" s="1560"/>
      <c r="M171" s="1012"/>
      <c r="N171" s="1193"/>
      <c r="O171" s="605"/>
      <c r="P171" s="604"/>
    </row>
    <row r="172" spans="1:16" ht="15" customHeight="1">
      <c r="A172" s="604"/>
      <c r="B172" s="605"/>
      <c r="C172" s="101"/>
      <c r="D172" s="688"/>
      <c r="E172" s="52"/>
      <c r="F172" s="1594"/>
      <c r="G172" s="1595"/>
      <c r="H172" s="1596"/>
      <c r="I172" s="1595"/>
      <c r="J172" s="1597"/>
      <c r="K172" s="1598"/>
      <c r="L172" s="1597"/>
      <c r="M172" s="1599"/>
      <c r="N172" s="1193"/>
      <c r="O172" s="605"/>
      <c r="P172" s="604"/>
    </row>
    <row r="173" spans="1:16" ht="15" customHeight="1">
      <c r="A173" s="604"/>
      <c r="B173" s="605"/>
      <c r="C173" s="101"/>
      <c r="D173" s="1544" t="s">
        <v>4385</v>
      </c>
      <c r="E173" s="52"/>
      <c r="F173" s="55">
        <v>22.66</v>
      </c>
      <c r="G173" s="466">
        <f>F173*Cond!$F$10</f>
        <v>34443.199999999997</v>
      </c>
      <c r="H173" s="29">
        <v>0</v>
      </c>
      <c r="I173" s="405">
        <f t="shared" ref="I173" si="50">G173*H173</f>
        <v>0</v>
      </c>
      <c r="J173" s="1545" t="s">
        <v>4386</v>
      </c>
      <c r="K173" s="575">
        <f t="shared" ref="K173" si="51">G173*L173</f>
        <v>55109.119999999995</v>
      </c>
      <c r="L173" s="292">
        <v>1.6</v>
      </c>
      <c r="M173" s="388">
        <f t="shared" ref="M173" si="52">ROUND(K173,-2)</f>
        <v>55100</v>
      </c>
      <c r="N173" s="1193"/>
      <c r="O173" s="605"/>
      <c r="P173" s="604"/>
    </row>
    <row r="174" spans="1:16" ht="15" customHeight="1">
      <c r="A174" s="604"/>
      <c r="B174" s="605"/>
      <c r="C174" s="101"/>
      <c r="D174" s="1546"/>
      <c r="E174" s="52"/>
      <c r="F174" s="55"/>
      <c r="G174" s="396"/>
      <c r="H174" s="29"/>
      <c r="I174" s="405"/>
      <c r="J174" s="237"/>
      <c r="K174" s="576"/>
      <c r="L174" s="237"/>
      <c r="M174" s="1547"/>
      <c r="N174" s="1193"/>
      <c r="O174" s="605"/>
      <c r="P174" s="604"/>
    </row>
    <row r="175" spans="1:16" ht="15" customHeight="1">
      <c r="A175" s="604"/>
      <c r="B175" s="605"/>
      <c r="C175" s="101"/>
      <c r="D175" s="1548" t="s">
        <v>1639</v>
      </c>
      <c r="E175" s="52"/>
      <c r="F175" s="457"/>
      <c r="G175" s="396"/>
      <c r="H175" s="29"/>
      <c r="I175" s="405"/>
      <c r="J175" s="76"/>
      <c r="K175" s="577"/>
      <c r="L175" s="76"/>
      <c r="M175" s="389"/>
      <c r="N175" s="1193"/>
      <c r="O175" s="605"/>
      <c r="P175" s="604"/>
    </row>
    <row r="176" spans="1:16" ht="15" customHeight="1">
      <c r="A176" s="604"/>
      <c r="B176" s="605"/>
      <c r="C176" s="101"/>
      <c r="D176" s="1548" t="s">
        <v>1346</v>
      </c>
      <c r="E176" s="52"/>
      <c r="F176" s="457"/>
      <c r="G176" s="405"/>
      <c r="H176" s="29"/>
      <c r="I176" s="405"/>
      <c r="J176" s="76"/>
      <c r="K176" s="577"/>
      <c r="L176" s="76"/>
      <c r="M176" s="389"/>
      <c r="N176" s="1193"/>
      <c r="O176" s="605"/>
      <c r="P176" s="604"/>
    </row>
    <row r="177" spans="1:16" ht="15" customHeight="1">
      <c r="A177" s="604"/>
      <c r="B177" s="605"/>
      <c r="C177" s="101"/>
      <c r="D177" s="1548" t="s">
        <v>1640</v>
      </c>
      <c r="E177" s="52"/>
      <c r="F177" s="457"/>
      <c r="G177" s="405"/>
      <c r="H177" s="29"/>
      <c r="I177" s="405"/>
      <c r="J177" s="76"/>
      <c r="K177" s="577"/>
      <c r="L177" s="76"/>
      <c r="M177" s="389"/>
      <c r="N177" s="1193"/>
      <c r="O177" s="605"/>
      <c r="P177" s="604"/>
    </row>
    <row r="178" spans="1:16" ht="15" customHeight="1">
      <c r="A178" s="604"/>
      <c r="B178" s="605"/>
      <c r="C178" s="101"/>
      <c r="D178" s="1548" t="s">
        <v>1641</v>
      </c>
      <c r="E178" s="52"/>
      <c r="F178" s="457"/>
      <c r="G178" s="405"/>
      <c r="H178" s="29"/>
      <c r="I178" s="405"/>
      <c r="J178" s="76"/>
      <c r="K178" s="577"/>
      <c r="L178" s="76"/>
      <c r="M178" s="389"/>
      <c r="N178" s="1193"/>
      <c r="O178" s="605"/>
      <c r="P178" s="604"/>
    </row>
    <row r="179" spans="1:16" ht="15" customHeight="1">
      <c r="A179" s="604"/>
      <c r="B179" s="605"/>
      <c r="C179" s="101"/>
      <c r="D179" s="1548" t="s">
        <v>1643</v>
      </c>
      <c r="E179" s="52"/>
      <c r="F179" s="457"/>
      <c r="G179" s="405"/>
      <c r="H179" s="29"/>
      <c r="I179" s="405"/>
      <c r="J179" s="76"/>
      <c r="K179" s="577"/>
      <c r="L179" s="76"/>
      <c r="M179" s="389"/>
      <c r="N179" s="1193"/>
      <c r="O179" s="605"/>
      <c r="P179" s="604"/>
    </row>
    <row r="180" spans="1:16" ht="15" customHeight="1">
      <c r="A180" s="604"/>
      <c r="B180" s="605"/>
      <c r="C180" s="101"/>
      <c r="D180" s="1593" t="s">
        <v>1642</v>
      </c>
      <c r="E180" s="52"/>
      <c r="F180" s="660"/>
      <c r="G180" s="406"/>
      <c r="H180" s="35"/>
      <c r="I180" s="406"/>
      <c r="J180" s="77"/>
      <c r="K180" s="661"/>
      <c r="L180" s="77"/>
      <c r="M180" s="447"/>
      <c r="N180" s="1193"/>
      <c r="O180" s="605"/>
      <c r="P180" s="604"/>
    </row>
    <row r="181" spans="1:16" ht="30.75">
      <c r="A181" s="604"/>
      <c r="B181" s="605"/>
      <c r="C181" s="1190"/>
      <c r="D181" s="1875" t="s">
        <v>4309</v>
      </c>
      <c r="E181" s="1875"/>
      <c r="F181" s="1875"/>
      <c r="G181" s="1875"/>
      <c r="H181" s="1875"/>
      <c r="I181" s="1875"/>
      <c r="J181" s="1875"/>
      <c r="K181" s="611"/>
      <c r="L181" s="611"/>
      <c r="M181" s="611"/>
      <c r="N181" s="1193"/>
      <c r="O181" s="605"/>
      <c r="P181" s="604"/>
    </row>
    <row r="182" spans="1:16" ht="15" customHeight="1" thickBot="1">
      <c r="A182" s="604"/>
      <c r="B182" s="605"/>
      <c r="C182" s="101"/>
      <c r="D182" s="1896" t="s">
        <v>4310</v>
      </c>
      <c r="E182" s="1896"/>
      <c r="F182" s="1896"/>
      <c r="G182" s="1896"/>
      <c r="H182" s="1896"/>
      <c r="I182" s="1896"/>
      <c r="J182" s="1896"/>
      <c r="K182" s="1896"/>
      <c r="L182" s="1896"/>
      <c r="M182" s="1896"/>
      <c r="N182" s="1193"/>
      <c r="O182" s="605"/>
      <c r="P182" s="604"/>
    </row>
    <row r="183" spans="1:16" ht="13.5" thickTop="1">
      <c r="A183" s="604"/>
      <c r="B183" s="605"/>
      <c r="C183" s="1190"/>
      <c r="D183" s="1558"/>
      <c r="E183" s="1549"/>
      <c r="F183" s="1550"/>
      <c r="G183" s="1551"/>
      <c r="H183" s="1552"/>
      <c r="I183" s="1553"/>
      <c r="J183" s="1554"/>
      <c r="K183" s="1555"/>
      <c r="L183" s="1556"/>
      <c r="M183" s="1557"/>
      <c r="N183" s="1193"/>
      <c r="O183" s="605"/>
      <c r="P183" s="604"/>
    </row>
    <row r="184" spans="1:16">
      <c r="A184" s="604"/>
      <c r="B184" s="605"/>
      <c r="C184" s="1190"/>
      <c r="D184" s="1459" t="s">
        <v>4508</v>
      </c>
      <c r="E184" s="90"/>
      <c r="F184" s="1460">
        <v>12.2</v>
      </c>
      <c r="G184" s="466">
        <f>F184*Cond!$F$10</f>
        <v>18544</v>
      </c>
      <c r="H184" s="1455">
        <v>0</v>
      </c>
      <c r="I184" s="1456">
        <f t="shared" ref="I184" si="53">G184*H184</f>
        <v>0</v>
      </c>
      <c r="J184" s="1462" t="s">
        <v>4507</v>
      </c>
      <c r="K184" s="1463">
        <f t="shared" ref="K184" si="54">G184*L184</f>
        <v>27816</v>
      </c>
      <c r="L184" s="1464">
        <v>1.5</v>
      </c>
      <c r="M184" s="1465">
        <f t="shared" ref="M184" si="55">ROUND(K184,-2)</f>
        <v>27800</v>
      </c>
      <c r="N184" s="1193"/>
      <c r="O184" s="605"/>
      <c r="P184" s="604"/>
    </row>
    <row r="185" spans="1:16">
      <c r="A185" s="604"/>
      <c r="B185" s="605"/>
      <c r="C185" s="1190"/>
      <c r="D185" s="1468"/>
      <c r="E185" s="90"/>
      <c r="F185" s="1453"/>
      <c r="G185" s="1454"/>
      <c r="H185" s="1455"/>
      <c r="I185" s="1456"/>
      <c r="J185" s="1457"/>
      <c r="K185" s="1457"/>
      <c r="L185" s="1457"/>
      <c r="M185" s="1458"/>
      <c r="N185" s="1193"/>
      <c r="O185" s="605"/>
      <c r="P185" s="604"/>
    </row>
    <row r="186" spans="1:16">
      <c r="A186" s="604"/>
      <c r="B186" s="605"/>
      <c r="C186" s="1190"/>
      <c r="D186" s="1466" t="s">
        <v>4510</v>
      </c>
      <c r="E186" s="90"/>
      <c r="F186" s="1460"/>
      <c r="G186" s="1461"/>
      <c r="H186" s="1455"/>
      <c r="I186" s="1456"/>
      <c r="J186" s="1457"/>
      <c r="K186" s="1463"/>
      <c r="L186" s="1464"/>
      <c r="M186" s="1465"/>
      <c r="N186" s="1193"/>
      <c r="O186" s="605"/>
      <c r="P186" s="604"/>
    </row>
    <row r="187" spans="1:16">
      <c r="A187" s="604"/>
      <c r="B187" s="605"/>
      <c r="C187" s="1190"/>
      <c r="D187" s="1466" t="s">
        <v>4511</v>
      </c>
      <c r="E187" s="90"/>
      <c r="F187" s="1460"/>
      <c r="G187" s="1461"/>
      <c r="H187" s="1455"/>
      <c r="I187" s="1456"/>
      <c r="J187" s="1457"/>
      <c r="K187" s="1463"/>
      <c r="L187" s="1464"/>
      <c r="M187" s="1465"/>
      <c r="N187" s="1193"/>
      <c r="O187" s="605"/>
      <c r="P187" s="604"/>
    </row>
    <row r="188" spans="1:16">
      <c r="A188" s="604"/>
      <c r="B188" s="605"/>
      <c r="C188" s="1190"/>
      <c r="D188" s="1467" t="s">
        <v>4513</v>
      </c>
      <c r="E188" s="90"/>
      <c r="F188" s="1453"/>
      <c r="G188" s="1454"/>
      <c r="H188" s="1455"/>
      <c r="I188" s="1456"/>
      <c r="J188" s="1457"/>
      <c r="K188" s="1457"/>
      <c r="L188" s="1457"/>
      <c r="M188" s="1458"/>
      <c r="N188" s="1193"/>
      <c r="O188" s="605"/>
      <c r="P188" s="604"/>
    </row>
    <row r="189" spans="1:16">
      <c r="A189" s="604"/>
      <c r="B189" s="605"/>
      <c r="C189" s="1190"/>
      <c r="D189" s="1467" t="s">
        <v>4512</v>
      </c>
      <c r="E189" s="90"/>
      <c r="F189" s="1453"/>
      <c r="G189" s="1454"/>
      <c r="H189" s="1455"/>
      <c r="I189" s="1456"/>
      <c r="J189" s="1457"/>
      <c r="K189" s="1457"/>
      <c r="L189" s="1457"/>
      <c r="M189" s="1458"/>
      <c r="N189" s="1193"/>
      <c r="O189" s="605"/>
      <c r="P189" s="604"/>
    </row>
    <row r="190" spans="1:16">
      <c r="A190" s="604"/>
      <c r="B190" s="605"/>
      <c r="C190" s="1190"/>
      <c r="D190" s="1467" t="s">
        <v>4509</v>
      </c>
      <c r="E190" s="90"/>
      <c r="F190" s="1453"/>
      <c r="G190" s="1454"/>
      <c r="H190" s="1455"/>
      <c r="I190" s="1456"/>
      <c r="J190" s="1457"/>
      <c r="K190" s="1457"/>
      <c r="L190" s="1457"/>
      <c r="M190" s="1458"/>
      <c r="N190" s="1193"/>
      <c r="O190" s="605"/>
      <c r="P190" s="604"/>
    </row>
    <row r="191" spans="1:16" ht="30" customHeight="1">
      <c r="A191" s="604"/>
      <c r="B191" s="605"/>
      <c r="C191" s="101"/>
      <c r="D191" s="1869" t="s">
        <v>4753</v>
      </c>
      <c r="E191" s="1869"/>
      <c r="F191" s="1869"/>
      <c r="G191" s="1869"/>
      <c r="H191" s="1869"/>
      <c r="I191" s="1869"/>
      <c r="J191" s="1869"/>
      <c r="K191" s="1869"/>
      <c r="L191" s="1869"/>
      <c r="M191" s="1869"/>
      <c r="N191" s="101"/>
      <c r="O191" s="605"/>
      <c r="P191" s="604"/>
    </row>
    <row r="192" spans="1:16">
      <c r="A192" s="604"/>
      <c r="B192" s="605"/>
      <c r="C192" s="607"/>
      <c r="D192" s="1883" t="s">
        <v>14</v>
      </c>
      <c r="E192" s="1884" t="s">
        <v>15</v>
      </c>
      <c r="F192" s="1885" t="s">
        <v>1859</v>
      </c>
      <c r="G192" s="1886" t="s">
        <v>2171</v>
      </c>
      <c r="H192" s="1887" t="s">
        <v>67</v>
      </c>
      <c r="I192" s="1886" t="s">
        <v>68</v>
      </c>
      <c r="J192" s="1868" t="s">
        <v>6</v>
      </c>
      <c r="K192" s="1888" t="s">
        <v>2172</v>
      </c>
      <c r="L192" s="1889" t="s">
        <v>2173</v>
      </c>
      <c r="M192" s="1890" t="s">
        <v>2170</v>
      </c>
      <c r="N192" s="101"/>
      <c r="O192" s="605"/>
      <c r="P192" s="604"/>
    </row>
    <row r="193" spans="1:16">
      <c r="A193" s="604"/>
      <c r="B193" s="605"/>
      <c r="C193" s="607"/>
      <c r="D193" s="1883"/>
      <c r="E193" s="1884"/>
      <c r="F193" s="1885"/>
      <c r="G193" s="1886"/>
      <c r="H193" s="1887"/>
      <c r="I193" s="1886"/>
      <c r="J193" s="1868"/>
      <c r="K193" s="1888"/>
      <c r="L193" s="1889"/>
      <c r="M193" s="1890"/>
      <c r="N193" s="101"/>
      <c r="O193" s="605"/>
      <c r="P193" s="604"/>
    </row>
    <row r="194" spans="1:16">
      <c r="A194" s="604"/>
      <c r="B194" s="605"/>
      <c r="C194" s="607"/>
      <c r="D194" s="1883"/>
      <c r="E194" s="1884"/>
      <c r="F194" s="1885"/>
      <c r="G194" s="1886"/>
      <c r="H194" s="1887"/>
      <c r="I194" s="1886"/>
      <c r="J194" s="1868"/>
      <c r="K194" s="1888"/>
      <c r="L194" s="1889"/>
      <c r="M194" s="1890"/>
      <c r="N194" s="101"/>
      <c r="O194" s="605"/>
      <c r="P194" s="604"/>
    </row>
    <row r="195" spans="1:16">
      <c r="A195" s="604"/>
      <c r="B195" s="605"/>
      <c r="C195" s="607"/>
      <c r="D195" s="1883"/>
      <c r="E195" s="1884"/>
      <c r="F195" s="1885"/>
      <c r="G195" s="1886"/>
      <c r="H195" s="1887"/>
      <c r="I195" s="1886"/>
      <c r="J195" s="1868"/>
      <c r="K195" s="1888"/>
      <c r="L195" s="1889"/>
      <c r="M195" s="1890"/>
      <c r="N195" s="101"/>
      <c r="O195" s="605"/>
      <c r="P195" s="604"/>
    </row>
    <row r="196" spans="1:16" ht="30" customHeight="1">
      <c r="A196" s="604"/>
      <c r="B196" s="605"/>
      <c r="C196" s="101"/>
      <c r="D196" s="1875" t="s">
        <v>266</v>
      </c>
      <c r="E196" s="1875"/>
      <c r="F196" s="1875"/>
      <c r="G196" s="1875"/>
      <c r="H196" s="1875"/>
      <c r="I196" s="1875"/>
      <c r="J196" s="1875"/>
      <c r="K196" s="1875"/>
      <c r="L196" s="1875"/>
      <c r="M196" s="1875"/>
      <c r="N196" s="101"/>
      <c r="O196" s="605"/>
      <c r="P196" s="604"/>
    </row>
    <row r="197" spans="1:16" ht="15" customHeight="1">
      <c r="A197" s="604"/>
      <c r="B197" s="605"/>
      <c r="C197" s="101"/>
      <c r="D197" s="704" t="s">
        <v>258</v>
      </c>
      <c r="E197" s="142"/>
      <c r="F197" s="705">
        <v>4</v>
      </c>
      <c r="G197" s="466">
        <f>F197*Cond!$F$10</f>
        <v>6080</v>
      </c>
      <c r="H197" s="33">
        <v>0</v>
      </c>
      <c r="I197" s="444">
        <f t="shared" ref="I197:I200" si="56">G197*H197</f>
        <v>0</v>
      </c>
      <c r="J197" s="715" t="s">
        <v>262</v>
      </c>
      <c r="K197" s="654">
        <f t="shared" ref="K197:K200" si="57">G197*L197</f>
        <v>12160</v>
      </c>
      <c r="L197" s="314">
        <v>2</v>
      </c>
      <c r="M197" s="655">
        <f t="shared" ref="M197:M200" si="58">ROUND(K197,-2)</f>
        <v>12200</v>
      </c>
      <c r="N197" s="101"/>
      <c r="O197" s="605"/>
      <c r="P197" s="604"/>
    </row>
    <row r="198" spans="1:16" ht="15" customHeight="1">
      <c r="A198" s="604"/>
      <c r="B198" s="605"/>
      <c r="C198" s="101"/>
      <c r="D198" s="706" t="s">
        <v>259</v>
      </c>
      <c r="E198" s="142"/>
      <c r="F198" s="283">
        <v>4</v>
      </c>
      <c r="G198" s="466">
        <f>F198*Cond!$F$10</f>
        <v>6080</v>
      </c>
      <c r="H198" s="29">
        <v>0</v>
      </c>
      <c r="I198" s="405">
        <f t="shared" si="56"/>
        <v>0</v>
      </c>
      <c r="J198" s="294" t="s">
        <v>263</v>
      </c>
      <c r="K198" s="575">
        <f t="shared" si="57"/>
        <v>12160</v>
      </c>
      <c r="L198" s="292">
        <v>2</v>
      </c>
      <c r="M198" s="417">
        <f t="shared" si="58"/>
        <v>12200</v>
      </c>
      <c r="N198" s="101"/>
      <c r="O198" s="605"/>
      <c r="P198" s="604"/>
    </row>
    <row r="199" spans="1:16" ht="15" customHeight="1">
      <c r="A199" s="604"/>
      <c r="B199" s="605"/>
      <c r="C199" s="101"/>
      <c r="D199" s="706" t="s">
        <v>260</v>
      </c>
      <c r="E199" s="142"/>
      <c r="F199" s="283">
        <v>4</v>
      </c>
      <c r="G199" s="466">
        <f>F199*Cond!$F$10</f>
        <v>6080</v>
      </c>
      <c r="H199" s="29">
        <v>0</v>
      </c>
      <c r="I199" s="405">
        <f t="shared" si="56"/>
        <v>0</v>
      </c>
      <c r="J199" s="294" t="s">
        <v>264</v>
      </c>
      <c r="K199" s="575">
        <f t="shared" si="57"/>
        <v>12160</v>
      </c>
      <c r="L199" s="292">
        <v>2</v>
      </c>
      <c r="M199" s="417">
        <f t="shared" si="58"/>
        <v>12200</v>
      </c>
      <c r="N199" s="101"/>
      <c r="O199" s="605"/>
      <c r="P199" s="604"/>
    </row>
    <row r="200" spans="1:16" ht="15" customHeight="1">
      <c r="A200" s="604"/>
      <c r="B200" s="605"/>
      <c r="C200" s="101"/>
      <c r="D200" s="706" t="s">
        <v>261</v>
      </c>
      <c r="E200" s="142"/>
      <c r="F200" s="283">
        <v>4</v>
      </c>
      <c r="G200" s="466">
        <f>F200*Cond!$F$10</f>
        <v>6080</v>
      </c>
      <c r="H200" s="29">
        <v>0</v>
      </c>
      <c r="I200" s="405">
        <f t="shared" si="56"/>
        <v>0</v>
      </c>
      <c r="J200" s="294" t="s">
        <v>265</v>
      </c>
      <c r="K200" s="575">
        <f t="shared" si="57"/>
        <v>12160</v>
      </c>
      <c r="L200" s="292">
        <v>2</v>
      </c>
      <c r="M200" s="417">
        <f t="shared" si="58"/>
        <v>12200</v>
      </c>
      <c r="N200" s="101"/>
      <c r="O200" s="605"/>
      <c r="P200" s="604"/>
    </row>
    <row r="201" spans="1:16" ht="15" customHeight="1">
      <c r="A201" s="604"/>
      <c r="B201" s="605"/>
      <c r="C201" s="101"/>
      <c r="D201" s="706"/>
      <c r="E201" s="142"/>
      <c r="F201" s="298"/>
      <c r="G201" s="396"/>
      <c r="H201" s="29"/>
      <c r="I201" s="405"/>
      <c r="J201" s="294"/>
      <c r="K201" s="579"/>
      <c r="L201" s="294"/>
      <c r="M201" s="707"/>
      <c r="N201" s="101"/>
      <c r="O201" s="605"/>
      <c r="P201" s="604"/>
    </row>
    <row r="202" spans="1:16" ht="15" customHeight="1">
      <c r="A202" s="604"/>
      <c r="B202" s="605"/>
      <c r="C202" s="101"/>
      <c r="D202" s="673" t="s">
        <v>279</v>
      </c>
      <c r="E202" s="142"/>
      <c r="F202" s="298"/>
      <c r="G202" s="396"/>
      <c r="H202" s="29"/>
      <c r="I202" s="405"/>
      <c r="J202" s="294"/>
      <c r="K202" s="579"/>
      <c r="L202" s="294"/>
      <c r="M202" s="707"/>
      <c r="N202" s="101"/>
      <c r="O202" s="605"/>
      <c r="P202" s="604"/>
    </row>
    <row r="203" spans="1:16" ht="15" customHeight="1">
      <c r="A203" s="604"/>
      <c r="B203" s="605"/>
      <c r="C203" s="101"/>
      <c r="D203" s="673" t="s">
        <v>268</v>
      </c>
      <c r="E203" s="142"/>
      <c r="F203" s="298"/>
      <c r="G203" s="396"/>
      <c r="H203" s="29"/>
      <c r="I203" s="405"/>
      <c r="J203" s="294"/>
      <c r="K203" s="579"/>
      <c r="L203" s="294"/>
      <c r="M203" s="707"/>
      <c r="N203" s="101"/>
      <c r="O203" s="605"/>
      <c r="P203" s="604"/>
    </row>
    <row r="204" spans="1:16" ht="15" customHeight="1">
      <c r="A204" s="604"/>
      <c r="B204" s="605"/>
      <c r="C204" s="101"/>
      <c r="D204" s="673" t="s">
        <v>272</v>
      </c>
      <c r="E204" s="142"/>
      <c r="F204" s="459"/>
      <c r="G204" s="452"/>
      <c r="H204" s="295"/>
      <c r="I204" s="452"/>
      <c r="J204" s="296"/>
      <c r="K204" s="580"/>
      <c r="L204" s="296"/>
      <c r="M204" s="708"/>
      <c r="N204" s="101"/>
      <c r="O204" s="605"/>
      <c r="P204" s="604"/>
    </row>
    <row r="205" spans="1:16" ht="15" customHeight="1">
      <c r="A205" s="604"/>
      <c r="B205" s="605"/>
      <c r="C205" s="101"/>
      <c r="D205" s="703" t="s">
        <v>270</v>
      </c>
      <c r="E205" s="142"/>
      <c r="F205" s="709"/>
      <c r="G205" s="710"/>
      <c r="H205" s="711"/>
      <c r="I205" s="710"/>
      <c r="J205" s="716"/>
      <c r="K205" s="717"/>
      <c r="L205" s="716"/>
      <c r="M205" s="718"/>
      <c r="N205" s="101"/>
      <c r="O205" s="605"/>
      <c r="P205" s="604"/>
    </row>
    <row r="206" spans="1:16" ht="30" customHeight="1">
      <c r="A206" s="604"/>
      <c r="B206" s="605"/>
      <c r="C206" s="101"/>
      <c r="D206" s="1869" t="s">
        <v>267</v>
      </c>
      <c r="E206" s="1869"/>
      <c r="F206" s="1869"/>
      <c r="G206" s="1869"/>
      <c r="H206" s="1869"/>
      <c r="I206" s="1869"/>
      <c r="J206" s="1869"/>
      <c r="K206" s="1869"/>
      <c r="L206" s="1869"/>
      <c r="M206" s="1869"/>
      <c r="N206" s="101"/>
      <c r="O206" s="605"/>
      <c r="P206" s="604"/>
    </row>
    <row r="207" spans="1:16" ht="15" customHeight="1">
      <c r="A207" s="604"/>
      <c r="B207" s="605"/>
      <c r="C207" s="101"/>
      <c r="D207" s="719" t="s">
        <v>242</v>
      </c>
      <c r="E207" s="109"/>
      <c r="F207" s="705">
        <v>4.9000000000000004</v>
      </c>
      <c r="G207" s="466">
        <f>F207*Cond!$F$10</f>
        <v>7448.0000000000009</v>
      </c>
      <c r="H207" s="33">
        <v>0</v>
      </c>
      <c r="I207" s="444">
        <f t="shared" ref="I207:I209" si="59">G207*H207</f>
        <v>0</v>
      </c>
      <c r="J207" s="720" t="s">
        <v>238</v>
      </c>
      <c r="K207" s="654">
        <f t="shared" ref="K207:K209" si="60">G207*L207</f>
        <v>14896.000000000002</v>
      </c>
      <c r="L207" s="314">
        <v>2</v>
      </c>
      <c r="M207" s="655">
        <f t="shared" ref="M207:M209" si="61">ROUND(K207,-2)</f>
        <v>14900</v>
      </c>
      <c r="N207" s="101"/>
      <c r="O207" s="605"/>
      <c r="P207" s="604"/>
    </row>
    <row r="208" spans="1:16" ht="15" customHeight="1">
      <c r="A208" s="604"/>
      <c r="B208" s="605"/>
      <c r="C208" s="101"/>
      <c r="D208" s="721" t="s">
        <v>244</v>
      </c>
      <c r="E208" s="109"/>
      <c r="F208" s="283">
        <v>4.9000000000000004</v>
      </c>
      <c r="G208" s="466">
        <f>F208*Cond!$F$10</f>
        <v>7448.0000000000009</v>
      </c>
      <c r="H208" s="29">
        <v>0</v>
      </c>
      <c r="I208" s="405">
        <f t="shared" si="59"/>
        <v>0</v>
      </c>
      <c r="J208" s="297" t="s">
        <v>239</v>
      </c>
      <c r="K208" s="575">
        <f t="shared" si="60"/>
        <v>14896.000000000002</v>
      </c>
      <c r="L208" s="292">
        <v>2</v>
      </c>
      <c r="M208" s="417">
        <f t="shared" si="61"/>
        <v>14900</v>
      </c>
      <c r="N208" s="101"/>
      <c r="O208" s="605"/>
      <c r="P208" s="604"/>
    </row>
    <row r="209" spans="1:16" ht="15" customHeight="1">
      <c r="A209" s="604"/>
      <c r="B209" s="605"/>
      <c r="C209" s="101"/>
      <c r="D209" s="721" t="s">
        <v>243</v>
      </c>
      <c r="E209" s="109"/>
      <c r="F209" s="283">
        <v>4.9000000000000004</v>
      </c>
      <c r="G209" s="466">
        <f>F209*Cond!$F$10</f>
        <v>7448.0000000000009</v>
      </c>
      <c r="H209" s="29">
        <v>0</v>
      </c>
      <c r="I209" s="405">
        <f t="shared" si="59"/>
        <v>0</v>
      </c>
      <c r="J209" s="297" t="s">
        <v>240</v>
      </c>
      <c r="K209" s="575">
        <f t="shared" si="60"/>
        <v>14896.000000000002</v>
      </c>
      <c r="L209" s="292">
        <v>2</v>
      </c>
      <c r="M209" s="417">
        <f t="shared" si="61"/>
        <v>14900</v>
      </c>
      <c r="N209" s="101"/>
      <c r="O209" s="605"/>
      <c r="P209" s="604"/>
    </row>
    <row r="210" spans="1:16" ht="15" customHeight="1">
      <c r="A210" s="604"/>
      <c r="B210" s="605"/>
      <c r="C210" s="101"/>
      <c r="D210" s="721"/>
      <c r="E210" s="109"/>
      <c r="F210" s="298"/>
      <c r="G210" s="396"/>
      <c r="H210" s="29"/>
      <c r="I210" s="405"/>
      <c r="J210" s="297"/>
      <c r="K210" s="581"/>
      <c r="L210" s="297"/>
      <c r="M210" s="722"/>
      <c r="N210" s="101"/>
      <c r="O210" s="605"/>
      <c r="P210" s="604"/>
    </row>
    <row r="211" spans="1:16" ht="15" customHeight="1">
      <c r="A211" s="604"/>
      <c r="B211" s="605"/>
      <c r="C211" s="101"/>
      <c r="D211" s="673" t="s">
        <v>271</v>
      </c>
      <c r="E211" s="109"/>
      <c r="F211" s="298"/>
      <c r="G211" s="396"/>
      <c r="H211" s="29"/>
      <c r="I211" s="405"/>
      <c r="J211" s="297"/>
      <c r="K211" s="581"/>
      <c r="L211" s="297"/>
      <c r="M211" s="722"/>
      <c r="N211" s="101"/>
      <c r="O211" s="605"/>
      <c r="P211" s="604"/>
    </row>
    <row r="212" spans="1:16" ht="15" customHeight="1">
      <c r="A212" s="604"/>
      <c r="B212" s="605"/>
      <c r="C212" s="101"/>
      <c r="D212" s="673" t="s">
        <v>268</v>
      </c>
      <c r="E212" s="109"/>
      <c r="F212" s="298"/>
      <c r="G212" s="396"/>
      <c r="H212" s="29"/>
      <c r="I212" s="405"/>
      <c r="J212" s="297"/>
      <c r="K212" s="581"/>
      <c r="L212" s="297"/>
      <c r="M212" s="722"/>
      <c r="N212" s="101"/>
      <c r="O212" s="605"/>
      <c r="P212" s="604"/>
    </row>
    <row r="213" spans="1:16" ht="15" customHeight="1">
      <c r="A213" s="604"/>
      <c r="B213" s="605"/>
      <c r="C213" s="101"/>
      <c r="D213" s="673" t="s">
        <v>269</v>
      </c>
      <c r="E213" s="109"/>
      <c r="F213" s="298"/>
      <c r="G213" s="396"/>
      <c r="H213" s="29"/>
      <c r="I213" s="405"/>
      <c r="J213" s="297"/>
      <c r="K213" s="581"/>
      <c r="L213" s="297"/>
      <c r="M213" s="722"/>
      <c r="N213" s="101"/>
      <c r="O213" s="605"/>
      <c r="P213" s="604"/>
    </row>
    <row r="214" spans="1:16" ht="15" customHeight="1">
      <c r="A214" s="604"/>
      <c r="B214" s="605"/>
      <c r="C214" s="101"/>
      <c r="D214" s="673" t="s">
        <v>272</v>
      </c>
      <c r="E214" s="109"/>
      <c r="F214" s="459"/>
      <c r="G214" s="452"/>
      <c r="H214" s="295"/>
      <c r="I214" s="452"/>
      <c r="J214" s="296"/>
      <c r="K214" s="580"/>
      <c r="L214" s="296"/>
      <c r="M214" s="708"/>
      <c r="N214" s="101"/>
      <c r="O214" s="605"/>
      <c r="P214" s="604"/>
    </row>
    <row r="215" spans="1:16" ht="15" customHeight="1">
      <c r="A215" s="604"/>
      <c r="B215" s="605"/>
      <c r="C215" s="101"/>
      <c r="D215" s="703" t="s">
        <v>270</v>
      </c>
      <c r="E215" s="109"/>
      <c r="F215" s="709"/>
      <c r="G215" s="710"/>
      <c r="H215" s="711"/>
      <c r="I215" s="710"/>
      <c r="J215" s="712"/>
      <c r="K215" s="713"/>
      <c r="L215" s="712"/>
      <c r="M215" s="714"/>
      <c r="N215" s="101"/>
      <c r="O215" s="605"/>
      <c r="P215" s="604"/>
    </row>
    <row r="216" spans="1:16" ht="30" customHeight="1">
      <c r="A216" s="604"/>
      <c r="B216" s="605"/>
      <c r="C216" s="101"/>
      <c r="D216" s="1876" t="s">
        <v>241</v>
      </c>
      <c r="E216" s="1876"/>
      <c r="F216" s="1876"/>
      <c r="G216" s="1876"/>
      <c r="H216" s="1876"/>
      <c r="I216" s="1876"/>
      <c r="J216" s="1876"/>
      <c r="K216" s="1876"/>
      <c r="L216" s="1876"/>
      <c r="M216" s="1876"/>
      <c r="N216" s="101"/>
      <c r="O216" s="605"/>
      <c r="P216" s="604"/>
    </row>
    <row r="217" spans="1:16" ht="15" customHeight="1">
      <c r="A217" s="604"/>
      <c r="B217" s="605"/>
      <c r="C217" s="101"/>
      <c r="D217" s="719" t="s">
        <v>246</v>
      </c>
      <c r="E217" s="142"/>
      <c r="F217" s="705">
        <v>30</v>
      </c>
      <c r="G217" s="466">
        <f>F217*Cond!$F$10</f>
        <v>45600</v>
      </c>
      <c r="H217" s="33">
        <v>0</v>
      </c>
      <c r="I217" s="444">
        <f t="shared" ref="I217" si="62">G217*H217</f>
        <v>0</v>
      </c>
      <c r="J217" s="720" t="s">
        <v>245</v>
      </c>
      <c r="K217" s="654">
        <f t="shared" ref="K217" si="63">G217*L217</f>
        <v>68400</v>
      </c>
      <c r="L217" s="314">
        <v>1.5</v>
      </c>
      <c r="M217" s="655">
        <f t="shared" ref="M217" si="64">ROUND(K217,-2)</f>
        <v>68400</v>
      </c>
      <c r="N217" s="101"/>
      <c r="O217" s="605"/>
      <c r="P217" s="604"/>
    </row>
    <row r="218" spans="1:16" ht="15" customHeight="1">
      <c r="A218" s="604"/>
      <c r="B218" s="605"/>
      <c r="C218" s="101"/>
      <c r="D218" s="721"/>
      <c r="E218" s="142"/>
      <c r="F218" s="298"/>
      <c r="G218" s="396"/>
      <c r="H218" s="29"/>
      <c r="I218" s="405"/>
      <c r="J218" s="297"/>
      <c r="K218" s="581"/>
      <c r="L218" s="297"/>
      <c r="M218" s="722"/>
      <c r="N218" s="101"/>
      <c r="O218" s="605"/>
      <c r="P218" s="604"/>
    </row>
    <row r="219" spans="1:16" ht="15" customHeight="1">
      <c r="A219" s="604"/>
      <c r="B219" s="605"/>
      <c r="C219" s="101"/>
      <c r="D219" s="673" t="s">
        <v>277</v>
      </c>
      <c r="E219" s="142"/>
      <c r="F219" s="298"/>
      <c r="G219" s="396"/>
      <c r="H219" s="29"/>
      <c r="I219" s="405"/>
      <c r="J219" s="297"/>
      <c r="K219" s="581"/>
      <c r="L219" s="297"/>
      <c r="M219" s="722"/>
      <c r="N219" s="101"/>
      <c r="O219" s="605"/>
      <c r="P219" s="604"/>
    </row>
    <row r="220" spans="1:16" ht="15" customHeight="1">
      <c r="A220" s="604"/>
      <c r="B220" s="605"/>
      <c r="C220" s="101"/>
      <c r="D220" s="673" t="s">
        <v>278</v>
      </c>
      <c r="E220" s="142"/>
      <c r="F220" s="298"/>
      <c r="G220" s="396"/>
      <c r="H220" s="29"/>
      <c r="I220" s="405"/>
      <c r="J220" s="297"/>
      <c r="K220" s="581"/>
      <c r="L220" s="297"/>
      <c r="M220" s="722"/>
      <c r="N220" s="101"/>
      <c r="O220" s="605"/>
      <c r="P220" s="604"/>
    </row>
    <row r="221" spans="1:16" ht="15" customHeight="1">
      <c r="A221" s="604"/>
      <c r="B221" s="605"/>
      <c r="C221" s="101"/>
      <c r="D221" s="673" t="s">
        <v>273</v>
      </c>
      <c r="E221" s="142"/>
      <c r="F221" s="298"/>
      <c r="G221" s="396"/>
      <c r="H221" s="29"/>
      <c r="I221" s="405"/>
      <c r="J221" s="297"/>
      <c r="K221" s="581"/>
      <c r="L221" s="297"/>
      <c r="M221" s="722"/>
      <c r="N221" s="101"/>
      <c r="O221" s="605"/>
      <c r="P221" s="604"/>
    </row>
    <row r="222" spans="1:16" ht="15" customHeight="1">
      <c r="A222" s="604"/>
      <c r="B222" s="605"/>
      <c r="C222" s="101"/>
      <c r="D222" s="673" t="s">
        <v>274</v>
      </c>
      <c r="E222" s="142"/>
      <c r="F222" s="298"/>
      <c r="G222" s="396"/>
      <c r="H222" s="29"/>
      <c r="I222" s="405"/>
      <c r="J222" s="297"/>
      <c r="K222" s="581"/>
      <c r="L222" s="297"/>
      <c r="M222" s="722"/>
      <c r="N222" s="101"/>
      <c r="O222" s="605"/>
      <c r="P222" s="604"/>
    </row>
    <row r="223" spans="1:16" ht="15" customHeight="1">
      <c r="A223" s="604"/>
      <c r="B223" s="605"/>
      <c r="C223" s="101"/>
      <c r="D223" s="673" t="s">
        <v>275</v>
      </c>
      <c r="E223" s="142"/>
      <c r="F223" s="298"/>
      <c r="G223" s="396"/>
      <c r="H223" s="29"/>
      <c r="I223" s="405"/>
      <c r="J223" s="297"/>
      <c r="K223" s="581"/>
      <c r="L223" s="297"/>
      <c r="M223" s="722"/>
      <c r="N223" s="101"/>
      <c r="O223" s="605"/>
      <c r="P223" s="604"/>
    </row>
    <row r="224" spans="1:16" ht="15" customHeight="1">
      <c r="A224" s="604"/>
      <c r="B224" s="605"/>
      <c r="C224" s="101"/>
      <c r="D224" s="703" t="s">
        <v>276</v>
      </c>
      <c r="E224" s="142"/>
      <c r="F224" s="649"/>
      <c r="G224" s="464"/>
      <c r="H224" s="35"/>
      <c r="I224" s="406"/>
      <c r="J224" s="723"/>
      <c r="K224" s="724"/>
      <c r="L224" s="723"/>
      <c r="M224" s="725"/>
      <c r="N224" s="101"/>
      <c r="O224" s="605"/>
      <c r="P224" s="604"/>
    </row>
    <row r="225" spans="1:16" ht="30" customHeight="1">
      <c r="A225" s="604"/>
      <c r="B225" s="605"/>
      <c r="C225" s="101"/>
      <c r="D225" s="1895" t="s">
        <v>1860</v>
      </c>
      <c r="E225" s="1895"/>
      <c r="F225" s="1895"/>
      <c r="G225" s="1895"/>
      <c r="H225" s="1895"/>
      <c r="I225" s="1895"/>
      <c r="J225" s="1895"/>
      <c r="K225" s="1895"/>
      <c r="L225" s="1895"/>
      <c r="M225" s="1895"/>
      <c r="N225" s="101"/>
      <c r="O225" s="605"/>
      <c r="P225" s="604"/>
    </row>
    <row r="226" spans="1:16">
      <c r="A226" s="604"/>
      <c r="B226" s="605"/>
      <c r="C226" s="607"/>
      <c r="D226" s="1883" t="s">
        <v>14</v>
      </c>
      <c r="E226" s="1884" t="s">
        <v>15</v>
      </c>
      <c r="F226" s="1885" t="s">
        <v>1859</v>
      </c>
      <c r="G226" s="1886" t="s">
        <v>2171</v>
      </c>
      <c r="H226" s="1887" t="s">
        <v>67</v>
      </c>
      <c r="I226" s="1886" t="s">
        <v>68</v>
      </c>
      <c r="J226" s="1868" t="s">
        <v>6</v>
      </c>
      <c r="K226" s="1888" t="s">
        <v>2172</v>
      </c>
      <c r="L226" s="1889" t="s">
        <v>2173</v>
      </c>
      <c r="M226" s="1890" t="s">
        <v>2170</v>
      </c>
      <c r="N226" s="101"/>
      <c r="O226" s="605"/>
      <c r="P226" s="604"/>
    </row>
    <row r="227" spans="1:16">
      <c r="A227" s="604"/>
      <c r="B227" s="605"/>
      <c r="C227" s="607"/>
      <c r="D227" s="1883"/>
      <c r="E227" s="1884"/>
      <c r="F227" s="1885"/>
      <c r="G227" s="1886"/>
      <c r="H227" s="1887"/>
      <c r="I227" s="1886"/>
      <c r="J227" s="1868"/>
      <c r="K227" s="1888"/>
      <c r="L227" s="1889"/>
      <c r="M227" s="1890"/>
      <c r="N227" s="101"/>
      <c r="O227" s="605"/>
      <c r="P227" s="604"/>
    </row>
    <row r="228" spans="1:16">
      <c r="A228" s="604"/>
      <c r="B228" s="605"/>
      <c r="C228" s="607"/>
      <c r="D228" s="1883"/>
      <c r="E228" s="1884"/>
      <c r="F228" s="1885"/>
      <c r="G228" s="1886"/>
      <c r="H228" s="1887"/>
      <c r="I228" s="1886"/>
      <c r="J228" s="1868"/>
      <c r="K228" s="1888"/>
      <c r="L228" s="1889"/>
      <c r="M228" s="1890"/>
      <c r="N228" s="101"/>
      <c r="O228" s="605"/>
      <c r="P228" s="604"/>
    </row>
    <row r="229" spans="1:16">
      <c r="A229" s="604"/>
      <c r="B229" s="605"/>
      <c r="C229" s="607"/>
      <c r="D229" s="1883"/>
      <c r="E229" s="1884"/>
      <c r="F229" s="1885"/>
      <c r="G229" s="1886"/>
      <c r="H229" s="1887"/>
      <c r="I229" s="1886"/>
      <c r="J229" s="1868"/>
      <c r="K229" s="1888"/>
      <c r="L229" s="1889"/>
      <c r="M229" s="1890"/>
      <c r="N229" s="101"/>
      <c r="O229" s="605"/>
      <c r="P229" s="604"/>
    </row>
    <row r="230" spans="1:16" ht="30" customHeight="1">
      <c r="A230" s="604"/>
      <c r="B230" s="605"/>
      <c r="C230" s="101"/>
      <c r="D230" s="1898" t="s">
        <v>913</v>
      </c>
      <c r="E230" s="1869"/>
      <c r="F230" s="1869"/>
      <c r="G230" s="1869"/>
      <c r="H230" s="1869"/>
      <c r="I230" s="1869"/>
      <c r="J230" s="1869"/>
      <c r="K230" s="1869"/>
      <c r="L230" s="1869"/>
      <c r="M230" s="1869"/>
      <c r="N230" s="101"/>
      <c r="O230" s="605"/>
      <c r="P230" s="604"/>
    </row>
    <row r="231" spans="1:16" ht="15" customHeight="1">
      <c r="A231" s="604"/>
      <c r="B231" s="605"/>
      <c r="C231" s="101"/>
      <c r="D231" s="726"/>
      <c r="E231" s="147"/>
      <c r="F231" s="686"/>
      <c r="G231" s="687"/>
      <c r="H231" s="688"/>
      <c r="I231" s="687"/>
      <c r="J231" s="690"/>
      <c r="K231" s="727"/>
      <c r="L231" s="690"/>
      <c r="M231" s="728"/>
      <c r="N231" s="101"/>
      <c r="O231" s="605"/>
      <c r="P231" s="604"/>
    </row>
    <row r="232" spans="1:16" ht="15" customHeight="1">
      <c r="A232" s="604"/>
      <c r="B232" s="605"/>
      <c r="C232" s="101"/>
      <c r="D232" s="729"/>
      <c r="E232" s="147"/>
      <c r="F232" s="61"/>
      <c r="G232" s="449"/>
      <c r="H232" s="27"/>
      <c r="I232" s="398"/>
      <c r="J232" s="213"/>
      <c r="K232" s="582"/>
      <c r="L232" s="213"/>
      <c r="M232" s="730"/>
      <c r="N232" s="101"/>
      <c r="O232" s="605"/>
      <c r="P232" s="604"/>
    </row>
    <row r="233" spans="1:16" ht="15" customHeight="1">
      <c r="A233" s="604"/>
      <c r="B233" s="605"/>
      <c r="C233" s="101"/>
      <c r="D233" s="729" t="s">
        <v>1035</v>
      </c>
      <c r="E233" s="147"/>
      <c r="F233" s="61">
        <v>50</v>
      </c>
      <c r="G233" s="466">
        <f>F233*Cond!$F$10</f>
        <v>76000</v>
      </c>
      <c r="H233" s="27">
        <v>0</v>
      </c>
      <c r="I233" s="398">
        <f t="shared" ref="I233" si="65">G233*H233</f>
        <v>0</v>
      </c>
      <c r="J233" s="213" t="s">
        <v>912</v>
      </c>
      <c r="K233" s="569">
        <f t="shared" ref="K233" si="66">G233*L233</f>
        <v>114000</v>
      </c>
      <c r="L233" s="290">
        <v>1.5</v>
      </c>
      <c r="M233" s="409">
        <f t="shared" ref="M233" si="67">ROUND(K233,-2)</f>
        <v>114000</v>
      </c>
      <c r="N233" s="101"/>
      <c r="O233" s="605"/>
      <c r="P233" s="604"/>
    </row>
    <row r="234" spans="1:16" ht="15" customHeight="1">
      <c r="A234" s="604"/>
      <c r="B234" s="605"/>
      <c r="C234" s="101"/>
      <c r="D234" s="729"/>
      <c r="E234" s="147"/>
      <c r="F234" s="61"/>
      <c r="G234" s="466"/>
      <c r="H234" s="27"/>
      <c r="I234" s="398"/>
      <c r="J234" s="213"/>
      <c r="K234" s="569"/>
      <c r="L234" s="290"/>
      <c r="M234" s="409"/>
      <c r="N234" s="101"/>
      <c r="O234" s="605"/>
      <c r="P234" s="604"/>
    </row>
    <row r="235" spans="1:16" ht="15" customHeight="1">
      <c r="A235" s="604"/>
      <c r="B235" s="605"/>
      <c r="C235" s="101"/>
      <c r="D235" s="731"/>
      <c r="E235" s="147"/>
      <c r="F235" s="732"/>
      <c r="G235" s="646"/>
      <c r="H235" s="561"/>
      <c r="I235" s="560"/>
      <c r="J235" s="733"/>
      <c r="K235" s="734"/>
      <c r="L235" s="733"/>
      <c r="M235" s="735"/>
      <c r="N235" s="101"/>
      <c r="O235" s="605"/>
      <c r="P235" s="604"/>
    </row>
    <row r="236" spans="1:16" ht="30" customHeight="1">
      <c r="A236" s="604"/>
      <c r="B236" s="605"/>
      <c r="C236" s="101"/>
      <c r="D236" s="1899" t="s">
        <v>1875</v>
      </c>
      <c r="E236" s="1876"/>
      <c r="F236" s="1876"/>
      <c r="G236" s="1876"/>
      <c r="H236" s="1876"/>
      <c r="I236" s="1876"/>
      <c r="J236" s="1876"/>
      <c r="K236" s="1876"/>
      <c r="L236" s="1876"/>
      <c r="M236" s="1876"/>
      <c r="N236" s="101"/>
      <c r="O236" s="605"/>
      <c r="P236" s="604"/>
    </row>
    <row r="237" spans="1:16" ht="15" customHeight="1">
      <c r="A237" s="604"/>
      <c r="B237" s="605"/>
      <c r="C237" s="101"/>
      <c r="D237" s="726"/>
      <c r="E237" s="147"/>
      <c r="F237" s="686"/>
      <c r="G237" s="687"/>
      <c r="H237" s="688"/>
      <c r="I237" s="687"/>
      <c r="J237" s="690"/>
      <c r="K237" s="727"/>
      <c r="L237" s="690"/>
      <c r="M237" s="728"/>
      <c r="N237" s="101"/>
      <c r="O237" s="605"/>
      <c r="P237" s="604"/>
    </row>
    <row r="238" spans="1:16" ht="15" customHeight="1">
      <c r="A238" s="604"/>
      <c r="B238" s="605"/>
      <c r="C238" s="101"/>
      <c r="D238" s="729"/>
      <c r="E238" s="147"/>
      <c r="F238" s="61"/>
      <c r="G238" s="449"/>
      <c r="H238" s="27"/>
      <c r="I238" s="398"/>
      <c r="J238" s="213"/>
      <c r="K238" s="582"/>
      <c r="L238" s="213"/>
      <c r="M238" s="730"/>
      <c r="N238" s="101"/>
      <c r="O238" s="605"/>
      <c r="P238" s="604"/>
    </row>
    <row r="239" spans="1:16" ht="15" customHeight="1">
      <c r="A239" s="604"/>
      <c r="B239" s="605"/>
      <c r="C239" s="101"/>
      <c r="D239" s="729" t="s">
        <v>1876</v>
      </c>
      <c r="E239" s="147"/>
      <c r="F239" s="61">
        <v>101</v>
      </c>
      <c r="G239" s="466">
        <f>F239*Cond!$F$10</f>
        <v>153520</v>
      </c>
      <c r="H239" s="27">
        <v>0</v>
      </c>
      <c r="I239" s="398">
        <f t="shared" ref="I239" si="68">G239*H239</f>
        <v>0</v>
      </c>
      <c r="J239" s="213">
        <v>6606100101</v>
      </c>
      <c r="K239" s="569">
        <f t="shared" ref="K239" si="69">G239*L239</f>
        <v>230280</v>
      </c>
      <c r="L239" s="290">
        <v>1.5</v>
      </c>
      <c r="M239" s="409">
        <f t="shared" ref="M239" si="70">ROUND(K239,-2)</f>
        <v>230300</v>
      </c>
      <c r="N239" s="101"/>
      <c r="O239" s="605"/>
      <c r="P239" s="604"/>
    </row>
    <row r="240" spans="1:16" ht="15" customHeight="1">
      <c r="A240" s="604"/>
      <c r="B240" s="605"/>
      <c r="C240" s="101"/>
      <c r="D240" s="729"/>
      <c r="E240" s="147"/>
      <c r="F240" s="61"/>
      <c r="G240" s="449"/>
      <c r="H240" s="27"/>
      <c r="I240" s="398"/>
      <c r="J240" s="213"/>
      <c r="K240" s="582"/>
      <c r="L240" s="213"/>
      <c r="M240" s="730"/>
      <c r="N240" s="101"/>
      <c r="O240" s="605"/>
      <c r="P240" s="604"/>
    </row>
    <row r="241" spans="1:16" ht="15" customHeight="1">
      <c r="A241" s="604"/>
      <c r="B241" s="605"/>
      <c r="C241" s="101"/>
      <c r="D241" s="731"/>
      <c r="E241" s="147"/>
      <c r="F241" s="732"/>
      <c r="G241" s="646"/>
      <c r="H241" s="561"/>
      <c r="I241" s="560"/>
      <c r="J241" s="733"/>
      <c r="K241" s="734"/>
      <c r="L241" s="733"/>
      <c r="M241" s="735"/>
      <c r="N241" s="101"/>
      <c r="O241" s="605"/>
      <c r="P241" s="604"/>
    </row>
    <row r="242" spans="1:16" ht="30" customHeight="1">
      <c r="A242" s="604"/>
      <c r="B242" s="605"/>
      <c r="C242" s="101"/>
      <c r="D242" s="1900" t="s">
        <v>1870</v>
      </c>
      <c r="E242" s="1875"/>
      <c r="F242" s="1875"/>
      <c r="G242" s="1875"/>
      <c r="H242" s="1875"/>
      <c r="I242" s="1875"/>
      <c r="J242" s="1875"/>
      <c r="K242" s="1875"/>
      <c r="L242" s="1875"/>
      <c r="M242" s="1875"/>
      <c r="N242" s="101"/>
      <c r="O242" s="605"/>
      <c r="P242" s="604"/>
    </row>
    <row r="243" spans="1:16" ht="15" customHeight="1">
      <c r="A243" s="604"/>
      <c r="B243" s="605"/>
      <c r="C243" s="101"/>
      <c r="D243" s="726"/>
      <c r="E243" s="147"/>
      <c r="F243" s="686"/>
      <c r="G243" s="687"/>
      <c r="H243" s="688"/>
      <c r="I243" s="687"/>
      <c r="J243" s="690"/>
      <c r="K243" s="727"/>
      <c r="L243" s="690"/>
      <c r="M243" s="728"/>
      <c r="N243" s="101"/>
      <c r="O243" s="605"/>
      <c r="P243" s="604"/>
    </row>
    <row r="244" spans="1:16" ht="15" customHeight="1">
      <c r="A244" s="604"/>
      <c r="B244" s="605"/>
      <c r="C244" s="101"/>
      <c r="D244" s="729"/>
      <c r="E244" s="147"/>
      <c r="F244" s="61"/>
      <c r="G244" s="449"/>
      <c r="H244" s="27"/>
      <c r="I244" s="398"/>
      <c r="J244" s="213"/>
      <c r="K244" s="582"/>
      <c r="L244" s="213"/>
      <c r="M244" s="730"/>
      <c r="N244" s="101"/>
      <c r="O244" s="605"/>
      <c r="P244" s="604"/>
    </row>
    <row r="245" spans="1:16" ht="15" customHeight="1">
      <c r="A245" s="604"/>
      <c r="B245" s="605"/>
      <c r="C245" s="101"/>
      <c r="D245" s="729" t="s">
        <v>1872</v>
      </c>
      <c r="E245" s="147"/>
      <c r="F245" s="61">
        <v>90</v>
      </c>
      <c r="G245" s="466">
        <f>F245*Cond!$F$10</f>
        <v>136800</v>
      </c>
      <c r="H245" s="27">
        <v>0</v>
      </c>
      <c r="I245" s="398">
        <f t="shared" ref="I245:I246" si="71">G245*H245</f>
        <v>0</v>
      </c>
      <c r="J245" s="213">
        <v>6606070102</v>
      </c>
      <c r="K245" s="569">
        <f t="shared" ref="K245:K246" si="72">G245*L245</f>
        <v>177840</v>
      </c>
      <c r="L245" s="290">
        <v>1.3</v>
      </c>
      <c r="M245" s="409">
        <f t="shared" ref="M245:M246" si="73">ROUND(K245,-2)</f>
        <v>177800</v>
      </c>
      <c r="N245" s="101"/>
      <c r="O245" s="605"/>
      <c r="P245" s="604"/>
    </row>
    <row r="246" spans="1:16" ht="15" customHeight="1">
      <c r="A246" s="604"/>
      <c r="B246" s="605"/>
      <c r="C246" s="101"/>
      <c r="D246" s="729" t="s">
        <v>1871</v>
      </c>
      <c r="E246" s="147"/>
      <c r="F246" s="61">
        <v>90</v>
      </c>
      <c r="G246" s="466">
        <f>F246*Cond!$F$10</f>
        <v>136800</v>
      </c>
      <c r="H246" s="27">
        <v>0</v>
      </c>
      <c r="I246" s="398">
        <f t="shared" si="71"/>
        <v>0</v>
      </c>
      <c r="J246" s="213">
        <v>6607060101</v>
      </c>
      <c r="K246" s="569">
        <f t="shared" si="72"/>
        <v>177840</v>
      </c>
      <c r="L246" s="290">
        <v>1.3</v>
      </c>
      <c r="M246" s="409">
        <f t="shared" si="73"/>
        <v>177800</v>
      </c>
      <c r="N246" s="101"/>
      <c r="O246" s="605"/>
      <c r="P246" s="604"/>
    </row>
    <row r="247" spans="1:16" ht="15" customHeight="1">
      <c r="A247" s="604"/>
      <c r="B247" s="605"/>
      <c r="C247" s="101"/>
      <c r="D247" s="729"/>
      <c r="E247" s="147"/>
      <c r="F247" s="61"/>
      <c r="G247" s="449"/>
      <c r="H247" s="27"/>
      <c r="I247" s="398"/>
      <c r="J247" s="213"/>
      <c r="K247" s="582"/>
      <c r="L247" s="213"/>
      <c r="M247" s="730"/>
      <c r="N247" s="101"/>
      <c r="O247" s="605"/>
      <c r="P247" s="604"/>
    </row>
    <row r="248" spans="1:16" ht="15" customHeight="1">
      <c r="A248" s="604"/>
      <c r="B248" s="605"/>
      <c r="C248" s="101"/>
      <c r="D248" s="731"/>
      <c r="E248" s="147"/>
      <c r="F248" s="732"/>
      <c r="G248" s="536" t="s">
        <v>237</v>
      </c>
      <c r="H248" s="561"/>
      <c r="I248" s="560"/>
      <c r="J248" s="733"/>
      <c r="K248" s="734"/>
      <c r="L248" s="733"/>
      <c r="M248" s="735"/>
      <c r="N248" s="101"/>
      <c r="O248" s="605"/>
      <c r="P248" s="604"/>
    </row>
    <row r="249" spans="1:16" ht="30" customHeight="1">
      <c r="A249" s="604"/>
      <c r="B249" s="605"/>
      <c r="C249" s="101"/>
      <c r="D249" s="1898" t="s">
        <v>1869</v>
      </c>
      <c r="E249" s="1869"/>
      <c r="F249" s="1869"/>
      <c r="G249" s="1869"/>
      <c r="H249" s="1869"/>
      <c r="I249" s="1869"/>
      <c r="J249" s="1869"/>
      <c r="K249" s="1869"/>
      <c r="L249" s="1869"/>
      <c r="M249" s="1869"/>
      <c r="N249" s="101"/>
      <c r="O249" s="605"/>
      <c r="P249" s="604"/>
    </row>
    <row r="250" spans="1:16" ht="15" customHeight="1">
      <c r="A250" s="604"/>
      <c r="B250" s="605"/>
      <c r="C250" s="101"/>
      <c r="D250" s="736"/>
      <c r="E250" s="147"/>
      <c r="F250" s="686"/>
      <c r="G250" s="687"/>
      <c r="H250" s="688"/>
      <c r="I250" s="687"/>
      <c r="J250" s="690"/>
      <c r="K250" s="727"/>
      <c r="L250" s="690"/>
      <c r="M250" s="728"/>
      <c r="N250" s="101"/>
      <c r="O250" s="605"/>
      <c r="P250" s="604"/>
    </row>
    <row r="251" spans="1:16" ht="15" customHeight="1">
      <c r="A251" s="604"/>
      <c r="B251" s="605"/>
      <c r="C251" s="101"/>
      <c r="D251" s="729"/>
      <c r="E251" s="147"/>
      <c r="F251" s="61"/>
      <c r="G251" s="449"/>
      <c r="H251" s="27"/>
      <c r="I251" s="398"/>
      <c r="J251" s="246"/>
      <c r="K251" s="583"/>
      <c r="L251" s="246"/>
      <c r="M251" s="737"/>
      <c r="N251" s="101"/>
      <c r="O251" s="605"/>
      <c r="P251" s="604"/>
    </row>
    <row r="252" spans="1:16" ht="15" customHeight="1">
      <c r="A252" s="604"/>
      <c r="B252" s="605"/>
      <c r="C252" s="101"/>
      <c r="D252" s="729" t="s">
        <v>1868</v>
      </c>
      <c r="E252" s="147"/>
      <c r="F252" s="61">
        <v>90</v>
      </c>
      <c r="G252" s="466">
        <f>F252*Cond!$F$10</f>
        <v>136800</v>
      </c>
      <c r="H252" s="27">
        <v>0</v>
      </c>
      <c r="I252" s="398">
        <f t="shared" ref="I252" si="74">G252*H252</f>
        <v>0</v>
      </c>
      <c r="J252" s="246" t="s">
        <v>1698</v>
      </c>
      <c r="K252" s="569">
        <f t="shared" ref="K252" si="75">G252*L252</f>
        <v>177840</v>
      </c>
      <c r="L252" s="290">
        <v>1.3</v>
      </c>
      <c r="M252" s="409">
        <f t="shared" ref="M252" si="76">ROUND(K252,-2)</f>
        <v>177800</v>
      </c>
      <c r="N252" s="101"/>
      <c r="O252" s="605"/>
      <c r="P252" s="604"/>
    </row>
    <row r="253" spans="1:16" ht="15" customHeight="1">
      <c r="A253" s="604"/>
      <c r="B253" s="605"/>
      <c r="C253" s="101"/>
      <c r="D253" s="729"/>
      <c r="E253" s="147"/>
      <c r="F253" s="61"/>
      <c r="G253" s="449"/>
      <c r="H253" s="27"/>
      <c r="I253" s="398"/>
      <c r="J253" s="213"/>
      <c r="K253" s="582"/>
      <c r="L253" s="213"/>
      <c r="M253" s="730"/>
      <c r="N253" s="101"/>
      <c r="O253" s="605"/>
      <c r="P253" s="604"/>
    </row>
    <row r="254" spans="1:16" ht="15" customHeight="1">
      <c r="A254" s="604"/>
      <c r="B254" s="605"/>
      <c r="C254" s="101"/>
      <c r="D254" s="731"/>
      <c r="E254" s="147"/>
      <c r="F254" s="732"/>
      <c r="G254" s="536" t="s">
        <v>237</v>
      </c>
      <c r="H254" s="561"/>
      <c r="I254" s="560"/>
      <c r="J254" s="733"/>
      <c r="K254" s="734"/>
      <c r="L254" s="733"/>
      <c r="M254" s="735"/>
      <c r="N254" s="101"/>
      <c r="O254" s="605"/>
      <c r="P254" s="604"/>
    </row>
    <row r="255" spans="1:16" ht="30" customHeight="1">
      <c r="A255" s="604"/>
      <c r="B255" s="605"/>
      <c r="C255" s="101"/>
      <c r="D255" s="1906" t="s">
        <v>1873</v>
      </c>
      <c r="E255" s="1895"/>
      <c r="F255" s="1895"/>
      <c r="G255" s="1895"/>
      <c r="H255" s="1895"/>
      <c r="I255" s="1895"/>
      <c r="J255" s="1895"/>
      <c r="K255" s="1895"/>
      <c r="L255" s="1895"/>
      <c r="M255" s="1895"/>
      <c r="N255" s="101"/>
      <c r="O255" s="605"/>
      <c r="P255" s="604"/>
    </row>
    <row r="256" spans="1:16" ht="15" customHeight="1">
      <c r="A256" s="604"/>
      <c r="B256" s="605"/>
      <c r="C256" s="101"/>
      <c r="D256" s="736"/>
      <c r="E256" s="147"/>
      <c r="F256" s="686"/>
      <c r="G256" s="687"/>
      <c r="H256" s="688"/>
      <c r="I256" s="687"/>
      <c r="J256" s="690"/>
      <c r="K256" s="727"/>
      <c r="L256" s="690"/>
      <c r="M256" s="728"/>
      <c r="N256" s="101"/>
      <c r="O256" s="605"/>
      <c r="P256" s="604"/>
    </row>
    <row r="257" spans="1:16" ht="15" customHeight="1">
      <c r="A257" s="604"/>
      <c r="B257" s="605"/>
      <c r="C257" s="101"/>
      <c r="D257" s="729"/>
      <c r="E257" s="147"/>
      <c r="F257" s="61"/>
      <c r="G257" s="449"/>
      <c r="H257" s="27"/>
      <c r="I257" s="398"/>
      <c r="J257" s="246"/>
      <c r="K257" s="583"/>
      <c r="L257" s="246"/>
      <c r="M257" s="737"/>
      <c r="N257" s="101"/>
      <c r="O257" s="605"/>
      <c r="P257" s="604"/>
    </row>
    <row r="258" spans="1:16" ht="15" customHeight="1">
      <c r="A258" s="604"/>
      <c r="B258" s="605"/>
      <c r="C258" s="101"/>
      <c r="D258" s="729" t="s">
        <v>1874</v>
      </c>
      <c r="E258" s="147"/>
      <c r="F258" s="61">
        <v>160</v>
      </c>
      <c r="G258" s="466">
        <f>F258*Cond!$F$10</f>
        <v>243200</v>
      </c>
      <c r="H258" s="27">
        <v>0</v>
      </c>
      <c r="I258" s="398">
        <f t="shared" ref="I258" si="77">G258*H258</f>
        <v>0</v>
      </c>
      <c r="J258" s="246">
        <v>6606090101</v>
      </c>
      <c r="K258" s="569">
        <f t="shared" ref="K258" si="78">G258*L258</f>
        <v>316160</v>
      </c>
      <c r="L258" s="290">
        <v>1.3</v>
      </c>
      <c r="M258" s="409">
        <f t="shared" ref="M258" si="79">ROUND(K258,-2)</f>
        <v>316200</v>
      </c>
      <c r="N258" s="101"/>
      <c r="O258" s="605"/>
      <c r="P258" s="604"/>
    </row>
    <row r="259" spans="1:16" ht="15" customHeight="1">
      <c r="A259" s="604"/>
      <c r="B259" s="605"/>
      <c r="C259" s="101"/>
      <c r="D259" s="729"/>
      <c r="E259" s="147"/>
      <c r="F259" s="61"/>
      <c r="G259" s="449"/>
      <c r="H259" s="27"/>
      <c r="I259" s="398"/>
      <c r="J259" s="213"/>
      <c r="K259" s="582"/>
      <c r="L259" s="213"/>
      <c r="M259" s="730"/>
      <c r="N259" s="101"/>
      <c r="O259" s="605"/>
      <c r="P259" s="604"/>
    </row>
    <row r="260" spans="1:16" ht="15" customHeight="1">
      <c r="A260" s="604"/>
      <c r="B260" s="605"/>
      <c r="C260" s="101"/>
      <c r="D260" s="731"/>
      <c r="E260" s="147"/>
      <c r="F260" s="732"/>
      <c r="G260" s="536" t="s">
        <v>237</v>
      </c>
      <c r="H260" s="561"/>
      <c r="I260" s="560"/>
      <c r="J260" s="733"/>
      <c r="K260" s="734"/>
      <c r="L260" s="733"/>
      <c r="M260" s="735"/>
      <c r="N260" s="101"/>
      <c r="O260" s="605"/>
      <c r="P260" s="604"/>
    </row>
    <row r="261" spans="1:16" ht="30" customHeight="1">
      <c r="A261" s="604"/>
      <c r="B261" s="605"/>
      <c r="C261" s="101"/>
      <c r="D261" s="1869" t="s">
        <v>1866</v>
      </c>
      <c r="E261" s="1869"/>
      <c r="F261" s="1869"/>
      <c r="G261" s="1869"/>
      <c r="H261" s="1869"/>
      <c r="I261" s="1869"/>
      <c r="J261" s="1869"/>
      <c r="K261" s="1869"/>
      <c r="L261" s="1869"/>
      <c r="M261" s="1869"/>
      <c r="N261" s="101"/>
      <c r="O261" s="605"/>
      <c r="P261" s="604"/>
    </row>
    <row r="262" spans="1:16" ht="24.75">
      <c r="A262" s="604"/>
      <c r="B262" s="605"/>
      <c r="C262" s="101"/>
      <c r="D262" s="726"/>
      <c r="E262" s="147"/>
      <c r="F262" s="686"/>
      <c r="G262" s="687"/>
      <c r="H262" s="688"/>
      <c r="I262" s="687"/>
      <c r="J262" s="690"/>
      <c r="K262" s="727"/>
      <c r="L262" s="690"/>
      <c r="M262" s="728"/>
      <c r="N262" s="101"/>
      <c r="O262" s="605"/>
      <c r="P262" s="604"/>
    </row>
    <row r="263" spans="1:16">
      <c r="A263" s="604"/>
      <c r="B263" s="605"/>
      <c r="C263" s="101"/>
      <c r="D263" s="738"/>
      <c r="E263" s="147"/>
      <c r="F263" s="61"/>
      <c r="G263" s="466"/>
      <c r="H263" s="27"/>
      <c r="I263" s="398"/>
      <c r="J263" s="245"/>
      <c r="K263" s="569"/>
      <c r="L263" s="290"/>
      <c r="M263" s="409"/>
      <c r="N263" s="101"/>
      <c r="O263" s="605"/>
      <c r="P263" s="604"/>
    </row>
    <row r="264" spans="1:16">
      <c r="A264" s="604"/>
      <c r="B264" s="605"/>
      <c r="C264" s="101"/>
      <c r="D264" s="738" t="s">
        <v>1867</v>
      </c>
      <c r="E264" s="147"/>
      <c r="F264" s="61">
        <v>295</v>
      </c>
      <c r="G264" s="466">
        <f>F264*Cond!$F$10</f>
        <v>448400</v>
      </c>
      <c r="H264" s="27">
        <v>0</v>
      </c>
      <c r="I264" s="398">
        <f t="shared" ref="I264" si="80">G264*H264</f>
        <v>0</v>
      </c>
      <c r="J264" s="245">
        <v>6912050107</v>
      </c>
      <c r="K264" s="569">
        <f t="shared" ref="K264" si="81">G264*L264</f>
        <v>582920</v>
      </c>
      <c r="L264" s="290">
        <v>1.3</v>
      </c>
      <c r="M264" s="409">
        <f t="shared" ref="M264" si="82">ROUND(K264,-2)</f>
        <v>582900</v>
      </c>
      <c r="N264" s="101"/>
      <c r="O264" s="605"/>
      <c r="P264" s="604"/>
    </row>
    <row r="265" spans="1:16">
      <c r="A265" s="604"/>
      <c r="B265" s="605"/>
      <c r="C265" s="101"/>
      <c r="D265" s="738"/>
      <c r="E265" s="147"/>
      <c r="F265" s="61"/>
      <c r="G265" s="466"/>
      <c r="H265" s="27"/>
      <c r="I265" s="398"/>
      <c r="J265" s="245"/>
      <c r="K265" s="569"/>
      <c r="L265" s="290"/>
      <c r="M265" s="409"/>
      <c r="N265" s="101"/>
      <c r="O265" s="605"/>
      <c r="P265" s="604"/>
    </row>
    <row r="266" spans="1:16">
      <c r="A266" s="604"/>
      <c r="B266" s="605"/>
      <c r="C266" s="101"/>
      <c r="D266" s="738"/>
      <c r="E266" s="147"/>
      <c r="F266" s="61"/>
      <c r="G266" s="466"/>
      <c r="H266" s="27"/>
      <c r="I266" s="398"/>
      <c r="J266" s="245"/>
      <c r="K266" s="569"/>
      <c r="L266" s="290"/>
      <c r="M266" s="409"/>
      <c r="N266" s="101"/>
      <c r="O266" s="605"/>
      <c r="P266" s="604"/>
    </row>
    <row r="267" spans="1:16">
      <c r="A267" s="604"/>
      <c r="B267" s="605"/>
      <c r="C267" s="101"/>
      <c r="D267" s="731"/>
      <c r="E267" s="147"/>
      <c r="F267" s="193"/>
      <c r="G267" s="646"/>
      <c r="H267" s="739"/>
      <c r="I267" s="560"/>
      <c r="J267" s="733"/>
      <c r="K267" s="734"/>
      <c r="L267" s="733"/>
      <c r="M267" s="735"/>
      <c r="N267" s="101"/>
      <c r="O267" s="605"/>
      <c r="P267" s="604"/>
    </row>
    <row r="268" spans="1:16" s="1" customFormat="1" ht="30" customHeight="1">
      <c r="A268" s="604"/>
      <c r="B268" s="605"/>
      <c r="C268" s="101"/>
      <c r="D268" s="1907" t="s">
        <v>3350</v>
      </c>
      <c r="E268" s="1907"/>
      <c r="F268" s="1907"/>
      <c r="G268" s="1907"/>
      <c r="H268" s="1907"/>
      <c r="I268" s="1907"/>
      <c r="J268" s="1907"/>
      <c r="K268" s="1907"/>
      <c r="L268" s="1907"/>
      <c r="M268" s="1907"/>
      <c r="N268" s="101"/>
      <c r="O268" s="605"/>
      <c r="P268" s="604"/>
    </row>
    <row r="269" spans="1:16">
      <c r="A269" s="604"/>
      <c r="B269" s="605"/>
      <c r="C269" s="101"/>
      <c r="D269" s="1883" t="s">
        <v>14</v>
      </c>
      <c r="E269" s="1884" t="s">
        <v>15</v>
      </c>
      <c r="F269" s="1885" t="s">
        <v>1859</v>
      </c>
      <c r="G269" s="1886" t="s">
        <v>2171</v>
      </c>
      <c r="H269" s="1887" t="s">
        <v>67</v>
      </c>
      <c r="I269" s="1886" t="s">
        <v>68</v>
      </c>
      <c r="J269" s="1868" t="s">
        <v>6</v>
      </c>
      <c r="K269" s="1889" t="s">
        <v>2172</v>
      </c>
      <c r="L269" s="1889" t="s">
        <v>2173</v>
      </c>
      <c r="M269" s="1890" t="s">
        <v>2170</v>
      </c>
      <c r="N269" s="101"/>
      <c r="O269" s="605"/>
      <c r="P269" s="604"/>
    </row>
    <row r="270" spans="1:16">
      <c r="A270" s="604"/>
      <c r="B270" s="605"/>
      <c r="C270" s="101"/>
      <c r="D270" s="1883"/>
      <c r="E270" s="1884"/>
      <c r="F270" s="1885"/>
      <c r="G270" s="1886"/>
      <c r="H270" s="1887"/>
      <c r="I270" s="1886"/>
      <c r="J270" s="1868"/>
      <c r="K270" s="1889"/>
      <c r="L270" s="1889"/>
      <c r="M270" s="1890"/>
      <c r="N270" s="101"/>
      <c r="O270" s="605"/>
      <c r="P270" s="604"/>
    </row>
    <row r="271" spans="1:16">
      <c r="A271" s="604"/>
      <c r="B271" s="605"/>
      <c r="C271" s="101"/>
      <c r="D271" s="1883"/>
      <c r="E271" s="1884"/>
      <c r="F271" s="1885"/>
      <c r="G271" s="1886"/>
      <c r="H271" s="1887"/>
      <c r="I271" s="1886"/>
      <c r="J271" s="1868"/>
      <c r="K271" s="1889"/>
      <c r="L271" s="1889"/>
      <c r="M271" s="1890"/>
      <c r="N271" s="101"/>
      <c r="O271" s="605"/>
      <c r="P271" s="604"/>
    </row>
    <row r="272" spans="1:16" ht="13.5" thickBot="1">
      <c r="A272" s="604"/>
      <c r="B272" s="605"/>
      <c r="C272" s="101"/>
      <c r="D272" s="1908"/>
      <c r="E272" s="1903"/>
      <c r="F272" s="1904"/>
      <c r="G272" s="1905"/>
      <c r="H272" s="1909"/>
      <c r="I272" s="1905"/>
      <c r="J272" s="1910"/>
      <c r="K272" s="1901"/>
      <c r="L272" s="1901"/>
      <c r="M272" s="1902"/>
      <c r="N272" s="101"/>
      <c r="O272" s="605"/>
      <c r="P272" s="604"/>
    </row>
    <row r="273" spans="1:16" s="2" customFormat="1" ht="14.1" customHeight="1" thickTop="1">
      <c r="A273" s="604"/>
      <c r="B273" s="605"/>
      <c r="C273" s="101"/>
      <c r="D273" s="919" t="s">
        <v>441</v>
      </c>
      <c r="E273" s="920"/>
      <c r="F273" s="921">
        <v>6.3</v>
      </c>
      <c r="G273" s="466">
        <f>F273*Cond!$F$10</f>
        <v>9576</v>
      </c>
      <c r="H273" s="28">
        <v>0</v>
      </c>
      <c r="I273" s="442">
        <f t="shared" ref="I273" si="83">G273*H273</f>
        <v>0</v>
      </c>
      <c r="J273" s="922">
        <v>8017010101</v>
      </c>
      <c r="K273" s="311">
        <f t="shared" ref="K273" si="84">G273*L273</f>
        <v>17236.8</v>
      </c>
      <c r="L273" s="312">
        <v>1.8</v>
      </c>
      <c r="M273" s="415">
        <f t="shared" ref="M273" si="85">ROUND(K273,-2)</f>
        <v>17200</v>
      </c>
      <c r="N273" s="101"/>
      <c r="O273" s="605"/>
      <c r="P273" s="604"/>
    </row>
    <row r="274" spans="1:16" s="2" customFormat="1" ht="14.1" customHeight="1">
      <c r="A274" s="604"/>
      <c r="B274" s="605"/>
      <c r="C274" s="101"/>
      <c r="D274" s="898"/>
      <c r="E274" s="169"/>
      <c r="F274" s="329"/>
      <c r="G274" s="405"/>
      <c r="H274" s="68"/>
      <c r="I274" s="389"/>
      <c r="J274" s="76"/>
      <c r="K274" s="76"/>
      <c r="L274" s="76"/>
      <c r="M274" s="416"/>
      <c r="N274" s="101"/>
      <c r="O274" s="605"/>
      <c r="P274" s="604"/>
    </row>
    <row r="275" spans="1:16" s="2" customFormat="1" ht="14.1" customHeight="1">
      <c r="A275" s="604"/>
      <c r="B275" s="605"/>
      <c r="C275" s="101"/>
      <c r="D275" s="923" t="s">
        <v>442</v>
      </c>
      <c r="E275" s="169"/>
      <c r="F275" s="329"/>
      <c r="G275" s="405"/>
      <c r="H275" s="68"/>
      <c r="I275" s="389"/>
      <c r="J275" s="76"/>
      <c r="K275" s="76"/>
      <c r="L275" s="76"/>
      <c r="M275" s="416"/>
      <c r="N275" s="101"/>
      <c r="O275" s="605"/>
      <c r="P275" s="604"/>
    </row>
    <row r="276" spans="1:16" s="2" customFormat="1" ht="14.1" customHeight="1">
      <c r="A276" s="604"/>
      <c r="B276" s="605"/>
      <c r="C276" s="101"/>
      <c r="D276" s="923" t="s">
        <v>443</v>
      </c>
      <c r="E276" s="169"/>
      <c r="F276" s="329"/>
      <c r="G276" s="405"/>
      <c r="H276" s="68"/>
      <c r="I276" s="389"/>
      <c r="J276" s="76"/>
      <c r="K276" s="76"/>
      <c r="L276" s="76"/>
      <c r="M276" s="416"/>
      <c r="N276" s="101"/>
      <c r="O276" s="605"/>
      <c r="P276" s="604"/>
    </row>
    <row r="277" spans="1:16" s="2" customFormat="1" ht="14.1" customHeight="1">
      <c r="A277" s="604"/>
      <c r="B277" s="605"/>
      <c r="C277" s="101"/>
      <c r="D277" s="923" t="s">
        <v>444</v>
      </c>
      <c r="E277" s="169"/>
      <c r="F277" s="329"/>
      <c r="G277" s="405"/>
      <c r="H277" s="68"/>
      <c r="I277" s="389"/>
      <c r="J277" s="76"/>
      <c r="K277" s="76"/>
      <c r="L277" s="76"/>
      <c r="M277" s="416"/>
      <c r="N277" s="101"/>
      <c r="O277" s="605"/>
      <c r="P277" s="604"/>
    </row>
    <row r="278" spans="1:16" s="2" customFormat="1" ht="14.1" customHeight="1">
      <c r="A278" s="604"/>
      <c r="B278" s="605"/>
      <c r="C278" s="101"/>
      <c r="D278" s="923" t="s">
        <v>445</v>
      </c>
      <c r="E278" s="169"/>
      <c r="F278" s="329"/>
      <c r="G278" s="405"/>
      <c r="H278" s="68"/>
      <c r="I278" s="389"/>
      <c r="J278" s="76"/>
      <c r="K278" s="76"/>
      <c r="L278" s="76"/>
      <c r="M278" s="416"/>
      <c r="N278" s="101"/>
      <c r="O278" s="605"/>
      <c r="P278" s="604"/>
    </row>
    <row r="279" spans="1:16" s="2" customFormat="1" ht="14.1" customHeight="1">
      <c r="A279" s="604"/>
      <c r="B279" s="605"/>
      <c r="C279" s="101"/>
      <c r="D279" s="923" t="s">
        <v>446</v>
      </c>
      <c r="E279" s="169"/>
      <c r="F279" s="329"/>
      <c r="G279" s="405"/>
      <c r="H279" s="68"/>
      <c r="I279" s="389"/>
      <c r="J279" s="76"/>
      <c r="K279" s="76"/>
      <c r="L279" s="76"/>
      <c r="M279" s="416"/>
      <c r="N279" s="101"/>
      <c r="O279" s="605"/>
      <c r="P279" s="604"/>
    </row>
    <row r="280" spans="1:16" s="2" customFormat="1" ht="14.1" customHeight="1">
      <c r="A280" s="604"/>
      <c r="B280" s="605"/>
      <c r="C280" s="101"/>
      <c r="D280" s="923" t="s">
        <v>447</v>
      </c>
      <c r="E280" s="169"/>
      <c r="F280" s="329"/>
      <c r="G280" s="405"/>
      <c r="H280" s="68"/>
      <c r="I280" s="389"/>
      <c r="J280" s="76"/>
      <c r="K280" s="76"/>
      <c r="L280" s="76"/>
      <c r="M280" s="416"/>
      <c r="N280" s="101"/>
      <c r="O280" s="605"/>
      <c r="P280" s="604"/>
    </row>
    <row r="281" spans="1:16" s="2" customFormat="1" ht="14.1" customHeight="1">
      <c r="A281" s="604"/>
      <c r="B281" s="605"/>
      <c r="C281" s="101"/>
      <c r="D281" s="898" t="s">
        <v>448</v>
      </c>
      <c r="E281" s="169"/>
      <c r="F281" s="329"/>
      <c r="G281" s="405"/>
      <c r="H281" s="68"/>
      <c r="I281" s="389"/>
      <c r="J281" s="76"/>
      <c r="K281" s="76"/>
      <c r="L281" s="76"/>
      <c r="M281" s="416"/>
      <c r="N281" s="101"/>
      <c r="O281" s="605"/>
      <c r="P281" s="604"/>
    </row>
    <row r="282" spans="1:16" s="2" customFormat="1" ht="14.1" customHeight="1">
      <c r="A282" s="604"/>
      <c r="B282" s="605"/>
      <c r="C282" s="101"/>
      <c r="D282" s="924" t="s">
        <v>449</v>
      </c>
      <c r="E282" s="169"/>
      <c r="F282" s="925"/>
      <c r="G282" s="406"/>
      <c r="H282" s="69"/>
      <c r="I282" s="447"/>
      <c r="J282" s="77"/>
      <c r="K282" s="77"/>
      <c r="L282" s="77"/>
      <c r="M282" s="662"/>
      <c r="N282" s="101"/>
      <c r="O282" s="605"/>
      <c r="P282" s="604"/>
    </row>
    <row r="283" spans="1:16" ht="30" customHeight="1">
      <c r="A283" s="604"/>
      <c r="B283" s="605"/>
      <c r="C283" s="101"/>
      <c r="D283" s="1869" t="s">
        <v>164</v>
      </c>
      <c r="E283" s="1869"/>
      <c r="F283" s="1869"/>
      <c r="G283" s="1869"/>
      <c r="H283" s="1869"/>
      <c r="I283" s="1869"/>
      <c r="J283" s="1869"/>
      <c r="K283" s="1869"/>
      <c r="L283" s="1869"/>
      <c r="M283" s="1869"/>
      <c r="N283" s="101"/>
      <c r="O283" s="605"/>
      <c r="P283" s="604"/>
    </row>
    <row r="284" spans="1:16">
      <c r="A284" s="604"/>
      <c r="B284" s="605"/>
      <c r="C284" s="607"/>
      <c r="D284" s="1883" t="s">
        <v>14</v>
      </c>
      <c r="E284" s="1884" t="s">
        <v>15</v>
      </c>
      <c r="F284" s="1885" t="s">
        <v>1859</v>
      </c>
      <c r="G284" s="1886" t="s">
        <v>2171</v>
      </c>
      <c r="H284" s="1887" t="s">
        <v>67</v>
      </c>
      <c r="I284" s="1886" t="s">
        <v>68</v>
      </c>
      <c r="J284" s="1868" t="s">
        <v>6</v>
      </c>
      <c r="K284" s="1888" t="s">
        <v>2172</v>
      </c>
      <c r="L284" s="1889" t="s">
        <v>2173</v>
      </c>
      <c r="M284" s="1890" t="s">
        <v>2170</v>
      </c>
      <c r="N284" s="101"/>
      <c r="O284" s="605"/>
      <c r="P284" s="604"/>
    </row>
    <row r="285" spans="1:16">
      <c r="A285" s="604"/>
      <c r="B285" s="605"/>
      <c r="C285" s="607"/>
      <c r="D285" s="1883"/>
      <c r="E285" s="1884"/>
      <c r="F285" s="1885"/>
      <c r="G285" s="1886"/>
      <c r="H285" s="1887"/>
      <c r="I285" s="1886"/>
      <c r="J285" s="1868"/>
      <c r="K285" s="1888"/>
      <c r="L285" s="1889"/>
      <c r="M285" s="1890"/>
      <c r="N285" s="101"/>
      <c r="O285" s="605"/>
      <c r="P285" s="604"/>
    </row>
    <row r="286" spans="1:16">
      <c r="A286" s="604"/>
      <c r="B286" s="605"/>
      <c r="C286" s="607"/>
      <c r="D286" s="1883"/>
      <c r="E286" s="1884"/>
      <c r="F286" s="1885"/>
      <c r="G286" s="1886"/>
      <c r="H286" s="1887"/>
      <c r="I286" s="1886"/>
      <c r="J286" s="1868"/>
      <c r="K286" s="1888"/>
      <c r="L286" s="1889"/>
      <c r="M286" s="1890"/>
      <c r="N286" s="101"/>
      <c r="O286" s="605"/>
      <c r="P286" s="604"/>
    </row>
    <row r="287" spans="1:16">
      <c r="A287" s="604"/>
      <c r="B287" s="605"/>
      <c r="C287" s="607"/>
      <c r="D287" s="1883"/>
      <c r="E287" s="1884"/>
      <c r="F287" s="1885"/>
      <c r="G287" s="1886"/>
      <c r="H287" s="1887"/>
      <c r="I287" s="1886"/>
      <c r="J287" s="1868"/>
      <c r="K287" s="1888"/>
      <c r="L287" s="1889"/>
      <c r="M287" s="1890"/>
      <c r="N287" s="101"/>
      <c r="O287" s="605"/>
      <c r="P287" s="604"/>
    </row>
    <row r="288" spans="1:16" s="2" customFormat="1" ht="30" customHeight="1">
      <c r="A288" s="604"/>
      <c r="B288" s="605"/>
      <c r="C288" s="101"/>
      <c r="D288" s="1876" t="s">
        <v>2125</v>
      </c>
      <c r="E288" s="1876"/>
      <c r="F288" s="1876"/>
      <c r="G288" s="1876"/>
      <c r="H288" s="1876"/>
      <c r="I288" s="1876"/>
      <c r="J288" s="1876"/>
      <c r="K288" s="1876"/>
      <c r="L288" s="1876"/>
      <c r="M288" s="1876"/>
      <c r="N288" s="101"/>
      <c r="O288" s="605"/>
      <c r="P288" s="604"/>
    </row>
    <row r="289" spans="1:16" s="4" customFormat="1" ht="13.5" customHeight="1">
      <c r="A289" s="604"/>
      <c r="B289" s="605"/>
      <c r="C289" s="101"/>
      <c r="D289" s="126" t="s">
        <v>2129</v>
      </c>
      <c r="E289" s="52"/>
      <c r="F289" s="283">
        <v>26</v>
      </c>
      <c r="G289" s="466">
        <f>F289*Cond!$F$10</f>
        <v>39520</v>
      </c>
      <c r="H289" s="29">
        <v>0</v>
      </c>
      <c r="I289" s="405">
        <f>G289*H289</f>
        <v>0</v>
      </c>
      <c r="J289" s="299" t="s">
        <v>2126</v>
      </c>
      <c r="K289" s="575">
        <f t="shared" ref="K289:K290" si="86">G289*L289</f>
        <v>59280</v>
      </c>
      <c r="L289" s="292">
        <v>1.5</v>
      </c>
      <c r="M289" s="388">
        <f t="shared" ref="M289:M290" si="87">ROUND(K289,-2)</f>
        <v>59300</v>
      </c>
      <c r="N289" s="101"/>
      <c r="O289" s="605"/>
      <c r="P289" s="604"/>
    </row>
    <row r="290" spans="1:16" s="4" customFormat="1" ht="13.5" customHeight="1">
      <c r="A290" s="604"/>
      <c r="B290" s="605"/>
      <c r="C290" s="101"/>
      <c r="D290" s="126" t="s">
        <v>2128</v>
      </c>
      <c r="E290" s="52"/>
      <c r="F290" s="283">
        <v>26</v>
      </c>
      <c r="G290" s="466">
        <f>F290*Cond!$F$10</f>
        <v>39520</v>
      </c>
      <c r="H290" s="29">
        <v>0</v>
      </c>
      <c r="I290" s="405">
        <f t="shared" ref="I290" si="88">G290*H290</f>
        <v>0</v>
      </c>
      <c r="J290" s="299" t="s">
        <v>2127</v>
      </c>
      <c r="K290" s="575">
        <f t="shared" si="86"/>
        <v>59280</v>
      </c>
      <c r="L290" s="292">
        <v>1.5</v>
      </c>
      <c r="M290" s="388">
        <f t="shared" si="87"/>
        <v>59300</v>
      </c>
      <c r="N290" s="101"/>
      <c r="O290" s="605"/>
      <c r="P290" s="604"/>
    </row>
    <row r="291" spans="1:16" s="4" customFormat="1" ht="13.5" customHeight="1">
      <c r="A291" s="604"/>
      <c r="B291" s="605"/>
      <c r="C291" s="101"/>
      <c r="D291" s="126"/>
      <c r="E291" s="52"/>
      <c r="F291" s="283"/>
      <c r="G291" s="396"/>
      <c r="H291" s="29"/>
      <c r="I291" s="405"/>
      <c r="J291" s="263"/>
      <c r="K291" s="584"/>
      <c r="L291" s="263"/>
      <c r="M291" s="391"/>
      <c r="N291" s="101"/>
      <c r="O291" s="605"/>
      <c r="P291" s="604"/>
    </row>
    <row r="292" spans="1:16" s="4" customFormat="1" ht="13.5" customHeight="1">
      <c r="A292" s="604"/>
      <c r="B292" s="605"/>
      <c r="C292" s="101"/>
      <c r="D292" s="485" t="s">
        <v>2651</v>
      </c>
      <c r="E292" s="52"/>
      <c r="F292" s="283"/>
      <c r="G292" s="396"/>
      <c r="H292" s="29"/>
      <c r="I292" s="405"/>
      <c r="J292" s="263"/>
      <c r="K292" s="584"/>
      <c r="L292" s="263"/>
      <c r="M292" s="391"/>
      <c r="N292" s="101"/>
      <c r="O292" s="605"/>
      <c r="P292" s="604"/>
    </row>
    <row r="293" spans="1:16" s="4" customFormat="1" ht="13.5" customHeight="1">
      <c r="A293" s="604"/>
      <c r="B293" s="605"/>
      <c r="C293" s="101"/>
      <c r="D293" s="485" t="s">
        <v>2652</v>
      </c>
      <c r="E293" s="52"/>
      <c r="F293" s="283"/>
      <c r="G293" s="396"/>
      <c r="H293" s="29"/>
      <c r="I293" s="405"/>
      <c r="J293" s="263"/>
      <c r="K293" s="584"/>
      <c r="L293" s="263"/>
      <c r="M293" s="391"/>
      <c r="N293" s="101"/>
      <c r="O293" s="605"/>
      <c r="P293" s="604"/>
    </row>
    <row r="294" spans="1:16" s="4" customFormat="1" ht="13.5" customHeight="1">
      <c r="A294" s="604"/>
      <c r="B294" s="605"/>
      <c r="C294" s="101"/>
      <c r="D294" s="126"/>
      <c r="E294" s="52"/>
      <c r="F294" s="283"/>
      <c r="G294" s="396"/>
      <c r="H294" s="29"/>
      <c r="I294" s="405"/>
      <c r="J294" s="263"/>
      <c r="K294" s="584"/>
      <c r="L294" s="263"/>
      <c r="M294" s="391"/>
      <c r="N294" s="101"/>
      <c r="O294" s="605"/>
      <c r="P294" s="604"/>
    </row>
    <row r="295" spans="1:16" s="4" customFormat="1" ht="15" customHeight="1">
      <c r="A295" s="604"/>
      <c r="B295" s="605"/>
      <c r="C295" s="101"/>
      <c r="D295" s="216" t="s">
        <v>165</v>
      </c>
      <c r="E295" s="52"/>
      <c r="F295" s="460"/>
      <c r="G295" s="405"/>
      <c r="H295" s="29"/>
      <c r="I295" s="405"/>
      <c r="J295" s="76"/>
      <c r="K295" s="577"/>
      <c r="L295" s="76"/>
      <c r="M295" s="389"/>
      <c r="N295" s="101"/>
      <c r="O295" s="605"/>
      <c r="P295" s="604"/>
    </row>
    <row r="296" spans="1:16" s="4" customFormat="1" ht="15" customHeight="1">
      <c r="A296" s="604"/>
      <c r="B296" s="605"/>
      <c r="C296" s="101"/>
      <c r="D296" s="216" t="s">
        <v>2124</v>
      </c>
      <c r="E296" s="52"/>
      <c r="F296" s="460"/>
      <c r="G296" s="405"/>
      <c r="H296" s="29"/>
      <c r="I296" s="405"/>
      <c r="J296" s="76"/>
      <c r="K296" s="577"/>
      <c r="L296" s="76"/>
      <c r="M296" s="389"/>
      <c r="N296" s="101"/>
      <c r="O296" s="605"/>
      <c r="P296" s="604"/>
    </row>
    <row r="297" spans="1:16" s="4" customFormat="1" ht="15" customHeight="1">
      <c r="A297" s="604"/>
      <c r="B297" s="605"/>
      <c r="C297" s="101"/>
      <c r="D297" s="216" t="s">
        <v>2123</v>
      </c>
      <c r="E297" s="52"/>
      <c r="F297" s="460"/>
      <c r="G297" s="405"/>
      <c r="H297" s="29"/>
      <c r="I297" s="405"/>
      <c r="J297" s="76"/>
      <c r="K297" s="577"/>
      <c r="L297" s="76"/>
      <c r="M297" s="389"/>
      <c r="N297" s="101"/>
      <c r="O297" s="605"/>
      <c r="P297" s="604"/>
    </row>
    <row r="298" spans="1:16" s="4" customFormat="1" ht="15" customHeight="1">
      <c r="A298" s="604"/>
      <c r="B298" s="605"/>
      <c r="C298" s="101"/>
      <c r="D298" s="216" t="s">
        <v>2149</v>
      </c>
      <c r="E298" s="52"/>
      <c r="F298" s="460"/>
      <c r="G298" s="405"/>
      <c r="H298" s="29"/>
      <c r="I298" s="405"/>
      <c r="J298" s="76"/>
      <c r="K298" s="577"/>
      <c r="L298" s="76"/>
      <c r="M298" s="389"/>
      <c r="N298" s="101"/>
      <c r="O298" s="605"/>
      <c r="P298" s="604"/>
    </row>
    <row r="299" spans="1:16" s="4" customFormat="1" ht="15" customHeight="1">
      <c r="A299" s="604"/>
      <c r="B299" s="605"/>
      <c r="C299" s="101"/>
      <c r="D299" s="216" t="s">
        <v>1034</v>
      </c>
      <c r="E299" s="52"/>
      <c r="F299" s="460"/>
      <c r="G299" s="405"/>
      <c r="H299" s="29"/>
      <c r="I299" s="405"/>
      <c r="J299" s="76"/>
      <c r="K299" s="577"/>
      <c r="L299" s="76"/>
      <c r="M299" s="389"/>
      <c r="N299" s="101"/>
      <c r="O299" s="605"/>
      <c r="P299" s="604"/>
    </row>
    <row r="300" spans="1:16" s="4" customFormat="1" ht="15" customHeight="1">
      <c r="A300" s="604"/>
      <c r="B300" s="605"/>
      <c r="C300" s="101"/>
      <c r="D300" s="216" t="s">
        <v>167</v>
      </c>
      <c r="E300" s="52"/>
      <c r="F300" s="460"/>
      <c r="G300" s="405"/>
      <c r="H300" s="29"/>
      <c r="I300" s="405"/>
      <c r="J300" s="76"/>
      <c r="K300" s="577"/>
      <c r="L300" s="76"/>
      <c r="M300" s="389"/>
      <c r="N300" s="101"/>
      <c r="O300" s="605"/>
      <c r="P300" s="604"/>
    </row>
    <row r="301" spans="1:16" s="4" customFormat="1" ht="15" customHeight="1">
      <c r="A301" s="604"/>
      <c r="B301" s="605"/>
      <c r="C301" s="101"/>
      <c r="D301" s="216" t="s">
        <v>2121</v>
      </c>
      <c r="E301" s="52"/>
      <c r="F301" s="460"/>
      <c r="G301" s="405"/>
      <c r="H301" s="29"/>
      <c r="I301" s="405"/>
      <c r="J301" s="76"/>
      <c r="K301" s="577"/>
      <c r="L301" s="76"/>
      <c r="M301" s="389"/>
      <c r="N301" s="101"/>
      <c r="O301" s="605"/>
      <c r="P301" s="604"/>
    </row>
    <row r="302" spans="1:16" s="4" customFormat="1" ht="15" customHeight="1">
      <c r="A302" s="604"/>
      <c r="B302" s="605"/>
      <c r="C302" s="101"/>
      <c r="D302" s="216" t="s">
        <v>2156</v>
      </c>
      <c r="E302" s="52"/>
      <c r="F302" s="460"/>
      <c r="G302" s="405"/>
      <c r="H302" s="29"/>
      <c r="I302" s="405"/>
      <c r="J302" s="76"/>
      <c r="K302" s="577"/>
      <c r="L302" s="76"/>
      <c r="M302" s="389"/>
      <c r="N302" s="101"/>
      <c r="O302" s="605"/>
      <c r="P302" s="604"/>
    </row>
    <row r="303" spans="1:16" s="4" customFormat="1" ht="15" customHeight="1">
      <c r="A303" s="604"/>
      <c r="B303" s="605"/>
      <c r="C303" s="101"/>
      <c r="D303" s="216" t="s">
        <v>2155</v>
      </c>
      <c r="E303" s="52"/>
      <c r="F303" s="460"/>
      <c r="G303" s="405"/>
      <c r="H303" s="29"/>
      <c r="I303" s="405"/>
      <c r="J303" s="76"/>
      <c r="K303" s="577"/>
      <c r="L303" s="76"/>
      <c r="M303" s="389"/>
      <c r="N303" s="101"/>
      <c r="O303" s="605"/>
      <c r="P303" s="604"/>
    </row>
    <row r="304" spans="1:16" s="4" customFormat="1" ht="15" customHeight="1">
      <c r="A304" s="604"/>
      <c r="B304" s="605"/>
      <c r="C304" s="101"/>
      <c r="D304" s="216" t="s">
        <v>168</v>
      </c>
      <c r="E304" s="52"/>
      <c r="F304" s="460"/>
      <c r="G304" s="405"/>
      <c r="H304" s="29"/>
      <c r="I304" s="405"/>
      <c r="J304" s="76"/>
      <c r="K304" s="577"/>
      <c r="L304" s="76"/>
      <c r="M304" s="389"/>
      <c r="N304" s="101"/>
      <c r="O304" s="605"/>
      <c r="P304" s="604"/>
    </row>
    <row r="305" spans="1:16" s="4" customFormat="1" ht="15" customHeight="1">
      <c r="A305" s="604"/>
      <c r="B305" s="605"/>
      <c r="C305" s="101"/>
      <c r="D305" s="216" t="s">
        <v>2122</v>
      </c>
      <c r="E305" s="52"/>
      <c r="F305" s="460"/>
      <c r="G305" s="405"/>
      <c r="H305" s="29"/>
      <c r="I305" s="405"/>
      <c r="J305" s="76"/>
      <c r="K305" s="577"/>
      <c r="L305" s="76"/>
      <c r="M305" s="389"/>
      <c r="N305" s="101"/>
      <c r="O305" s="605"/>
      <c r="P305" s="604"/>
    </row>
    <row r="306" spans="1:16" s="4" customFormat="1" ht="15" customHeight="1">
      <c r="A306" s="604"/>
      <c r="B306" s="605"/>
      <c r="C306" s="101"/>
      <c r="D306" s="216" t="s">
        <v>2157</v>
      </c>
      <c r="E306" s="52"/>
      <c r="F306" s="460"/>
      <c r="G306" s="405"/>
      <c r="H306" s="29"/>
      <c r="I306" s="405"/>
      <c r="J306" s="76"/>
      <c r="K306" s="577"/>
      <c r="L306" s="76"/>
      <c r="M306" s="389"/>
      <c r="N306" s="101"/>
      <c r="O306" s="605"/>
      <c r="P306" s="604"/>
    </row>
    <row r="307" spans="1:16" s="2" customFormat="1" ht="30" customHeight="1">
      <c r="A307" s="604"/>
      <c r="B307" s="605"/>
      <c r="C307" s="101"/>
      <c r="D307" s="1895" t="s">
        <v>2134</v>
      </c>
      <c r="E307" s="1895"/>
      <c r="F307" s="1895"/>
      <c r="G307" s="1895"/>
      <c r="H307" s="1895"/>
      <c r="I307" s="1895"/>
      <c r="J307" s="1895"/>
      <c r="K307" s="1895"/>
      <c r="L307" s="1895"/>
      <c r="M307" s="1895"/>
      <c r="N307" s="101"/>
      <c r="O307" s="605"/>
      <c r="P307" s="604"/>
    </row>
    <row r="308" spans="1:16" s="4" customFormat="1">
      <c r="A308" s="604"/>
      <c r="B308" s="605"/>
      <c r="C308" s="101"/>
      <c r="D308" s="740" t="s">
        <v>2135</v>
      </c>
      <c r="E308" s="52"/>
      <c r="F308" s="705">
        <v>44</v>
      </c>
      <c r="G308" s="466">
        <f>F308*Cond!$F$10</f>
        <v>66880</v>
      </c>
      <c r="H308" s="33">
        <v>0</v>
      </c>
      <c r="I308" s="444">
        <f t="shared" ref="I308" si="89">G308*H308</f>
        <v>0</v>
      </c>
      <c r="J308" s="741" t="s">
        <v>2130</v>
      </c>
      <c r="K308" s="654">
        <f t="shared" ref="K308:K311" si="90">G308*L308</f>
        <v>100320</v>
      </c>
      <c r="L308" s="314">
        <v>1.5</v>
      </c>
      <c r="M308" s="655">
        <f t="shared" ref="M308:M311" si="91">ROUND(K308,-2)</f>
        <v>100300</v>
      </c>
      <c r="N308" s="101"/>
      <c r="O308" s="605"/>
      <c r="P308" s="604"/>
    </row>
    <row r="309" spans="1:16" s="4" customFormat="1" ht="13.5" customHeight="1">
      <c r="A309" s="604"/>
      <c r="B309" s="605"/>
      <c r="C309" s="101"/>
      <c r="D309" s="742" t="s">
        <v>2138</v>
      </c>
      <c r="E309" s="52"/>
      <c r="F309" s="283">
        <v>44</v>
      </c>
      <c r="G309" s="466">
        <f>F309*Cond!$F$10</f>
        <v>66880</v>
      </c>
      <c r="H309" s="29">
        <v>0</v>
      </c>
      <c r="I309" s="405">
        <f>G309*H309</f>
        <v>0</v>
      </c>
      <c r="J309" s="299" t="s">
        <v>2131</v>
      </c>
      <c r="K309" s="575">
        <f t="shared" si="90"/>
        <v>100320</v>
      </c>
      <c r="L309" s="292">
        <v>1.5</v>
      </c>
      <c r="M309" s="417">
        <f t="shared" si="91"/>
        <v>100300</v>
      </c>
      <c r="N309" s="101"/>
      <c r="O309" s="605"/>
      <c r="P309" s="604"/>
    </row>
    <row r="310" spans="1:16" s="4" customFormat="1" ht="13.5" customHeight="1">
      <c r="A310" s="604"/>
      <c r="B310" s="605"/>
      <c r="C310" s="101"/>
      <c r="D310" s="742" t="s">
        <v>2136</v>
      </c>
      <c r="E310" s="52"/>
      <c r="F310" s="283">
        <v>44</v>
      </c>
      <c r="G310" s="466">
        <f>F310*Cond!$F$10</f>
        <v>66880</v>
      </c>
      <c r="H310" s="29">
        <v>0</v>
      </c>
      <c r="I310" s="405">
        <f>G310*H310</f>
        <v>0</v>
      </c>
      <c r="J310" s="299" t="s">
        <v>2132</v>
      </c>
      <c r="K310" s="575">
        <f t="shared" si="90"/>
        <v>100320</v>
      </c>
      <c r="L310" s="292">
        <v>1.5</v>
      </c>
      <c r="M310" s="417">
        <f t="shared" si="91"/>
        <v>100300</v>
      </c>
      <c r="N310" s="101"/>
      <c r="O310" s="605"/>
      <c r="P310" s="604"/>
    </row>
    <row r="311" spans="1:16" s="4" customFormat="1" ht="13.5" customHeight="1">
      <c r="A311" s="604"/>
      <c r="B311" s="605"/>
      <c r="C311" s="101"/>
      <c r="D311" s="742" t="s">
        <v>2137</v>
      </c>
      <c r="E311" s="52"/>
      <c r="F311" s="283">
        <v>44</v>
      </c>
      <c r="G311" s="466">
        <f>F311*Cond!$F$10</f>
        <v>66880</v>
      </c>
      <c r="H311" s="29">
        <v>0</v>
      </c>
      <c r="I311" s="405">
        <f t="shared" ref="I311" si="92">G311*H311</f>
        <v>0</v>
      </c>
      <c r="J311" s="299" t="s">
        <v>2133</v>
      </c>
      <c r="K311" s="575">
        <f t="shared" si="90"/>
        <v>100320</v>
      </c>
      <c r="L311" s="292">
        <v>1.5</v>
      </c>
      <c r="M311" s="417">
        <f t="shared" si="91"/>
        <v>100300</v>
      </c>
      <c r="N311" s="101"/>
      <c r="O311" s="605"/>
      <c r="P311" s="604"/>
    </row>
    <row r="312" spans="1:16" s="4" customFormat="1" ht="13.5" customHeight="1">
      <c r="A312" s="604"/>
      <c r="B312" s="605"/>
      <c r="C312" s="101"/>
      <c r="D312" s="742"/>
      <c r="E312" s="52"/>
      <c r="F312" s="283"/>
      <c r="G312" s="396"/>
      <c r="H312" s="29"/>
      <c r="I312" s="405"/>
      <c r="J312" s="263"/>
      <c r="K312" s="584"/>
      <c r="L312" s="263"/>
      <c r="M312" s="743"/>
      <c r="N312" s="101"/>
      <c r="O312" s="605"/>
      <c r="P312" s="604"/>
    </row>
    <row r="313" spans="1:16" s="4" customFormat="1" ht="13.5" customHeight="1">
      <c r="A313" s="604"/>
      <c r="B313" s="605"/>
      <c r="C313" s="101"/>
      <c r="D313" s="744" t="s">
        <v>2651</v>
      </c>
      <c r="E313" s="52"/>
      <c r="F313" s="283"/>
      <c r="G313" s="396"/>
      <c r="H313" s="29"/>
      <c r="I313" s="405"/>
      <c r="J313" s="263"/>
      <c r="K313" s="584"/>
      <c r="L313" s="263"/>
      <c r="M313" s="743"/>
      <c r="N313" s="101"/>
      <c r="O313" s="605"/>
      <c r="P313" s="604"/>
    </row>
    <row r="314" spans="1:16" s="4" customFormat="1" ht="13.5" customHeight="1">
      <c r="A314" s="604"/>
      <c r="B314" s="605"/>
      <c r="C314" s="101"/>
      <c r="D314" s="744" t="s">
        <v>2652</v>
      </c>
      <c r="E314" s="52"/>
      <c r="F314" s="283"/>
      <c r="G314" s="396"/>
      <c r="H314" s="29"/>
      <c r="I314" s="405"/>
      <c r="J314" s="263"/>
      <c r="K314" s="584"/>
      <c r="L314" s="263"/>
      <c r="M314" s="743"/>
      <c r="N314" s="101"/>
      <c r="O314" s="605"/>
      <c r="P314" s="604"/>
    </row>
    <row r="315" spans="1:16" s="4" customFormat="1" ht="13.5" customHeight="1">
      <c r="A315" s="604"/>
      <c r="B315" s="605"/>
      <c r="C315" s="101"/>
      <c r="D315" s="742"/>
      <c r="E315" s="52"/>
      <c r="F315" s="283"/>
      <c r="G315" s="396"/>
      <c r="H315" s="29"/>
      <c r="I315" s="405"/>
      <c r="J315" s="263"/>
      <c r="K315" s="584"/>
      <c r="L315" s="263"/>
      <c r="M315" s="743"/>
      <c r="N315" s="101"/>
      <c r="O315" s="605"/>
      <c r="P315" s="604"/>
    </row>
    <row r="316" spans="1:16" s="4" customFormat="1" ht="15" customHeight="1">
      <c r="A316" s="604"/>
      <c r="B316" s="605"/>
      <c r="C316" s="101"/>
      <c r="D316" s="745" t="s">
        <v>2151</v>
      </c>
      <c r="E316" s="52"/>
      <c r="F316" s="460"/>
      <c r="G316" s="405"/>
      <c r="H316" s="29"/>
      <c r="I316" s="405"/>
      <c r="J316" s="76"/>
      <c r="K316" s="577"/>
      <c r="L316" s="76"/>
      <c r="M316" s="416"/>
      <c r="N316" s="101"/>
      <c r="O316" s="605"/>
      <c r="P316" s="604"/>
    </row>
    <row r="317" spans="1:16" s="4" customFormat="1" ht="15" customHeight="1">
      <c r="A317" s="604"/>
      <c r="B317" s="605"/>
      <c r="C317" s="101"/>
      <c r="D317" s="745" t="s">
        <v>2139</v>
      </c>
      <c r="E317" s="52"/>
      <c r="F317" s="460"/>
      <c r="G317" s="405"/>
      <c r="H317" s="29"/>
      <c r="I317" s="405"/>
      <c r="J317" s="76"/>
      <c r="K317" s="577"/>
      <c r="L317" s="76"/>
      <c r="M317" s="416"/>
      <c r="N317" s="101"/>
      <c r="O317" s="605"/>
      <c r="P317" s="604"/>
    </row>
    <row r="318" spans="1:16" s="4" customFormat="1" ht="15" customHeight="1">
      <c r="A318" s="604"/>
      <c r="B318" s="605"/>
      <c r="C318" s="101"/>
      <c r="D318" s="745" t="s">
        <v>2123</v>
      </c>
      <c r="E318" s="52"/>
      <c r="F318" s="460"/>
      <c r="G318" s="405"/>
      <c r="H318" s="29"/>
      <c r="I318" s="405"/>
      <c r="J318" s="76"/>
      <c r="K318" s="577"/>
      <c r="L318" s="76"/>
      <c r="M318" s="416"/>
      <c r="N318" s="101"/>
      <c r="O318" s="605"/>
      <c r="P318" s="604"/>
    </row>
    <row r="319" spans="1:16" s="4" customFormat="1" ht="15" customHeight="1">
      <c r="A319" s="604"/>
      <c r="B319" s="605"/>
      <c r="C319" s="101"/>
      <c r="D319" s="745" t="s">
        <v>2149</v>
      </c>
      <c r="E319" s="52"/>
      <c r="F319" s="460"/>
      <c r="G319" s="405"/>
      <c r="H319" s="29"/>
      <c r="I319" s="405"/>
      <c r="J319" s="76"/>
      <c r="K319" s="577"/>
      <c r="L319" s="76"/>
      <c r="M319" s="416"/>
      <c r="N319" s="101"/>
      <c r="O319" s="605"/>
      <c r="P319" s="604"/>
    </row>
    <row r="320" spans="1:16" s="4" customFormat="1" ht="15" customHeight="1">
      <c r="A320" s="604"/>
      <c r="B320" s="605"/>
      <c r="C320" s="101"/>
      <c r="D320" s="745" t="s">
        <v>1034</v>
      </c>
      <c r="E320" s="52"/>
      <c r="F320" s="460"/>
      <c r="G320" s="405"/>
      <c r="H320" s="29"/>
      <c r="I320" s="405"/>
      <c r="J320" s="76"/>
      <c r="K320" s="577"/>
      <c r="L320" s="76"/>
      <c r="M320" s="416"/>
      <c r="N320" s="101"/>
      <c r="O320" s="605"/>
      <c r="P320" s="604"/>
    </row>
    <row r="321" spans="1:16" s="4" customFormat="1" ht="15" customHeight="1">
      <c r="A321" s="604"/>
      <c r="B321" s="605"/>
      <c r="C321" s="101"/>
      <c r="D321" s="745" t="s">
        <v>167</v>
      </c>
      <c r="E321" s="52"/>
      <c r="F321" s="460"/>
      <c r="G321" s="405"/>
      <c r="H321" s="29"/>
      <c r="I321" s="405"/>
      <c r="J321" s="76"/>
      <c r="K321" s="577"/>
      <c r="L321" s="76"/>
      <c r="M321" s="416"/>
      <c r="N321" s="101"/>
      <c r="O321" s="605"/>
      <c r="P321" s="604"/>
    </row>
    <row r="322" spans="1:16" s="4" customFormat="1" ht="15" customHeight="1">
      <c r="A322" s="604"/>
      <c r="B322" s="605"/>
      <c r="C322" s="101"/>
      <c r="D322" s="745" t="s">
        <v>2140</v>
      </c>
      <c r="E322" s="52"/>
      <c r="F322" s="460"/>
      <c r="G322" s="405"/>
      <c r="H322" s="29"/>
      <c r="I322" s="405"/>
      <c r="J322" s="76"/>
      <c r="K322" s="577"/>
      <c r="L322" s="76"/>
      <c r="M322" s="416"/>
      <c r="N322" s="101"/>
      <c r="O322" s="605"/>
      <c r="P322" s="604"/>
    </row>
    <row r="323" spans="1:16" s="4" customFormat="1" ht="15" customHeight="1">
      <c r="A323" s="604"/>
      <c r="B323" s="605"/>
      <c r="C323" s="101"/>
      <c r="D323" s="745" t="s">
        <v>2153</v>
      </c>
      <c r="E323" s="52"/>
      <c r="F323" s="460"/>
      <c r="G323" s="405"/>
      <c r="H323" s="29"/>
      <c r="I323" s="405"/>
      <c r="J323" s="76"/>
      <c r="K323" s="577"/>
      <c r="L323" s="76"/>
      <c r="M323" s="416"/>
      <c r="N323" s="101"/>
      <c r="O323" s="605"/>
      <c r="P323" s="604"/>
    </row>
    <row r="324" spans="1:16" s="4" customFormat="1" ht="15" customHeight="1">
      <c r="A324" s="604"/>
      <c r="B324" s="605"/>
      <c r="C324" s="101"/>
      <c r="D324" s="745" t="s">
        <v>2150</v>
      </c>
      <c r="E324" s="52"/>
      <c r="F324" s="460"/>
      <c r="G324" s="405"/>
      <c r="H324" s="29"/>
      <c r="I324" s="405"/>
      <c r="J324" s="76"/>
      <c r="K324" s="577"/>
      <c r="L324" s="76"/>
      <c r="M324" s="416"/>
      <c r="N324" s="101"/>
      <c r="O324" s="605"/>
      <c r="P324" s="604"/>
    </row>
    <row r="325" spans="1:16" s="4" customFormat="1" ht="15" customHeight="1">
      <c r="A325" s="604"/>
      <c r="B325" s="605"/>
      <c r="C325" s="101"/>
      <c r="D325" s="745" t="s">
        <v>2152</v>
      </c>
      <c r="E325" s="52"/>
      <c r="F325" s="460"/>
      <c r="G325" s="405"/>
      <c r="H325" s="29"/>
      <c r="I325" s="405"/>
      <c r="J325" s="76"/>
      <c r="K325" s="577"/>
      <c r="L325" s="76"/>
      <c r="M325" s="416"/>
      <c r="N325" s="101"/>
      <c r="O325" s="605"/>
      <c r="P325" s="604"/>
    </row>
    <row r="326" spans="1:16" s="4" customFormat="1" ht="15" customHeight="1">
      <c r="A326" s="604"/>
      <c r="B326" s="605"/>
      <c r="C326" s="101"/>
      <c r="D326" s="745" t="s">
        <v>2122</v>
      </c>
      <c r="E326" s="52"/>
      <c r="F326" s="460"/>
      <c r="G326" s="405"/>
      <c r="H326" s="29"/>
      <c r="I326" s="405"/>
      <c r="J326" s="76"/>
      <c r="K326" s="577"/>
      <c r="L326" s="76"/>
      <c r="M326" s="416"/>
      <c r="N326" s="101"/>
      <c r="O326" s="605"/>
      <c r="P326" s="604"/>
    </row>
    <row r="327" spans="1:16" s="4" customFormat="1" ht="15" customHeight="1">
      <c r="A327" s="604"/>
      <c r="B327" s="605"/>
      <c r="C327" s="101"/>
      <c r="D327" s="746" t="s">
        <v>2154</v>
      </c>
      <c r="E327" s="52"/>
      <c r="F327" s="747"/>
      <c r="G327" s="406"/>
      <c r="H327" s="35"/>
      <c r="I327" s="406"/>
      <c r="J327" s="77"/>
      <c r="K327" s="661"/>
      <c r="L327" s="77"/>
      <c r="M327" s="662"/>
      <c r="N327" s="101"/>
      <c r="O327" s="605"/>
      <c r="P327" s="604"/>
    </row>
    <row r="328" spans="1:16" s="2" customFormat="1" ht="30" customHeight="1">
      <c r="A328" s="604"/>
      <c r="B328" s="605"/>
      <c r="C328" s="101"/>
      <c r="D328" s="1869" t="s">
        <v>2141</v>
      </c>
      <c r="E328" s="1869"/>
      <c r="F328" s="1869"/>
      <c r="G328" s="1869"/>
      <c r="H328" s="1869"/>
      <c r="I328" s="1869"/>
      <c r="J328" s="1869"/>
      <c r="K328" s="1869"/>
      <c r="L328" s="1869"/>
      <c r="M328" s="1869"/>
      <c r="N328" s="101"/>
      <c r="O328" s="605"/>
      <c r="P328" s="604"/>
    </row>
    <row r="329" spans="1:16" s="4" customFormat="1">
      <c r="A329" s="604"/>
      <c r="B329" s="605"/>
      <c r="C329" s="101"/>
      <c r="D329" s="740" t="s">
        <v>2145</v>
      </c>
      <c r="E329" s="52"/>
      <c r="F329" s="705">
        <v>16</v>
      </c>
      <c r="G329" s="466">
        <f>F329*Cond!$F$10</f>
        <v>24320</v>
      </c>
      <c r="H329" s="33">
        <v>0</v>
      </c>
      <c r="I329" s="444">
        <f t="shared" ref="I329" si="93">G329*H329</f>
        <v>0</v>
      </c>
      <c r="J329" s="741" t="s">
        <v>2142</v>
      </c>
      <c r="K329" s="654">
        <f t="shared" ref="K329:K331" si="94">G329*L329</f>
        <v>36480</v>
      </c>
      <c r="L329" s="314">
        <v>1.5</v>
      </c>
      <c r="M329" s="655">
        <f t="shared" ref="M329:M331" si="95">ROUND(K329,-2)</f>
        <v>36500</v>
      </c>
      <c r="N329" s="101"/>
      <c r="O329" s="605"/>
      <c r="P329" s="604"/>
    </row>
    <row r="330" spans="1:16" s="4" customFormat="1" ht="13.5" customHeight="1">
      <c r="A330" s="604"/>
      <c r="B330" s="605"/>
      <c r="C330" s="101"/>
      <c r="D330" s="742" t="s">
        <v>2146</v>
      </c>
      <c r="E330" s="52"/>
      <c r="F330" s="283">
        <v>16</v>
      </c>
      <c r="G330" s="466">
        <f>F330*Cond!$F$10</f>
        <v>24320</v>
      </c>
      <c r="H330" s="29">
        <v>0</v>
      </c>
      <c r="I330" s="405">
        <f>G330*H330</f>
        <v>0</v>
      </c>
      <c r="J330" s="299" t="s">
        <v>2143</v>
      </c>
      <c r="K330" s="575">
        <f t="shared" si="94"/>
        <v>36480</v>
      </c>
      <c r="L330" s="292">
        <v>1.5</v>
      </c>
      <c r="M330" s="417">
        <f t="shared" si="95"/>
        <v>36500</v>
      </c>
      <c r="N330" s="101"/>
      <c r="O330" s="605"/>
      <c r="P330" s="604"/>
    </row>
    <row r="331" spans="1:16" s="4" customFormat="1" ht="13.5" customHeight="1">
      <c r="A331" s="604"/>
      <c r="B331" s="605"/>
      <c r="C331" s="101"/>
      <c r="D331" s="742" t="s">
        <v>2147</v>
      </c>
      <c r="E331" s="52"/>
      <c r="F331" s="283">
        <v>16</v>
      </c>
      <c r="G331" s="466">
        <f>F331*Cond!$F$10</f>
        <v>24320</v>
      </c>
      <c r="H331" s="29">
        <v>0</v>
      </c>
      <c r="I331" s="405">
        <f t="shared" ref="I331" si="96">G331*H331</f>
        <v>0</v>
      </c>
      <c r="J331" s="299" t="s">
        <v>2144</v>
      </c>
      <c r="K331" s="575">
        <f t="shared" si="94"/>
        <v>36480</v>
      </c>
      <c r="L331" s="292">
        <v>1.5</v>
      </c>
      <c r="M331" s="417">
        <f t="shared" si="95"/>
        <v>36500</v>
      </c>
      <c r="N331" s="101"/>
      <c r="O331" s="605"/>
      <c r="P331" s="604"/>
    </row>
    <row r="332" spans="1:16" s="4" customFormat="1" ht="13.5" customHeight="1">
      <c r="A332" s="604"/>
      <c r="B332" s="605"/>
      <c r="C332" s="101"/>
      <c r="D332" s="742"/>
      <c r="E332" s="52"/>
      <c r="F332" s="283"/>
      <c r="G332" s="396"/>
      <c r="H332" s="29"/>
      <c r="I332" s="405"/>
      <c r="J332" s="263"/>
      <c r="K332" s="584"/>
      <c r="L332" s="263"/>
      <c r="M332" s="743"/>
      <c r="N332" s="101"/>
      <c r="O332" s="605"/>
      <c r="P332" s="604"/>
    </row>
    <row r="333" spans="1:16" s="4" customFormat="1" ht="13.5" customHeight="1">
      <c r="A333" s="604"/>
      <c r="B333" s="605"/>
      <c r="C333" s="101"/>
      <c r="D333" s="744" t="s">
        <v>2651</v>
      </c>
      <c r="E333" s="52"/>
      <c r="F333" s="283"/>
      <c r="G333" s="396"/>
      <c r="H333" s="29"/>
      <c r="I333" s="405"/>
      <c r="J333" s="263"/>
      <c r="K333" s="584"/>
      <c r="L333" s="263"/>
      <c r="M333" s="743"/>
      <c r="N333" s="101"/>
      <c r="O333" s="605"/>
      <c r="P333" s="604"/>
    </row>
    <row r="334" spans="1:16" s="4" customFormat="1" ht="13.5" customHeight="1">
      <c r="A334" s="604"/>
      <c r="B334" s="605"/>
      <c r="C334" s="101"/>
      <c r="D334" s="744" t="s">
        <v>2652</v>
      </c>
      <c r="E334" s="52"/>
      <c r="F334" s="283"/>
      <c r="G334" s="396"/>
      <c r="H334" s="29"/>
      <c r="I334" s="405"/>
      <c r="J334" s="263"/>
      <c r="K334" s="584"/>
      <c r="L334" s="263"/>
      <c r="M334" s="743"/>
      <c r="N334" s="101"/>
      <c r="O334" s="605"/>
      <c r="P334" s="604"/>
    </row>
    <row r="335" spans="1:16" s="4" customFormat="1" ht="13.5" customHeight="1">
      <c r="A335" s="604"/>
      <c r="B335" s="605"/>
      <c r="C335" s="101"/>
      <c r="D335" s="748"/>
      <c r="E335" s="52"/>
      <c r="F335" s="283"/>
      <c r="G335" s="396"/>
      <c r="H335" s="29"/>
      <c r="I335" s="405"/>
      <c r="J335" s="263"/>
      <c r="K335" s="584"/>
      <c r="L335" s="263"/>
      <c r="M335" s="743"/>
      <c r="N335" s="101"/>
      <c r="O335" s="605"/>
      <c r="P335" s="604"/>
    </row>
    <row r="336" spans="1:16" s="4" customFormat="1" ht="15" customHeight="1">
      <c r="A336" s="604"/>
      <c r="B336" s="605"/>
      <c r="C336" s="101"/>
      <c r="D336" s="745" t="s">
        <v>165</v>
      </c>
      <c r="E336" s="52"/>
      <c r="F336" s="460"/>
      <c r="G336" s="405"/>
      <c r="H336" s="29"/>
      <c r="I336" s="405"/>
      <c r="J336" s="76"/>
      <c r="K336" s="577"/>
      <c r="L336" s="76"/>
      <c r="M336" s="416"/>
      <c r="N336" s="101"/>
      <c r="O336" s="605"/>
      <c r="P336" s="604"/>
    </row>
    <row r="337" spans="1:16" s="4" customFormat="1" ht="15" customHeight="1">
      <c r="A337" s="604"/>
      <c r="B337" s="605"/>
      <c r="C337" s="101"/>
      <c r="D337" s="745" t="s">
        <v>2139</v>
      </c>
      <c r="E337" s="52"/>
      <c r="F337" s="460"/>
      <c r="G337" s="405"/>
      <c r="H337" s="29"/>
      <c r="I337" s="405"/>
      <c r="J337" s="76"/>
      <c r="K337" s="577"/>
      <c r="L337" s="76"/>
      <c r="M337" s="416"/>
      <c r="N337" s="101"/>
      <c r="O337" s="605"/>
      <c r="P337" s="604"/>
    </row>
    <row r="338" spans="1:16" s="4" customFormat="1" ht="15" customHeight="1">
      <c r="A338" s="604"/>
      <c r="B338" s="605"/>
      <c r="C338" s="101"/>
      <c r="D338" s="745" t="s">
        <v>2123</v>
      </c>
      <c r="E338" s="52"/>
      <c r="F338" s="460"/>
      <c r="G338" s="405"/>
      <c r="H338" s="29"/>
      <c r="I338" s="405"/>
      <c r="J338" s="76"/>
      <c r="K338" s="577"/>
      <c r="L338" s="76"/>
      <c r="M338" s="416"/>
      <c r="N338" s="101"/>
      <c r="O338" s="605"/>
      <c r="P338" s="604"/>
    </row>
    <row r="339" spans="1:16" s="4" customFormat="1" ht="15" customHeight="1">
      <c r="A339" s="604"/>
      <c r="B339" s="605"/>
      <c r="C339" s="101"/>
      <c r="D339" s="745" t="s">
        <v>1034</v>
      </c>
      <c r="E339" s="52"/>
      <c r="F339" s="460"/>
      <c r="G339" s="405"/>
      <c r="H339" s="29"/>
      <c r="I339" s="405"/>
      <c r="J339" s="76"/>
      <c r="K339" s="577"/>
      <c r="L339" s="76"/>
      <c r="M339" s="416"/>
      <c r="N339" s="101"/>
      <c r="O339" s="605"/>
      <c r="P339" s="604"/>
    </row>
    <row r="340" spans="1:16" s="4" customFormat="1" ht="15" customHeight="1">
      <c r="A340" s="604"/>
      <c r="B340" s="605"/>
      <c r="C340" s="101"/>
      <c r="D340" s="745" t="s">
        <v>167</v>
      </c>
      <c r="E340" s="52"/>
      <c r="F340" s="460"/>
      <c r="G340" s="405"/>
      <c r="H340" s="29"/>
      <c r="I340" s="405"/>
      <c r="J340" s="76"/>
      <c r="K340" s="577"/>
      <c r="L340" s="76"/>
      <c r="M340" s="416"/>
      <c r="N340" s="101"/>
      <c r="O340" s="605"/>
      <c r="P340" s="604"/>
    </row>
    <row r="341" spans="1:16" s="4" customFormat="1" ht="15" customHeight="1">
      <c r="A341" s="604"/>
      <c r="B341" s="605"/>
      <c r="C341" s="101"/>
      <c r="D341" s="745" t="s">
        <v>2121</v>
      </c>
      <c r="E341" s="52"/>
      <c r="F341" s="460"/>
      <c r="G341" s="405"/>
      <c r="H341" s="29"/>
      <c r="I341" s="405"/>
      <c r="J341" s="76"/>
      <c r="K341" s="577"/>
      <c r="L341" s="76"/>
      <c r="M341" s="416"/>
      <c r="N341" s="101"/>
      <c r="O341" s="605"/>
      <c r="P341" s="604"/>
    </row>
    <row r="342" spans="1:16" s="4" customFormat="1" ht="15" customHeight="1">
      <c r="A342" s="604"/>
      <c r="B342" s="605"/>
      <c r="C342" s="101"/>
      <c r="D342" s="745" t="s">
        <v>2148</v>
      </c>
      <c r="E342" s="52"/>
      <c r="F342" s="460"/>
      <c r="G342" s="405"/>
      <c r="H342" s="29"/>
      <c r="I342" s="405"/>
      <c r="J342" s="76"/>
      <c r="K342" s="577"/>
      <c r="L342" s="76"/>
      <c r="M342" s="416"/>
      <c r="N342" s="101"/>
      <c r="O342" s="605"/>
      <c r="P342" s="604"/>
    </row>
    <row r="343" spans="1:16" s="4" customFormat="1" ht="15" customHeight="1">
      <c r="A343" s="604"/>
      <c r="B343" s="605"/>
      <c r="C343" s="101"/>
      <c r="D343" s="745" t="s">
        <v>168</v>
      </c>
      <c r="E343" s="52"/>
      <c r="F343" s="460"/>
      <c r="G343" s="405"/>
      <c r="H343" s="29"/>
      <c r="I343" s="405"/>
      <c r="J343" s="76"/>
      <c r="K343" s="577"/>
      <c r="L343" s="76"/>
      <c r="M343" s="416"/>
      <c r="N343" s="101"/>
      <c r="O343" s="605"/>
      <c r="P343" s="604"/>
    </row>
    <row r="344" spans="1:16" s="4" customFormat="1" ht="15" customHeight="1">
      <c r="A344" s="604"/>
      <c r="B344" s="605"/>
      <c r="C344" s="101"/>
      <c r="D344" s="746" t="s">
        <v>2122</v>
      </c>
      <c r="E344" s="52"/>
      <c r="F344" s="747"/>
      <c r="G344" s="406"/>
      <c r="H344" s="35"/>
      <c r="I344" s="406"/>
      <c r="J344" s="77"/>
      <c r="K344" s="661"/>
      <c r="L344" s="77"/>
      <c r="M344" s="662"/>
      <c r="N344" s="101"/>
      <c r="O344" s="605"/>
      <c r="P344" s="604"/>
    </row>
    <row r="345" spans="1:16" s="2" customFormat="1" ht="30" customHeight="1">
      <c r="A345" s="604"/>
      <c r="B345" s="605"/>
      <c r="C345" s="101"/>
      <c r="D345" s="1876" t="s">
        <v>3269</v>
      </c>
      <c r="E345" s="1876"/>
      <c r="F345" s="1876"/>
      <c r="G345" s="1876"/>
      <c r="H345" s="1876"/>
      <c r="I345" s="1876"/>
      <c r="J345" s="1876"/>
      <c r="K345" s="1876"/>
      <c r="L345" s="1876"/>
      <c r="M345" s="1876"/>
      <c r="N345" s="101"/>
      <c r="O345" s="605"/>
      <c r="P345" s="604"/>
    </row>
    <row r="346" spans="1:16" s="4" customFormat="1">
      <c r="A346" s="604"/>
      <c r="B346" s="605"/>
      <c r="C346" s="101"/>
      <c r="D346" s="740" t="s">
        <v>3270</v>
      </c>
      <c r="E346" s="52"/>
      <c r="F346" s="705">
        <v>12.2</v>
      </c>
      <c r="G346" s="466">
        <f>F346*Cond!$F$10</f>
        <v>18544</v>
      </c>
      <c r="H346" s="33">
        <v>0</v>
      </c>
      <c r="I346" s="444">
        <f t="shared" ref="I346:I348" si="97">G346*H346</f>
        <v>0</v>
      </c>
      <c r="J346" s="749" t="s">
        <v>3271</v>
      </c>
      <c r="K346" s="313">
        <f t="shared" ref="K346:K348" si="98">G346*L346</f>
        <v>27816</v>
      </c>
      <c r="L346" s="314">
        <v>1.5</v>
      </c>
      <c r="M346" s="655">
        <f t="shared" ref="M346:M348" si="99">ROUND(K346,-2)</f>
        <v>27800</v>
      </c>
      <c r="N346" s="101"/>
      <c r="O346" s="605"/>
      <c r="P346" s="604"/>
    </row>
    <row r="347" spans="1:16" s="4" customFormat="1" ht="13.5" customHeight="1">
      <c r="A347" s="604"/>
      <c r="B347" s="605"/>
      <c r="C347" s="101"/>
      <c r="D347" s="742" t="s">
        <v>3296</v>
      </c>
      <c r="E347" s="52"/>
      <c r="F347" s="283">
        <v>12.2</v>
      </c>
      <c r="G347" s="466">
        <f>F347*Cond!$F$10</f>
        <v>18544</v>
      </c>
      <c r="H347" s="29">
        <v>0</v>
      </c>
      <c r="I347" s="405">
        <f t="shared" si="97"/>
        <v>0</v>
      </c>
      <c r="J347" s="263" t="s">
        <v>3295</v>
      </c>
      <c r="K347" s="289">
        <f t="shared" si="98"/>
        <v>27816</v>
      </c>
      <c r="L347" s="292">
        <v>1.5</v>
      </c>
      <c r="M347" s="417">
        <f t="shared" si="99"/>
        <v>27800</v>
      </c>
      <c r="N347" s="101"/>
      <c r="O347" s="605"/>
      <c r="P347" s="604"/>
    </row>
    <row r="348" spans="1:16" s="4" customFormat="1" ht="13.5" customHeight="1">
      <c r="A348" s="604"/>
      <c r="B348" s="605"/>
      <c r="C348" s="101"/>
      <c r="D348" s="742" t="s">
        <v>3322</v>
      </c>
      <c r="E348" s="52"/>
      <c r="F348" s="283">
        <v>12.2</v>
      </c>
      <c r="G348" s="466">
        <f>F348*Cond!$F$10</f>
        <v>18544</v>
      </c>
      <c r="H348" s="29">
        <v>0</v>
      </c>
      <c r="I348" s="405">
        <f t="shared" si="97"/>
        <v>0</v>
      </c>
      <c r="J348" s="263" t="s">
        <v>3272</v>
      </c>
      <c r="K348" s="289">
        <f t="shared" si="98"/>
        <v>27816</v>
      </c>
      <c r="L348" s="292">
        <v>1.5</v>
      </c>
      <c r="M348" s="417">
        <f t="shared" si="99"/>
        <v>27800</v>
      </c>
      <c r="N348" s="101"/>
      <c r="O348" s="605"/>
      <c r="P348" s="604"/>
    </row>
    <row r="349" spans="1:16" s="4" customFormat="1" ht="13.5" customHeight="1">
      <c r="A349" s="604"/>
      <c r="B349" s="605"/>
      <c r="C349" s="101"/>
      <c r="D349" s="742"/>
      <c r="E349" s="52"/>
      <c r="F349" s="283"/>
      <c r="G349" s="396"/>
      <c r="H349" s="29"/>
      <c r="I349" s="405"/>
      <c r="J349" s="263"/>
      <c r="K349" s="263"/>
      <c r="L349" s="263"/>
      <c r="M349" s="743"/>
      <c r="N349" s="101"/>
      <c r="O349" s="605"/>
      <c r="P349" s="604"/>
    </row>
    <row r="350" spans="1:16" s="4" customFormat="1" ht="15" customHeight="1">
      <c r="A350" s="604"/>
      <c r="B350" s="605"/>
      <c r="C350" s="101"/>
      <c r="D350" s="745" t="s">
        <v>165</v>
      </c>
      <c r="E350" s="52"/>
      <c r="F350" s="25"/>
      <c r="G350" s="599"/>
      <c r="H350" s="29"/>
      <c r="I350" s="600"/>
      <c r="J350" s="73"/>
      <c r="K350" s="750"/>
      <c r="L350" s="263"/>
      <c r="M350" s="743"/>
      <c r="N350" s="101"/>
      <c r="O350" s="605"/>
      <c r="P350" s="604"/>
    </row>
    <row r="351" spans="1:16" s="4" customFormat="1" ht="15" customHeight="1">
      <c r="A351" s="604"/>
      <c r="B351" s="605"/>
      <c r="C351" s="101"/>
      <c r="D351" s="745" t="s">
        <v>3273</v>
      </c>
      <c r="E351" s="52"/>
      <c r="F351" s="25"/>
      <c r="G351" s="599"/>
      <c r="H351" s="29"/>
      <c r="I351" s="600"/>
      <c r="J351" s="73"/>
      <c r="K351" s="750"/>
      <c r="L351" s="263"/>
      <c r="M351" s="743"/>
      <c r="N351" s="101"/>
      <c r="O351" s="605"/>
      <c r="P351" s="604"/>
    </row>
    <row r="352" spans="1:16" s="4" customFormat="1" ht="15" customHeight="1">
      <c r="A352" s="604"/>
      <c r="B352" s="605"/>
      <c r="C352" s="101"/>
      <c r="D352" s="745" t="s">
        <v>3274</v>
      </c>
      <c r="E352" s="52"/>
      <c r="F352" s="25"/>
      <c r="G352" s="599"/>
      <c r="H352" s="29"/>
      <c r="I352" s="600"/>
      <c r="J352" s="73"/>
      <c r="K352" s="750"/>
      <c r="L352" s="263"/>
      <c r="M352" s="743"/>
      <c r="N352" s="101"/>
      <c r="O352" s="605"/>
      <c r="P352" s="604"/>
    </row>
    <row r="353" spans="1:16" s="4" customFormat="1" ht="15" customHeight="1">
      <c r="A353" s="604"/>
      <c r="B353" s="605"/>
      <c r="C353" s="101"/>
      <c r="D353" s="745" t="s">
        <v>166</v>
      </c>
      <c r="E353" s="52"/>
      <c r="F353" s="25"/>
      <c r="G353" s="599"/>
      <c r="H353" s="29"/>
      <c r="I353" s="600"/>
      <c r="J353" s="73"/>
      <c r="K353" s="750"/>
      <c r="L353" s="263"/>
      <c r="M353" s="743"/>
      <c r="N353" s="101"/>
      <c r="O353" s="605"/>
      <c r="P353" s="604"/>
    </row>
    <row r="354" spans="1:16" s="4" customFormat="1" ht="15" customHeight="1">
      <c r="A354" s="604"/>
      <c r="B354" s="605"/>
      <c r="C354" s="101"/>
      <c r="D354" s="745" t="s">
        <v>3301</v>
      </c>
      <c r="E354" s="52"/>
      <c r="F354" s="25"/>
      <c r="G354" s="599"/>
      <c r="H354" s="29"/>
      <c r="I354" s="600"/>
      <c r="J354" s="73"/>
      <c r="K354" s="750"/>
      <c r="L354" s="263"/>
      <c r="M354" s="743"/>
      <c r="N354" s="101"/>
      <c r="O354" s="605"/>
      <c r="P354" s="604"/>
    </row>
    <row r="355" spans="1:16" s="4" customFormat="1" ht="15" customHeight="1">
      <c r="A355" s="604"/>
      <c r="B355" s="605"/>
      <c r="C355" s="101"/>
      <c r="D355" s="745" t="s">
        <v>2121</v>
      </c>
      <c r="E355" s="52"/>
      <c r="F355" s="25"/>
      <c r="G355" s="599"/>
      <c r="H355" s="29"/>
      <c r="I355" s="600"/>
      <c r="J355" s="73"/>
      <c r="K355" s="750"/>
      <c r="L355" s="263"/>
      <c r="M355" s="743"/>
      <c r="N355" s="101"/>
      <c r="O355" s="605"/>
      <c r="P355" s="604"/>
    </row>
    <row r="356" spans="1:16" s="4" customFormat="1" ht="15" customHeight="1">
      <c r="A356" s="604"/>
      <c r="B356" s="605"/>
      <c r="C356" s="101"/>
      <c r="D356" s="745" t="s">
        <v>3275</v>
      </c>
      <c r="E356" s="52"/>
      <c r="F356" s="25"/>
      <c r="G356" s="599"/>
      <c r="H356" s="29"/>
      <c r="I356" s="600"/>
      <c r="J356" s="73"/>
      <c r="K356" s="750"/>
      <c r="L356" s="263"/>
      <c r="M356" s="743"/>
      <c r="N356" s="101"/>
      <c r="O356" s="605"/>
      <c r="P356" s="604"/>
    </row>
    <row r="357" spans="1:16" s="4" customFormat="1" ht="15" customHeight="1">
      <c r="A357" s="604"/>
      <c r="B357" s="605"/>
      <c r="C357" s="101"/>
      <c r="D357" s="745" t="s">
        <v>3276</v>
      </c>
      <c r="E357" s="52"/>
      <c r="F357" s="25"/>
      <c r="G357" s="599"/>
      <c r="H357" s="29"/>
      <c r="I357" s="600"/>
      <c r="J357" s="73"/>
      <c r="K357" s="750"/>
      <c r="L357" s="263"/>
      <c r="M357" s="743"/>
      <c r="N357" s="101"/>
      <c r="O357" s="605"/>
      <c r="P357" s="604"/>
    </row>
    <row r="358" spans="1:16" s="4" customFormat="1" ht="15" customHeight="1">
      <c r="A358" s="604"/>
      <c r="B358" s="605"/>
      <c r="C358" s="101"/>
      <c r="D358" s="745" t="s">
        <v>169</v>
      </c>
      <c r="E358" s="52"/>
      <c r="F358" s="25"/>
      <c r="G358" s="599"/>
      <c r="H358" s="29"/>
      <c r="I358" s="600"/>
      <c r="J358" s="73"/>
      <c r="K358" s="750"/>
      <c r="L358" s="263"/>
      <c r="M358" s="743"/>
      <c r="N358" s="101"/>
      <c r="O358" s="605"/>
      <c r="P358" s="604"/>
    </row>
    <row r="359" spans="1:16" s="4" customFormat="1" ht="15" customHeight="1">
      <c r="A359" s="604"/>
      <c r="B359" s="605"/>
      <c r="C359" s="101"/>
      <c r="D359" s="745" t="s">
        <v>170</v>
      </c>
      <c r="E359" s="52"/>
      <c r="F359" s="25"/>
      <c r="G359" s="599"/>
      <c r="H359" s="29"/>
      <c r="I359" s="600"/>
      <c r="J359" s="73"/>
      <c r="K359" s="750"/>
      <c r="L359" s="263"/>
      <c r="M359" s="743"/>
      <c r="N359" s="101"/>
      <c r="O359" s="605"/>
      <c r="P359" s="604"/>
    </row>
    <row r="360" spans="1:16" s="4" customFormat="1" ht="15" customHeight="1">
      <c r="A360" s="604"/>
      <c r="B360" s="605"/>
      <c r="C360" s="101"/>
      <c r="D360" s="745" t="s">
        <v>171</v>
      </c>
      <c r="E360" s="52"/>
      <c r="F360" s="25"/>
      <c r="G360" s="599"/>
      <c r="H360" s="29"/>
      <c r="I360" s="600"/>
      <c r="J360" s="73"/>
      <c r="K360" s="750"/>
      <c r="L360" s="263"/>
      <c r="M360" s="743"/>
      <c r="N360" s="101"/>
      <c r="O360" s="605"/>
      <c r="P360" s="604"/>
    </row>
    <row r="361" spans="1:16" s="4" customFormat="1" ht="15" customHeight="1">
      <c r="A361" s="604"/>
      <c r="B361" s="605"/>
      <c r="C361" s="101"/>
      <c r="D361" s="745" t="s">
        <v>3297</v>
      </c>
      <c r="E361" s="52"/>
      <c r="F361" s="25"/>
      <c r="G361" s="599"/>
      <c r="H361" s="29"/>
      <c r="I361" s="600"/>
      <c r="J361" s="73"/>
      <c r="K361" s="750"/>
      <c r="L361" s="263"/>
      <c r="M361" s="743"/>
      <c r="N361" s="101"/>
      <c r="O361" s="605"/>
      <c r="P361" s="604"/>
    </row>
    <row r="362" spans="1:16" s="4" customFormat="1" ht="15" customHeight="1">
      <c r="A362" s="604"/>
      <c r="B362" s="605"/>
      <c r="C362" s="101"/>
      <c r="D362" s="745" t="s">
        <v>3278</v>
      </c>
      <c r="E362" s="52"/>
      <c r="F362" s="25"/>
      <c r="G362" s="599"/>
      <c r="H362" s="29"/>
      <c r="I362" s="600"/>
      <c r="J362" s="73"/>
      <c r="K362" s="750"/>
      <c r="L362" s="263"/>
      <c r="M362" s="743"/>
      <c r="N362" s="101"/>
      <c r="O362" s="605"/>
      <c r="P362" s="604"/>
    </row>
    <row r="363" spans="1:16" s="4" customFormat="1" ht="15" customHeight="1">
      <c r="A363" s="604"/>
      <c r="B363" s="605"/>
      <c r="C363" s="101"/>
      <c r="D363" s="746" t="s">
        <v>172</v>
      </c>
      <c r="E363" s="52"/>
      <c r="F363" s="699"/>
      <c r="G363" s="751"/>
      <c r="H363" s="35"/>
      <c r="I363" s="752"/>
      <c r="J363" s="83"/>
      <c r="K363" s="750"/>
      <c r="L363" s="753"/>
      <c r="M363" s="754"/>
      <c r="N363" s="101"/>
      <c r="O363" s="605"/>
      <c r="P363" s="604"/>
    </row>
    <row r="364" spans="1:16" s="2" customFormat="1" ht="30" customHeight="1">
      <c r="A364" s="604"/>
      <c r="B364" s="605"/>
      <c r="C364" s="101"/>
      <c r="D364" s="1875" t="s">
        <v>3279</v>
      </c>
      <c r="E364" s="1875"/>
      <c r="F364" s="1875"/>
      <c r="G364" s="1875"/>
      <c r="H364" s="1875"/>
      <c r="I364" s="1875"/>
      <c r="J364" s="1875"/>
      <c r="K364" s="1875"/>
      <c r="L364" s="1875"/>
      <c r="M364" s="1875"/>
      <c r="N364" s="101"/>
      <c r="O364" s="605"/>
      <c r="P364" s="604"/>
    </row>
    <row r="365" spans="1:16" s="4" customFormat="1" ht="13.5" customHeight="1">
      <c r="A365" s="604"/>
      <c r="B365" s="605"/>
      <c r="C365" s="101"/>
      <c r="D365" s="755" t="s">
        <v>3280</v>
      </c>
      <c r="E365" s="147"/>
      <c r="F365" s="298">
        <v>13.98</v>
      </c>
      <c r="G365" s="466">
        <f>F365*Cond!$F$10</f>
        <v>21249.600000000002</v>
      </c>
      <c r="H365" s="29">
        <v>0</v>
      </c>
      <c r="I365" s="405">
        <f t="shared" ref="I365" si="100">G365*H365</f>
        <v>0</v>
      </c>
      <c r="J365" s="598" t="s">
        <v>3281</v>
      </c>
      <c r="K365" s="289">
        <f t="shared" ref="K365" si="101">G365*L365</f>
        <v>31874.400000000001</v>
      </c>
      <c r="L365" s="292">
        <v>1.5</v>
      </c>
      <c r="M365" s="417">
        <f t="shared" ref="M365" si="102">ROUND(K365,-2)</f>
        <v>31900</v>
      </c>
      <c r="N365" s="101"/>
      <c r="O365" s="605"/>
      <c r="P365" s="604"/>
    </row>
    <row r="366" spans="1:16" s="4" customFormat="1" ht="13.5" customHeight="1">
      <c r="A366" s="604"/>
      <c r="B366" s="605"/>
      <c r="C366" s="101"/>
      <c r="D366" s="742"/>
      <c r="E366" s="52"/>
      <c r="F366" s="283"/>
      <c r="G366" s="396"/>
      <c r="H366" s="29"/>
      <c r="I366" s="405"/>
      <c r="J366" s="263"/>
      <c r="K366" s="263"/>
      <c r="L366" s="263"/>
      <c r="M366" s="743"/>
      <c r="N366" s="101"/>
      <c r="O366" s="605"/>
      <c r="P366" s="604"/>
    </row>
    <row r="367" spans="1:16" s="4" customFormat="1" ht="15" customHeight="1">
      <c r="A367" s="604"/>
      <c r="B367" s="605"/>
      <c r="C367" s="101"/>
      <c r="D367" s="745" t="s">
        <v>165</v>
      </c>
      <c r="E367" s="147"/>
      <c r="F367" s="19"/>
      <c r="G367" s="19"/>
      <c r="H367" s="27"/>
      <c r="I367" s="504"/>
      <c r="J367" s="263"/>
      <c r="K367" s="263"/>
      <c r="L367" s="263"/>
      <c r="M367" s="743"/>
      <c r="N367" s="101"/>
      <c r="O367" s="605"/>
      <c r="P367" s="604"/>
    </row>
    <row r="368" spans="1:16" s="4" customFormat="1" ht="15" customHeight="1">
      <c r="A368" s="604"/>
      <c r="B368" s="605"/>
      <c r="C368" s="101"/>
      <c r="D368" s="745" t="s">
        <v>3282</v>
      </c>
      <c r="E368" s="147"/>
      <c r="F368" s="19"/>
      <c r="G368" s="19"/>
      <c r="H368" s="27"/>
      <c r="I368" s="504"/>
      <c r="J368" s="263"/>
      <c r="K368" s="263"/>
      <c r="L368" s="263"/>
      <c r="M368" s="743"/>
      <c r="N368" s="101"/>
      <c r="O368" s="605"/>
      <c r="P368" s="604"/>
    </row>
    <row r="369" spans="1:16" s="4" customFormat="1" ht="15" customHeight="1">
      <c r="A369" s="604"/>
      <c r="B369" s="605"/>
      <c r="C369" s="101"/>
      <c r="D369" s="745" t="s">
        <v>3283</v>
      </c>
      <c r="E369" s="147"/>
      <c r="F369" s="19"/>
      <c r="G369" s="19"/>
      <c r="H369" s="27"/>
      <c r="I369" s="504"/>
      <c r="J369" s="263"/>
      <c r="K369" s="263"/>
      <c r="L369" s="263"/>
      <c r="M369" s="743"/>
      <c r="N369" s="101"/>
      <c r="O369" s="605"/>
      <c r="P369" s="604"/>
    </row>
    <row r="370" spans="1:16" s="4" customFormat="1" ht="15" customHeight="1">
      <c r="A370" s="604"/>
      <c r="B370" s="605"/>
      <c r="C370" s="101"/>
      <c r="D370" s="745" t="s">
        <v>166</v>
      </c>
      <c r="E370" s="147"/>
      <c r="F370" s="19"/>
      <c r="G370" s="19"/>
      <c r="H370" s="27"/>
      <c r="I370" s="504"/>
      <c r="J370" s="263"/>
      <c r="K370" s="263"/>
      <c r="L370" s="263"/>
      <c r="M370" s="743"/>
      <c r="N370" s="101"/>
      <c r="O370" s="605"/>
      <c r="P370" s="604"/>
    </row>
    <row r="371" spans="1:16" s="4" customFormat="1" ht="15" customHeight="1">
      <c r="A371" s="604"/>
      <c r="B371" s="605"/>
      <c r="C371" s="101"/>
      <c r="D371" s="745" t="s">
        <v>3301</v>
      </c>
      <c r="E371" s="52"/>
      <c r="F371" s="25"/>
      <c r="G371" s="599"/>
      <c r="H371" s="29"/>
      <c r="I371" s="600"/>
      <c r="J371" s="73"/>
      <c r="K371" s="750"/>
      <c r="L371" s="263"/>
      <c r="M371" s="743"/>
      <c r="N371" s="101"/>
      <c r="O371" s="605"/>
      <c r="P371" s="604"/>
    </row>
    <row r="372" spans="1:16" s="4" customFormat="1" ht="15" customHeight="1">
      <c r="A372" s="604"/>
      <c r="B372" s="605"/>
      <c r="C372" s="101"/>
      <c r="D372" s="745" t="s">
        <v>3298</v>
      </c>
      <c r="E372" s="147"/>
      <c r="F372" s="19"/>
      <c r="G372" s="19"/>
      <c r="H372" s="27"/>
      <c r="I372" s="504"/>
      <c r="J372" s="263"/>
      <c r="K372" s="263"/>
      <c r="L372" s="263"/>
      <c r="M372" s="743"/>
      <c r="N372" s="101"/>
      <c r="O372" s="605"/>
      <c r="P372" s="604"/>
    </row>
    <row r="373" spans="1:16" s="4" customFormat="1" ht="15" customHeight="1">
      <c r="A373" s="604"/>
      <c r="B373" s="605"/>
      <c r="C373" s="101"/>
      <c r="D373" s="745" t="s">
        <v>2121</v>
      </c>
      <c r="E373" s="52"/>
      <c r="F373" s="25"/>
      <c r="G373" s="599"/>
      <c r="H373" s="29"/>
      <c r="I373" s="600"/>
      <c r="J373" s="263"/>
      <c r="K373" s="263"/>
      <c r="L373" s="263"/>
      <c r="M373" s="743"/>
      <c r="N373" s="101"/>
      <c r="O373" s="605"/>
      <c r="P373" s="604"/>
    </row>
    <row r="374" spans="1:16" s="4" customFormat="1" ht="15" customHeight="1">
      <c r="A374" s="604"/>
      <c r="B374" s="605"/>
      <c r="C374" s="101"/>
      <c r="D374" s="745" t="s">
        <v>3284</v>
      </c>
      <c r="E374" s="147"/>
      <c r="F374" s="19"/>
      <c r="G374" s="19"/>
      <c r="H374" s="27"/>
      <c r="I374" s="504"/>
      <c r="J374" s="263"/>
      <c r="K374" s="263"/>
      <c r="L374" s="263"/>
      <c r="M374" s="743"/>
      <c r="N374" s="101"/>
      <c r="O374" s="605"/>
      <c r="P374" s="604"/>
    </row>
    <row r="375" spans="1:16" s="4" customFormat="1" ht="15" customHeight="1">
      <c r="A375" s="604"/>
      <c r="B375" s="605"/>
      <c r="C375" s="101"/>
      <c r="D375" s="745" t="s">
        <v>168</v>
      </c>
      <c r="E375" s="147"/>
      <c r="F375" s="19"/>
      <c r="G375" s="19"/>
      <c r="H375" s="27"/>
      <c r="I375" s="504"/>
      <c r="J375" s="263"/>
      <c r="K375" s="263"/>
      <c r="L375" s="263"/>
      <c r="M375" s="743"/>
      <c r="N375" s="101"/>
      <c r="O375" s="605"/>
      <c r="P375" s="604"/>
    </row>
    <row r="376" spans="1:16" s="4" customFormat="1" ht="15" customHeight="1">
      <c r="A376" s="604"/>
      <c r="B376" s="605"/>
      <c r="C376" s="101"/>
      <c r="D376" s="745" t="s">
        <v>3299</v>
      </c>
      <c r="E376" s="147"/>
      <c r="F376" s="19"/>
      <c r="G376" s="19"/>
      <c r="H376" s="27"/>
      <c r="I376" s="504"/>
      <c r="J376" s="263"/>
      <c r="K376" s="263"/>
      <c r="L376" s="263"/>
      <c r="M376" s="743"/>
      <c r="N376" s="101"/>
      <c r="O376" s="605"/>
      <c r="P376" s="604"/>
    </row>
    <row r="377" spans="1:16" s="4" customFormat="1" ht="15" customHeight="1">
      <c r="A377" s="604"/>
      <c r="B377" s="605"/>
      <c r="C377" s="101"/>
      <c r="D377" s="745" t="s">
        <v>3277</v>
      </c>
      <c r="E377" s="147"/>
      <c r="F377" s="19"/>
      <c r="G377" s="19"/>
      <c r="H377" s="27"/>
      <c r="I377" s="504"/>
      <c r="J377" s="263"/>
      <c r="K377" s="263"/>
      <c r="L377" s="263"/>
      <c r="M377" s="743"/>
      <c r="N377" s="101"/>
      <c r="O377" s="605"/>
      <c r="P377" s="604"/>
    </row>
    <row r="378" spans="1:16" s="4" customFormat="1" ht="15" customHeight="1">
      <c r="A378" s="604"/>
      <c r="B378" s="605"/>
      <c r="C378" s="101"/>
      <c r="D378" s="745" t="s">
        <v>169</v>
      </c>
      <c r="E378" s="147"/>
      <c r="F378" s="19"/>
      <c r="G378" s="19"/>
      <c r="H378" s="27"/>
      <c r="I378" s="504"/>
      <c r="J378" s="263"/>
      <c r="K378" s="263"/>
      <c r="L378" s="263"/>
      <c r="M378" s="743"/>
      <c r="N378" s="101"/>
      <c r="O378" s="605"/>
      <c r="P378" s="604"/>
    </row>
    <row r="379" spans="1:16" s="4" customFormat="1" ht="15" customHeight="1">
      <c r="A379" s="604"/>
      <c r="B379" s="605"/>
      <c r="C379" s="101"/>
      <c r="D379" s="745" t="s">
        <v>170</v>
      </c>
      <c r="E379" s="147"/>
      <c r="F379" s="19"/>
      <c r="G379" s="19"/>
      <c r="H379" s="27"/>
      <c r="I379" s="504"/>
      <c r="J379" s="263"/>
      <c r="K379" s="263"/>
      <c r="L379" s="263"/>
      <c r="M379" s="743"/>
      <c r="N379" s="101"/>
      <c r="O379" s="605"/>
      <c r="P379" s="604"/>
    </row>
    <row r="380" spans="1:16" s="4" customFormat="1" ht="15" customHeight="1">
      <c r="A380" s="604"/>
      <c r="B380" s="605"/>
      <c r="C380" s="101"/>
      <c r="D380" s="745" t="s">
        <v>171</v>
      </c>
      <c r="E380" s="147"/>
      <c r="F380" s="19"/>
      <c r="G380" s="19"/>
      <c r="H380" s="27"/>
      <c r="I380" s="504"/>
      <c r="J380" s="263"/>
      <c r="K380" s="263"/>
      <c r="L380" s="263"/>
      <c r="M380" s="743"/>
      <c r="N380" s="101"/>
      <c r="O380" s="605"/>
      <c r="P380" s="604"/>
    </row>
    <row r="381" spans="1:16" s="4" customFormat="1" ht="15" customHeight="1">
      <c r="A381" s="604"/>
      <c r="B381" s="605"/>
      <c r="C381" s="101"/>
      <c r="D381" s="745" t="s">
        <v>3297</v>
      </c>
      <c r="E381" s="52"/>
      <c r="F381" s="25"/>
      <c r="G381" s="599"/>
      <c r="H381" s="29"/>
      <c r="I381" s="600"/>
      <c r="J381" s="263"/>
      <c r="K381" s="263"/>
      <c r="L381" s="263"/>
      <c r="M381" s="743"/>
      <c r="N381" s="101"/>
      <c r="O381" s="605"/>
      <c r="P381" s="604"/>
    </row>
    <row r="382" spans="1:16" s="4" customFormat="1" ht="15" customHeight="1">
      <c r="A382" s="604"/>
      <c r="B382" s="605"/>
      <c r="C382" s="101"/>
      <c r="D382" s="746" t="s">
        <v>172</v>
      </c>
      <c r="E382" s="52"/>
      <c r="F382" s="699"/>
      <c r="G382" s="751"/>
      <c r="H382" s="35"/>
      <c r="I382" s="752"/>
      <c r="J382" s="83"/>
      <c r="K382" s="750"/>
      <c r="L382" s="753"/>
      <c r="M382" s="754"/>
      <c r="N382" s="101"/>
      <c r="O382" s="605"/>
      <c r="P382" s="604"/>
    </row>
    <row r="383" spans="1:16" s="2" customFormat="1" ht="30" customHeight="1">
      <c r="A383" s="604"/>
      <c r="B383" s="605"/>
      <c r="C383" s="101"/>
      <c r="D383" s="1869" t="s">
        <v>3285</v>
      </c>
      <c r="E383" s="1869"/>
      <c r="F383" s="1869"/>
      <c r="G383" s="1869"/>
      <c r="H383" s="1869"/>
      <c r="I383" s="1869"/>
      <c r="J383" s="1869"/>
      <c r="K383" s="1869"/>
      <c r="L383" s="1869"/>
      <c r="M383" s="1869"/>
      <c r="N383" s="101"/>
      <c r="O383" s="605"/>
      <c r="P383" s="604"/>
    </row>
    <row r="384" spans="1:16" s="4" customFormat="1" ht="15" customHeight="1">
      <c r="A384" s="604"/>
      <c r="B384" s="605"/>
      <c r="C384" s="101"/>
      <c r="D384" s="740" t="s">
        <v>3286</v>
      </c>
      <c r="E384" s="52"/>
      <c r="F384" s="705">
        <v>19.059999999999999</v>
      </c>
      <c r="G384" s="466">
        <f>F384*Cond!$F$10</f>
        <v>28971.199999999997</v>
      </c>
      <c r="H384" s="33">
        <v>0</v>
      </c>
      <c r="I384" s="444">
        <f t="shared" ref="I384" si="103">G384*H384</f>
        <v>0</v>
      </c>
      <c r="J384" s="741" t="s">
        <v>3287</v>
      </c>
      <c r="K384" s="313">
        <f t="shared" ref="K384:K386" si="104">G384*L384</f>
        <v>43456.799999999996</v>
      </c>
      <c r="L384" s="314">
        <v>1.5</v>
      </c>
      <c r="M384" s="655">
        <f t="shared" ref="M384:M386" si="105">ROUND(K384,-2)</f>
        <v>43500</v>
      </c>
      <c r="N384" s="101"/>
      <c r="O384" s="605"/>
      <c r="P384" s="604"/>
    </row>
    <row r="385" spans="1:16" s="4" customFormat="1" ht="15" customHeight="1">
      <c r="A385" s="604"/>
      <c r="B385" s="605"/>
      <c r="C385" s="101"/>
      <c r="D385" s="742" t="s">
        <v>3288</v>
      </c>
      <c r="E385" s="52"/>
      <c r="F385" s="283">
        <v>19.059999999999999</v>
      </c>
      <c r="G385" s="466">
        <f>F385*Cond!$F$10</f>
        <v>28971.199999999997</v>
      </c>
      <c r="H385" s="29">
        <v>0</v>
      </c>
      <c r="I385" s="405">
        <f>G385*H385</f>
        <v>0</v>
      </c>
      <c r="J385" s="299" t="s">
        <v>3289</v>
      </c>
      <c r="K385" s="289">
        <f t="shared" si="104"/>
        <v>43456.799999999996</v>
      </c>
      <c r="L385" s="292">
        <v>1.5</v>
      </c>
      <c r="M385" s="417">
        <f t="shared" si="105"/>
        <v>43500</v>
      </c>
      <c r="N385" s="101"/>
      <c r="O385" s="605"/>
      <c r="P385" s="604"/>
    </row>
    <row r="386" spans="1:16" s="4" customFormat="1" ht="13.5" customHeight="1">
      <c r="A386" s="604"/>
      <c r="B386" s="605"/>
      <c r="C386" s="101"/>
      <c r="D386" s="742" t="s">
        <v>3290</v>
      </c>
      <c r="E386" s="52"/>
      <c r="F386" s="283">
        <v>19.059999999999999</v>
      </c>
      <c r="G386" s="466">
        <f>F386*Cond!$F$10</f>
        <v>28971.199999999997</v>
      </c>
      <c r="H386" s="29">
        <v>0</v>
      </c>
      <c r="I386" s="405">
        <f t="shared" ref="I386" si="106">G386*H386</f>
        <v>0</v>
      </c>
      <c r="J386" s="299" t="s">
        <v>3291</v>
      </c>
      <c r="K386" s="289">
        <f t="shared" si="104"/>
        <v>43456.799999999996</v>
      </c>
      <c r="L386" s="292">
        <v>1.5</v>
      </c>
      <c r="M386" s="417">
        <f t="shared" si="105"/>
        <v>43500</v>
      </c>
      <c r="N386" s="101"/>
      <c r="O386" s="605"/>
      <c r="P386" s="604"/>
    </row>
    <row r="387" spans="1:16" s="4" customFormat="1" ht="13.5" customHeight="1">
      <c r="A387" s="604"/>
      <c r="B387" s="605"/>
      <c r="C387" s="101"/>
      <c r="D387" s="742"/>
      <c r="E387" s="52"/>
      <c r="F387" s="283"/>
      <c r="G387" s="396"/>
      <c r="H387" s="29"/>
      <c r="I387" s="405"/>
      <c r="J387" s="263"/>
      <c r="K387" s="263"/>
      <c r="L387" s="263"/>
      <c r="M387" s="743"/>
      <c r="N387" s="101"/>
      <c r="O387" s="605"/>
      <c r="P387" s="604"/>
    </row>
    <row r="388" spans="1:16" s="4" customFormat="1" ht="15" customHeight="1">
      <c r="A388" s="604"/>
      <c r="B388" s="605"/>
      <c r="C388" s="101"/>
      <c r="D388" s="745" t="s">
        <v>165</v>
      </c>
      <c r="E388" s="52"/>
      <c r="F388" s="601"/>
      <c r="G388" s="546"/>
      <c r="H388" s="27"/>
      <c r="I388" s="504"/>
      <c r="J388" s="73"/>
      <c r="K388" s="750"/>
      <c r="L388" s="263"/>
      <c r="M388" s="743"/>
      <c r="N388" s="101"/>
      <c r="O388" s="605"/>
      <c r="P388" s="604"/>
    </row>
    <row r="389" spans="1:16" s="4" customFormat="1" ht="15" customHeight="1">
      <c r="A389" s="604"/>
      <c r="B389" s="605"/>
      <c r="C389" s="101"/>
      <c r="D389" s="745" t="s">
        <v>2124</v>
      </c>
      <c r="E389" s="52"/>
      <c r="F389" s="601"/>
      <c r="G389" s="546"/>
      <c r="H389" s="27"/>
      <c r="I389" s="504"/>
      <c r="J389" s="73"/>
      <c r="K389" s="750"/>
      <c r="L389" s="263"/>
      <c r="M389" s="743"/>
      <c r="N389" s="101"/>
      <c r="O389" s="605"/>
      <c r="P389" s="604"/>
    </row>
    <row r="390" spans="1:16" s="4" customFormat="1" ht="15" customHeight="1">
      <c r="A390" s="604"/>
      <c r="B390" s="605"/>
      <c r="C390" s="101"/>
      <c r="D390" s="745" t="s">
        <v>3283</v>
      </c>
      <c r="E390" s="52"/>
      <c r="F390" s="601"/>
      <c r="G390" s="546"/>
      <c r="H390" s="27"/>
      <c r="I390" s="504"/>
      <c r="J390" s="73"/>
      <c r="K390" s="750"/>
      <c r="L390" s="263"/>
      <c r="M390" s="743"/>
      <c r="N390" s="101"/>
      <c r="O390" s="605"/>
      <c r="P390" s="604"/>
    </row>
    <row r="391" spans="1:16" s="4" customFormat="1" ht="15" customHeight="1">
      <c r="A391" s="604"/>
      <c r="B391" s="605"/>
      <c r="C391" s="101"/>
      <c r="D391" s="745" t="s">
        <v>2149</v>
      </c>
      <c r="E391" s="52"/>
      <c r="F391" s="25"/>
      <c r="G391" s="599"/>
      <c r="H391" s="29"/>
      <c r="I391" s="600"/>
      <c r="J391" s="73"/>
      <c r="K391" s="750"/>
      <c r="L391" s="263"/>
      <c r="M391" s="743"/>
      <c r="N391" s="101"/>
      <c r="O391" s="605"/>
      <c r="P391" s="604"/>
    </row>
    <row r="392" spans="1:16" s="4" customFormat="1" ht="15" customHeight="1">
      <c r="A392" s="604"/>
      <c r="B392" s="605"/>
      <c r="C392" s="101"/>
      <c r="D392" s="745" t="s">
        <v>1034</v>
      </c>
      <c r="E392" s="52"/>
      <c r="F392" s="601"/>
      <c r="G392" s="546"/>
      <c r="H392" s="27"/>
      <c r="I392" s="504"/>
      <c r="J392" s="73"/>
      <c r="K392" s="750"/>
      <c r="L392" s="263"/>
      <c r="M392" s="743"/>
      <c r="N392" s="101"/>
      <c r="O392" s="605"/>
      <c r="P392" s="604"/>
    </row>
    <row r="393" spans="1:16" s="4" customFormat="1" ht="15" customHeight="1">
      <c r="A393" s="604"/>
      <c r="B393" s="605"/>
      <c r="C393" s="101"/>
      <c r="D393" s="745" t="s">
        <v>3301</v>
      </c>
      <c r="E393" s="52"/>
      <c r="F393" s="25"/>
      <c r="G393" s="599"/>
      <c r="H393" s="29"/>
      <c r="I393" s="600"/>
      <c r="J393" s="73"/>
      <c r="K393" s="750"/>
      <c r="L393" s="263"/>
      <c r="M393" s="743"/>
      <c r="N393" s="101"/>
      <c r="O393" s="605"/>
      <c r="P393" s="604"/>
    </row>
    <row r="394" spans="1:16" s="4" customFormat="1" ht="15" customHeight="1">
      <c r="A394" s="604"/>
      <c r="B394" s="605"/>
      <c r="C394" s="101"/>
      <c r="D394" s="745" t="s">
        <v>2121</v>
      </c>
      <c r="E394" s="52"/>
      <c r="F394" s="25"/>
      <c r="G394" s="599"/>
      <c r="H394" s="29"/>
      <c r="I394" s="600"/>
      <c r="J394" s="73"/>
      <c r="K394" s="750"/>
      <c r="L394" s="263"/>
      <c r="M394" s="743"/>
      <c r="N394" s="101"/>
      <c r="O394" s="605"/>
      <c r="P394" s="604"/>
    </row>
    <row r="395" spans="1:16" s="4" customFormat="1" ht="15" customHeight="1">
      <c r="A395" s="604"/>
      <c r="B395" s="605"/>
      <c r="C395" s="101"/>
      <c r="D395" s="745" t="s">
        <v>3292</v>
      </c>
      <c r="E395" s="52"/>
      <c r="F395" s="25"/>
      <c r="G395" s="599"/>
      <c r="H395" s="29"/>
      <c r="I395" s="600"/>
      <c r="J395" s="73"/>
      <c r="K395" s="750"/>
      <c r="L395" s="263"/>
      <c r="M395" s="743"/>
      <c r="N395" s="101"/>
      <c r="O395" s="605"/>
      <c r="P395" s="604"/>
    </row>
    <row r="396" spans="1:16" s="4" customFormat="1" ht="15" customHeight="1">
      <c r="A396" s="604"/>
      <c r="B396" s="605"/>
      <c r="C396" s="101"/>
      <c r="D396" s="745" t="s">
        <v>3293</v>
      </c>
      <c r="E396" s="52"/>
      <c r="F396" s="25"/>
      <c r="G396" s="599"/>
      <c r="H396" s="29"/>
      <c r="I396" s="600"/>
      <c r="J396" s="73"/>
      <c r="K396" s="750"/>
      <c r="L396" s="263"/>
      <c r="M396" s="743"/>
      <c r="N396" s="101"/>
      <c r="O396" s="605"/>
      <c r="P396" s="604"/>
    </row>
    <row r="397" spans="1:16" s="4" customFormat="1" ht="15" customHeight="1">
      <c r="A397" s="604"/>
      <c r="B397" s="605"/>
      <c r="C397" s="101"/>
      <c r="D397" s="745" t="s">
        <v>168</v>
      </c>
      <c r="E397" s="52"/>
      <c r="F397" s="25"/>
      <c r="G397" s="599"/>
      <c r="H397" s="29"/>
      <c r="I397" s="600"/>
      <c r="J397" s="73"/>
      <c r="K397" s="750"/>
      <c r="L397" s="263"/>
      <c r="M397" s="743"/>
      <c r="N397" s="101"/>
      <c r="O397" s="605"/>
      <c r="P397" s="604"/>
    </row>
    <row r="398" spans="1:16" s="4" customFormat="1" ht="15" customHeight="1">
      <c r="A398" s="604"/>
      <c r="B398" s="605"/>
      <c r="C398" s="101"/>
      <c r="D398" s="745" t="s">
        <v>3299</v>
      </c>
      <c r="E398" s="52"/>
      <c r="F398" s="25"/>
      <c r="G398" s="599"/>
      <c r="H398" s="29"/>
      <c r="I398" s="600"/>
      <c r="J398" s="73"/>
      <c r="K398" s="750"/>
      <c r="L398" s="263"/>
      <c r="M398" s="743"/>
      <c r="N398" s="101"/>
      <c r="O398" s="605"/>
      <c r="P398" s="604"/>
    </row>
    <row r="399" spans="1:16" s="4" customFormat="1" ht="15" customHeight="1">
      <c r="A399" s="604"/>
      <c r="B399" s="605"/>
      <c r="C399" s="101"/>
      <c r="D399" s="745" t="s">
        <v>2122</v>
      </c>
      <c r="E399" s="52"/>
      <c r="F399" s="25"/>
      <c r="G399" s="599"/>
      <c r="H399" s="29"/>
      <c r="I399" s="600"/>
      <c r="J399" s="73"/>
      <c r="K399" s="750"/>
      <c r="L399" s="263"/>
      <c r="M399" s="743"/>
      <c r="N399" s="101"/>
      <c r="O399" s="605"/>
      <c r="P399" s="604"/>
    </row>
    <row r="400" spans="1:16" s="4" customFormat="1" ht="15" customHeight="1">
      <c r="A400" s="604"/>
      <c r="B400" s="605"/>
      <c r="C400" s="101"/>
      <c r="D400" s="745" t="s">
        <v>169</v>
      </c>
      <c r="E400" s="52"/>
      <c r="F400" s="25"/>
      <c r="G400" s="599"/>
      <c r="H400" s="29"/>
      <c r="I400" s="600"/>
      <c r="J400" s="73"/>
      <c r="K400" s="750"/>
      <c r="L400" s="263"/>
      <c r="M400" s="743"/>
      <c r="N400" s="101"/>
      <c r="O400" s="605"/>
      <c r="P400" s="604"/>
    </row>
    <row r="401" spans="1:16" s="4" customFormat="1" ht="15" customHeight="1">
      <c r="A401" s="604"/>
      <c r="B401" s="605"/>
      <c r="C401" s="101"/>
      <c r="D401" s="745" t="s">
        <v>170</v>
      </c>
      <c r="E401" s="52"/>
      <c r="F401" s="25"/>
      <c r="G401" s="599"/>
      <c r="H401" s="29"/>
      <c r="I401" s="600"/>
      <c r="J401" s="73"/>
      <c r="K401" s="750"/>
      <c r="L401" s="263"/>
      <c r="M401" s="743"/>
      <c r="N401" s="101"/>
      <c r="O401" s="605"/>
      <c r="P401" s="604"/>
    </row>
    <row r="402" spans="1:16" s="4" customFormat="1" ht="15" customHeight="1">
      <c r="A402" s="604"/>
      <c r="B402" s="605"/>
      <c r="C402" s="101"/>
      <c r="D402" s="745" t="s">
        <v>3294</v>
      </c>
      <c r="E402" s="52"/>
      <c r="F402" s="25"/>
      <c r="G402" s="599"/>
      <c r="H402" s="29"/>
      <c r="I402" s="600"/>
      <c r="J402" s="73"/>
      <c r="K402" s="750"/>
      <c r="L402" s="263"/>
      <c r="M402" s="743"/>
      <c r="N402" s="101"/>
      <c r="O402" s="605"/>
      <c r="P402" s="604"/>
    </row>
    <row r="403" spans="1:16" s="4" customFormat="1" ht="15" customHeight="1">
      <c r="A403" s="604"/>
      <c r="B403" s="605"/>
      <c r="C403" s="101"/>
      <c r="D403" s="745" t="s">
        <v>171</v>
      </c>
      <c r="E403" s="52"/>
      <c r="F403" s="25"/>
      <c r="G403" s="599"/>
      <c r="H403" s="29"/>
      <c r="I403" s="600"/>
      <c r="J403" s="73"/>
      <c r="K403" s="750"/>
      <c r="L403" s="263"/>
      <c r="M403" s="743"/>
      <c r="N403" s="101"/>
      <c r="O403" s="605"/>
      <c r="P403" s="604"/>
    </row>
    <row r="404" spans="1:16" s="4" customFormat="1" ht="15" customHeight="1">
      <c r="A404" s="604"/>
      <c r="B404" s="605"/>
      <c r="C404" s="101"/>
      <c r="D404" s="745" t="s">
        <v>3300</v>
      </c>
      <c r="E404" s="52"/>
      <c r="F404" s="25"/>
      <c r="G404" s="599"/>
      <c r="H404" s="29"/>
      <c r="I404" s="600"/>
      <c r="J404" s="73"/>
      <c r="K404" s="750"/>
      <c r="L404" s="263"/>
      <c r="M404" s="743"/>
      <c r="N404" s="101"/>
      <c r="O404" s="605"/>
      <c r="P404" s="604"/>
    </row>
    <row r="405" spans="1:16" s="4" customFormat="1" ht="15" customHeight="1">
      <c r="A405" s="604"/>
      <c r="B405" s="605"/>
      <c r="C405" s="101"/>
      <c r="D405" s="746" t="s">
        <v>172</v>
      </c>
      <c r="E405" s="52"/>
      <c r="F405" s="699"/>
      <c r="G405" s="751"/>
      <c r="H405" s="35"/>
      <c r="I405" s="752"/>
      <c r="J405" s="83"/>
      <c r="K405" s="750"/>
      <c r="L405" s="753"/>
      <c r="M405" s="754"/>
      <c r="N405" s="101"/>
      <c r="O405" s="605"/>
      <c r="P405" s="604"/>
    </row>
    <row r="406" spans="1:16" s="2" customFormat="1" ht="30" customHeight="1">
      <c r="A406" s="604"/>
      <c r="B406" s="605"/>
      <c r="C406" s="101"/>
      <c r="D406" s="1876" t="s">
        <v>3308</v>
      </c>
      <c r="E406" s="1876"/>
      <c r="F406" s="1876"/>
      <c r="G406" s="1876"/>
      <c r="H406" s="1876"/>
      <c r="I406" s="1876"/>
      <c r="J406" s="1876"/>
      <c r="K406" s="1876"/>
      <c r="L406" s="1876"/>
      <c r="M406" s="1876"/>
      <c r="N406" s="101"/>
      <c r="O406" s="605"/>
      <c r="P406" s="604"/>
    </row>
    <row r="407" spans="1:16" s="4" customFormat="1" ht="15" customHeight="1">
      <c r="A407" s="604"/>
      <c r="B407" s="605"/>
      <c r="C407" s="101"/>
      <c r="D407" s="740" t="s">
        <v>3302</v>
      </c>
      <c r="E407" s="52"/>
      <c r="F407" s="705">
        <v>22.87</v>
      </c>
      <c r="G407" s="466">
        <f>F407*Cond!$F$10</f>
        <v>34762.400000000001</v>
      </c>
      <c r="H407" s="33">
        <v>0</v>
      </c>
      <c r="I407" s="444">
        <f t="shared" ref="I407" si="107">G407*H407</f>
        <v>0</v>
      </c>
      <c r="J407" s="741">
        <v>6903012204</v>
      </c>
      <c r="K407" s="313">
        <f t="shared" ref="K407:K409" si="108">G407*L407</f>
        <v>52143.600000000006</v>
      </c>
      <c r="L407" s="314">
        <v>1.5</v>
      </c>
      <c r="M407" s="655">
        <f t="shared" ref="M407:M409" si="109">ROUND(K407,-2)</f>
        <v>52100</v>
      </c>
      <c r="N407" s="101"/>
      <c r="O407" s="605"/>
      <c r="P407" s="604"/>
    </row>
    <row r="408" spans="1:16" s="4" customFormat="1" ht="15" customHeight="1">
      <c r="A408" s="604"/>
      <c r="B408" s="605"/>
      <c r="C408" s="101"/>
      <c r="D408" s="742" t="s">
        <v>3303</v>
      </c>
      <c r="E408" s="52"/>
      <c r="F408" s="283">
        <v>22.87</v>
      </c>
      <c r="G408" s="466">
        <f>F408*Cond!$F$10</f>
        <v>34762.400000000001</v>
      </c>
      <c r="H408" s="29">
        <v>0</v>
      </c>
      <c r="I408" s="405">
        <f>G408*H408</f>
        <v>0</v>
      </c>
      <c r="J408" s="299">
        <v>6903012202</v>
      </c>
      <c r="K408" s="289">
        <f t="shared" si="108"/>
        <v>52143.600000000006</v>
      </c>
      <c r="L408" s="292">
        <v>1.5</v>
      </c>
      <c r="M408" s="417">
        <f t="shared" si="109"/>
        <v>52100</v>
      </c>
      <c r="N408" s="101"/>
      <c r="O408" s="605"/>
      <c r="P408" s="604"/>
    </row>
    <row r="409" spans="1:16" s="4" customFormat="1" ht="13.5" customHeight="1">
      <c r="A409" s="604"/>
      <c r="B409" s="605"/>
      <c r="C409" s="101"/>
      <c r="D409" s="742" t="s">
        <v>3304</v>
      </c>
      <c r="E409" s="52"/>
      <c r="F409" s="283">
        <v>22.87</v>
      </c>
      <c r="G409" s="466">
        <f>F409*Cond!$F$10</f>
        <v>34762.400000000001</v>
      </c>
      <c r="H409" s="29">
        <v>0</v>
      </c>
      <c r="I409" s="405">
        <f t="shared" ref="I409" si="110">G409*H409</f>
        <v>0</v>
      </c>
      <c r="J409" s="299">
        <v>6903012201</v>
      </c>
      <c r="K409" s="289">
        <f t="shared" si="108"/>
        <v>52143.600000000006</v>
      </c>
      <c r="L409" s="292">
        <v>1.5</v>
      </c>
      <c r="M409" s="417">
        <f t="shared" si="109"/>
        <v>52100</v>
      </c>
      <c r="N409" s="101"/>
      <c r="O409" s="605"/>
      <c r="P409" s="604"/>
    </row>
    <row r="410" spans="1:16" s="4" customFormat="1" ht="13.5" customHeight="1">
      <c r="A410" s="604"/>
      <c r="B410" s="605"/>
      <c r="C410" s="101"/>
      <c r="D410" s="742"/>
      <c r="E410" s="52"/>
      <c r="F410" s="283"/>
      <c r="G410" s="396"/>
      <c r="H410" s="29"/>
      <c r="I410" s="405"/>
      <c r="J410" s="263"/>
      <c r="K410" s="263"/>
      <c r="L410" s="263"/>
      <c r="M410" s="743"/>
      <c r="N410" s="101"/>
      <c r="O410" s="605"/>
      <c r="P410" s="604"/>
    </row>
    <row r="411" spans="1:16" s="4" customFormat="1" ht="15" customHeight="1">
      <c r="A411" s="604"/>
      <c r="B411" s="605"/>
      <c r="C411" s="101"/>
      <c r="D411" s="745" t="s">
        <v>3305</v>
      </c>
      <c r="E411" s="52"/>
      <c r="F411" s="601"/>
      <c r="G411" s="546"/>
      <c r="H411" s="27"/>
      <c r="I411" s="504"/>
      <c r="J411" s="73"/>
      <c r="K411" s="750"/>
      <c r="L411" s="263"/>
      <c r="M411" s="743"/>
      <c r="N411" s="101"/>
      <c r="O411" s="605"/>
      <c r="P411" s="604"/>
    </row>
    <row r="412" spans="1:16" s="4" customFormat="1" ht="15" customHeight="1">
      <c r="A412" s="604"/>
      <c r="B412" s="605"/>
      <c r="C412" s="101"/>
      <c r="D412" s="745" t="s">
        <v>1034</v>
      </c>
      <c r="E412" s="52"/>
      <c r="F412" s="601"/>
      <c r="G412" s="546"/>
      <c r="H412" s="27"/>
      <c r="I412" s="504"/>
      <c r="J412" s="73"/>
      <c r="K412" s="750"/>
      <c r="L412" s="263"/>
      <c r="M412" s="743"/>
      <c r="N412" s="101"/>
      <c r="O412" s="605"/>
      <c r="P412" s="604"/>
    </row>
    <row r="413" spans="1:16" s="4" customFormat="1" ht="15" customHeight="1">
      <c r="A413" s="604"/>
      <c r="B413" s="605"/>
      <c r="C413" s="101"/>
      <c r="D413" s="745" t="s">
        <v>3301</v>
      </c>
      <c r="E413" s="52"/>
      <c r="F413" s="25"/>
      <c r="G413" s="599"/>
      <c r="H413" s="29"/>
      <c r="I413" s="600"/>
      <c r="J413" s="73"/>
      <c r="K413" s="750"/>
      <c r="L413" s="263"/>
      <c r="M413" s="743"/>
      <c r="N413" s="101"/>
      <c r="O413" s="605"/>
      <c r="P413" s="604"/>
    </row>
    <row r="414" spans="1:16" s="4" customFormat="1" ht="15" customHeight="1">
      <c r="A414" s="604"/>
      <c r="B414" s="605"/>
      <c r="C414" s="101"/>
      <c r="D414" s="745" t="s">
        <v>2121</v>
      </c>
      <c r="E414" s="52"/>
      <c r="F414" s="25"/>
      <c r="G414" s="599"/>
      <c r="H414" s="29"/>
      <c r="I414" s="600"/>
      <c r="J414" s="73"/>
      <c r="K414" s="750"/>
      <c r="L414" s="263"/>
      <c r="M414" s="743"/>
      <c r="N414" s="101"/>
      <c r="O414" s="605"/>
      <c r="P414" s="604"/>
    </row>
    <row r="415" spans="1:16" s="4" customFormat="1" ht="15" customHeight="1">
      <c r="A415" s="604"/>
      <c r="B415" s="605"/>
      <c r="C415" s="101"/>
      <c r="D415" s="745" t="s">
        <v>3306</v>
      </c>
      <c r="E415" s="52"/>
      <c r="F415" s="25"/>
      <c r="G415" s="599"/>
      <c r="H415" s="29"/>
      <c r="I415" s="600"/>
      <c r="J415" s="73"/>
      <c r="K415" s="750"/>
      <c r="L415" s="263"/>
      <c r="M415" s="743"/>
      <c r="N415" s="101"/>
      <c r="O415" s="605"/>
      <c r="P415" s="604"/>
    </row>
    <row r="416" spans="1:16" s="4" customFormat="1" ht="15" customHeight="1">
      <c r="A416" s="604"/>
      <c r="B416" s="605"/>
      <c r="C416" s="101"/>
      <c r="D416" s="745" t="s">
        <v>2122</v>
      </c>
      <c r="E416" s="52"/>
      <c r="F416" s="25"/>
      <c r="G416" s="599"/>
      <c r="H416" s="29"/>
      <c r="I416" s="600"/>
      <c r="J416" s="73"/>
      <c r="K416" s="750"/>
      <c r="L416" s="263"/>
      <c r="M416" s="743"/>
      <c r="N416" s="101"/>
      <c r="O416" s="605"/>
      <c r="P416" s="604"/>
    </row>
    <row r="417" spans="1:16" s="4" customFormat="1" ht="15" customHeight="1">
      <c r="A417" s="604"/>
      <c r="B417" s="605"/>
      <c r="C417" s="101"/>
      <c r="D417" s="745" t="s">
        <v>169</v>
      </c>
      <c r="E417" s="52"/>
      <c r="F417" s="25"/>
      <c r="G417" s="599"/>
      <c r="H417" s="29"/>
      <c r="I417" s="600"/>
      <c r="J417" s="73"/>
      <c r="K417" s="750"/>
      <c r="L417" s="263"/>
      <c r="M417" s="743"/>
      <c r="N417" s="101"/>
      <c r="O417" s="605"/>
      <c r="P417" s="604"/>
    </row>
    <row r="418" spans="1:16" s="4" customFormat="1" ht="15" customHeight="1">
      <c r="A418" s="604"/>
      <c r="B418" s="605"/>
      <c r="C418" s="101"/>
      <c r="D418" s="745" t="s">
        <v>170</v>
      </c>
      <c r="E418" s="52"/>
      <c r="F418" s="25"/>
      <c r="G418" s="599"/>
      <c r="H418" s="29"/>
      <c r="I418" s="600"/>
      <c r="J418" s="73"/>
      <c r="K418" s="750"/>
      <c r="L418" s="263"/>
      <c r="M418" s="743"/>
      <c r="N418" s="101"/>
      <c r="O418" s="605"/>
      <c r="P418" s="604"/>
    </row>
    <row r="419" spans="1:16" s="4" customFormat="1" ht="15" customHeight="1">
      <c r="A419" s="604"/>
      <c r="B419" s="605"/>
      <c r="C419" s="101"/>
      <c r="D419" s="745" t="s">
        <v>3307</v>
      </c>
      <c r="E419" s="52"/>
      <c r="F419" s="25"/>
      <c r="G419" s="599"/>
      <c r="H419" s="29"/>
      <c r="I419" s="600"/>
      <c r="J419" s="73"/>
      <c r="K419" s="750"/>
      <c r="L419" s="263"/>
      <c r="M419" s="743"/>
      <c r="N419" s="101"/>
      <c r="O419" s="605"/>
      <c r="P419" s="604"/>
    </row>
    <row r="420" spans="1:16" s="4" customFormat="1" ht="15" customHeight="1">
      <c r="A420" s="604"/>
      <c r="B420" s="605"/>
      <c r="C420" s="101"/>
      <c r="D420" s="745" t="s">
        <v>171</v>
      </c>
      <c r="E420" s="52"/>
      <c r="F420" s="25"/>
      <c r="G420" s="599"/>
      <c r="H420" s="29"/>
      <c r="I420" s="600"/>
      <c r="J420" s="73"/>
      <c r="K420" s="750"/>
      <c r="L420" s="263"/>
      <c r="M420" s="743"/>
      <c r="N420" s="101"/>
      <c r="O420" s="605"/>
      <c r="P420" s="604"/>
    </row>
    <row r="421" spans="1:16" s="4" customFormat="1" ht="15" customHeight="1">
      <c r="A421" s="604"/>
      <c r="B421" s="605"/>
      <c r="C421" s="101"/>
      <c r="D421" s="745" t="s">
        <v>3300</v>
      </c>
      <c r="E421" s="52"/>
      <c r="F421" s="25"/>
      <c r="G421" s="599"/>
      <c r="H421" s="29"/>
      <c r="I421" s="600"/>
      <c r="J421" s="73"/>
      <c r="K421" s="750"/>
      <c r="L421" s="263"/>
      <c r="M421" s="743"/>
      <c r="N421" s="101"/>
      <c r="O421" s="605"/>
      <c r="P421" s="604"/>
    </row>
    <row r="422" spans="1:16" s="4" customFormat="1" ht="15" customHeight="1">
      <c r="A422" s="604"/>
      <c r="B422" s="605"/>
      <c r="C422" s="101"/>
      <c r="D422" s="745" t="s">
        <v>172</v>
      </c>
      <c r="E422" s="52"/>
      <c r="F422" s="25"/>
      <c r="G422" s="599"/>
      <c r="H422" s="29"/>
      <c r="I422" s="600"/>
      <c r="J422" s="73"/>
      <c r="K422" s="750"/>
      <c r="L422" s="263"/>
      <c r="M422" s="743"/>
      <c r="N422" s="101"/>
      <c r="O422" s="605"/>
      <c r="P422" s="604"/>
    </row>
    <row r="423" spans="1:16" s="4" customFormat="1" ht="15" customHeight="1">
      <c r="A423" s="604"/>
      <c r="B423" s="605"/>
      <c r="C423" s="101"/>
      <c r="D423" s="746" t="s">
        <v>3315</v>
      </c>
      <c r="E423" s="52"/>
      <c r="F423" s="699"/>
      <c r="G423" s="751"/>
      <c r="H423" s="35"/>
      <c r="I423" s="752"/>
      <c r="J423" s="83"/>
      <c r="K423" s="750"/>
      <c r="L423" s="753"/>
      <c r="M423" s="754"/>
      <c r="N423" s="101"/>
      <c r="O423" s="605"/>
      <c r="P423" s="604"/>
    </row>
    <row r="424" spans="1:16" s="2" customFormat="1" ht="30" customHeight="1">
      <c r="A424" s="604"/>
      <c r="B424" s="605"/>
      <c r="C424" s="101"/>
      <c r="D424" s="1875" t="s">
        <v>3309</v>
      </c>
      <c r="E424" s="1875"/>
      <c r="F424" s="1875"/>
      <c r="G424" s="1875"/>
      <c r="H424" s="1875"/>
      <c r="I424" s="1875"/>
      <c r="J424" s="1875"/>
      <c r="K424" s="1875"/>
      <c r="L424" s="1875"/>
      <c r="M424" s="1875"/>
      <c r="N424" s="101"/>
      <c r="O424" s="605"/>
      <c r="P424" s="604"/>
    </row>
    <row r="425" spans="1:16" s="4" customFormat="1" ht="15" customHeight="1">
      <c r="A425" s="604"/>
      <c r="B425" s="605"/>
      <c r="C425" s="101"/>
      <c r="D425" s="740" t="s">
        <v>3310</v>
      </c>
      <c r="E425" s="52"/>
      <c r="F425" s="705">
        <v>31.51</v>
      </c>
      <c r="G425" s="466">
        <f>F425*Cond!$F$10</f>
        <v>47895.200000000004</v>
      </c>
      <c r="H425" s="33">
        <v>0</v>
      </c>
      <c r="I425" s="444">
        <f t="shared" ref="I425" si="111">G425*H425</f>
        <v>0</v>
      </c>
      <c r="J425" s="741">
        <v>6903012404</v>
      </c>
      <c r="K425" s="313">
        <f t="shared" ref="K425:K427" si="112">G425*L425</f>
        <v>71842.8</v>
      </c>
      <c r="L425" s="314">
        <v>1.5</v>
      </c>
      <c r="M425" s="655">
        <f t="shared" ref="M425:M427" si="113">ROUND(K425,-2)</f>
        <v>71800</v>
      </c>
      <c r="N425" s="101"/>
      <c r="O425" s="605"/>
      <c r="P425" s="604"/>
    </row>
    <row r="426" spans="1:16" s="4" customFormat="1" ht="15" customHeight="1">
      <c r="A426" s="604"/>
      <c r="B426" s="605"/>
      <c r="C426" s="101"/>
      <c r="D426" s="742" t="s">
        <v>3311</v>
      </c>
      <c r="E426" s="52"/>
      <c r="F426" s="283">
        <v>31.51</v>
      </c>
      <c r="G426" s="466">
        <f>F426*Cond!$F$10</f>
        <v>47895.200000000004</v>
      </c>
      <c r="H426" s="29">
        <v>0</v>
      </c>
      <c r="I426" s="405">
        <f>G426*H426</f>
        <v>0</v>
      </c>
      <c r="J426" s="299">
        <v>6903012402</v>
      </c>
      <c r="K426" s="289">
        <f t="shared" si="112"/>
        <v>71842.8</v>
      </c>
      <c r="L426" s="292">
        <v>1.5</v>
      </c>
      <c r="M426" s="417">
        <f t="shared" si="113"/>
        <v>71800</v>
      </c>
      <c r="N426" s="101"/>
      <c r="O426" s="605"/>
      <c r="P426" s="604"/>
    </row>
    <row r="427" spans="1:16" s="4" customFormat="1" ht="13.5" customHeight="1">
      <c r="A427" s="604"/>
      <c r="B427" s="605"/>
      <c r="C427" s="101"/>
      <c r="D427" s="742" t="s">
        <v>3312</v>
      </c>
      <c r="E427" s="52"/>
      <c r="F427" s="283">
        <v>31.51</v>
      </c>
      <c r="G427" s="466">
        <f>F427*Cond!$F$10</f>
        <v>47895.200000000004</v>
      </c>
      <c r="H427" s="29">
        <v>0</v>
      </c>
      <c r="I427" s="405">
        <f t="shared" ref="I427" si="114">G427*H427</f>
        <v>0</v>
      </c>
      <c r="J427" s="299">
        <v>6903012401</v>
      </c>
      <c r="K427" s="289">
        <f t="shared" si="112"/>
        <v>71842.8</v>
      </c>
      <c r="L427" s="292">
        <v>1.5</v>
      </c>
      <c r="M427" s="417">
        <f t="shared" si="113"/>
        <v>71800</v>
      </c>
      <c r="N427" s="101"/>
      <c r="O427" s="605"/>
      <c r="P427" s="604"/>
    </row>
    <row r="428" spans="1:16" s="4" customFormat="1" ht="13.5" customHeight="1">
      <c r="A428" s="604"/>
      <c r="B428" s="605"/>
      <c r="C428" s="101"/>
      <c r="D428" s="742"/>
      <c r="E428" s="52"/>
      <c r="F428" s="283"/>
      <c r="G428" s="396"/>
      <c r="H428" s="29"/>
      <c r="I428" s="405"/>
      <c r="J428" s="263"/>
      <c r="K428" s="263"/>
      <c r="L428" s="263"/>
      <c r="M428" s="743"/>
      <c r="N428" s="101"/>
      <c r="O428" s="605"/>
      <c r="P428" s="604"/>
    </row>
    <row r="429" spans="1:16" s="4" customFormat="1" ht="15" customHeight="1">
      <c r="A429" s="604"/>
      <c r="B429" s="605"/>
      <c r="C429" s="101"/>
      <c r="D429" s="745" t="s">
        <v>3305</v>
      </c>
      <c r="E429" s="52"/>
      <c r="F429" s="601"/>
      <c r="G429" s="546"/>
      <c r="H429" s="27"/>
      <c r="I429" s="504"/>
      <c r="J429" s="73"/>
      <c r="K429" s="750"/>
      <c r="L429" s="263"/>
      <c r="M429" s="743"/>
      <c r="N429" s="101"/>
      <c r="O429" s="605"/>
      <c r="P429" s="604"/>
    </row>
    <row r="430" spans="1:16" s="4" customFormat="1" ht="15" customHeight="1">
      <c r="A430" s="604"/>
      <c r="B430" s="605"/>
      <c r="C430" s="101"/>
      <c r="D430" s="745" t="s">
        <v>1034</v>
      </c>
      <c r="E430" s="52"/>
      <c r="F430" s="601"/>
      <c r="G430" s="546"/>
      <c r="H430" s="27"/>
      <c r="I430" s="504"/>
      <c r="J430" s="73"/>
      <c r="K430" s="750"/>
      <c r="L430" s="263"/>
      <c r="M430" s="743"/>
      <c r="N430" s="101"/>
      <c r="O430" s="605"/>
      <c r="P430" s="604"/>
    </row>
    <row r="431" spans="1:16" s="4" customFormat="1" ht="15" customHeight="1">
      <c r="A431" s="604"/>
      <c r="B431" s="605"/>
      <c r="C431" s="101"/>
      <c r="D431" s="745" t="s">
        <v>3301</v>
      </c>
      <c r="E431" s="52"/>
      <c r="F431" s="25"/>
      <c r="G431" s="599"/>
      <c r="H431" s="29"/>
      <c r="I431" s="600"/>
      <c r="J431" s="73"/>
      <c r="K431" s="750"/>
      <c r="L431" s="263"/>
      <c r="M431" s="743"/>
      <c r="N431" s="101"/>
      <c r="O431" s="605"/>
      <c r="P431" s="604"/>
    </row>
    <row r="432" spans="1:16" s="4" customFormat="1" ht="15" customHeight="1">
      <c r="A432" s="604"/>
      <c r="B432" s="605"/>
      <c r="C432" s="101"/>
      <c r="D432" s="745" t="s">
        <v>2121</v>
      </c>
      <c r="E432" s="52"/>
      <c r="F432" s="25"/>
      <c r="G432" s="599"/>
      <c r="H432" s="29"/>
      <c r="I432" s="600"/>
      <c r="J432" s="73"/>
      <c r="K432" s="750"/>
      <c r="L432" s="263"/>
      <c r="M432" s="743"/>
      <c r="N432" s="101"/>
      <c r="O432" s="605"/>
      <c r="P432" s="604"/>
    </row>
    <row r="433" spans="1:16" s="4" customFormat="1" ht="15" customHeight="1">
      <c r="A433" s="604"/>
      <c r="B433" s="605"/>
      <c r="C433" s="101"/>
      <c r="D433" s="745" t="s">
        <v>3313</v>
      </c>
      <c r="E433" s="52"/>
      <c r="F433" s="25"/>
      <c r="G433" s="599"/>
      <c r="H433" s="29"/>
      <c r="I433" s="600"/>
      <c r="J433" s="73"/>
      <c r="K433" s="750"/>
      <c r="L433" s="263"/>
      <c r="M433" s="743"/>
      <c r="N433" s="101"/>
      <c r="O433" s="605"/>
      <c r="P433" s="604"/>
    </row>
    <row r="434" spans="1:16" s="4" customFormat="1" ht="15" customHeight="1">
      <c r="A434" s="604"/>
      <c r="B434" s="605"/>
      <c r="C434" s="101"/>
      <c r="D434" s="745" t="s">
        <v>2122</v>
      </c>
      <c r="E434" s="52"/>
      <c r="F434" s="25"/>
      <c r="G434" s="599"/>
      <c r="H434" s="29"/>
      <c r="I434" s="600"/>
      <c r="J434" s="73"/>
      <c r="K434" s="750"/>
      <c r="L434" s="263"/>
      <c r="M434" s="743"/>
      <c r="N434" s="101"/>
      <c r="O434" s="605"/>
      <c r="P434" s="604"/>
    </row>
    <row r="435" spans="1:16" s="4" customFormat="1" ht="15" customHeight="1">
      <c r="A435" s="604"/>
      <c r="B435" s="605"/>
      <c r="C435" s="101"/>
      <c r="D435" s="745" t="s">
        <v>169</v>
      </c>
      <c r="E435" s="52"/>
      <c r="F435" s="25"/>
      <c r="G435" s="599"/>
      <c r="H435" s="29"/>
      <c r="I435" s="600"/>
      <c r="J435" s="73"/>
      <c r="K435" s="750"/>
      <c r="L435" s="263"/>
      <c r="M435" s="743"/>
      <c r="N435" s="101"/>
      <c r="O435" s="605"/>
      <c r="P435" s="604"/>
    </row>
    <row r="436" spans="1:16" s="4" customFormat="1" ht="15" customHeight="1">
      <c r="A436" s="604"/>
      <c r="B436" s="605"/>
      <c r="C436" s="101"/>
      <c r="D436" s="745" t="s">
        <v>170</v>
      </c>
      <c r="E436" s="52"/>
      <c r="F436" s="25"/>
      <c r="G436" s="599"/>
      <c r="H436" s="29"/>
      <c r="I436" s="600"/>
      <c r="J436" s="73"/>
      <c r="K436" s="750"/>
      <c r="L436" s="263"/>
      <c r="M436" s="743"/>
      <c r="N436" s="101"/>
      <c r="O436" s="605"/>
      <c r="P436" s="604"/>
    </row>
    <row r="437" spans="1:16" s="4" customFormat="1" ht="15" customHeight="1">
      <c r="A437" s="604"/>
      <c r="B437" s="605"/>
      <c r="C437" s="101"/>
      <c r="D437" s="745" t="s">
        <v>3307</v>
      </c>
      <c r="E437" s="52"/>
      <c r="F437" s="25"/>
      <c r="G437" s="599"/>
      <c r="H437" s="29"/>
      <c r="I437" s="600"/>
      <c r="J437" s="73"/>
      <c r="K437" s="750"/>
      <c r="L437" s="263"/>
      <c r="M437" s="743"/>
      <c r="N437" s="101"/>
      <c r="O437" s="605"/>
      <c r="P437" s="604"/>
    </row>
    <row r="438" spans="1:16" s="4" customFormat="1" ht="15" customHeight="1">
      <c r="A438" s="604"/>
      <c r="B438" s="605"/>
      <c r="C438" s="101"/>
      <c r="D438" s="745" t="s">
        <v>171</v>
      </c>
      <c r="E438" s="52"/>
      <c r="F438" s="25"/>
      <c r="G438" s="599"/>
      <c r="H438" s="29"/>
      <c r="I438" s="600"/>
      <c r="J438" s="73"/>
      <c r="K438" s="750"/>
      <c r="L438" s="263"/>
      <c r="M438" s="743"/>
      <c r="N438" s="101"/>
      <c r="O438" s="605"/>
      <c r="P438" s="604"/>
    </row>
    <row r="439" spans="1:16" s="4" customFormat="1" ht="15" customHeight="1">
      <c r="A439" s="604"/>
      <c r="B439" s="605"/>
      <c r="C439" s="101"/>
      <c r="D439" s="745" t="s">
        <v>3300</v>
      </c>
      <c r="E439" s="52"/>
      <c r="F439" s="25"/>
      <c r="G439" s="599"/>
      <c r="H439" s="29"/>
      <c r="I439" s="600"/>
      <c r="J439" s="73"/>
      <c r="K439" s="750"/>
      <c r="L439" s="263"/>
      <c r="M439" s="743"/>
      <c r="N439" s="101"/>
      <c r="O439" s="605"/>
      <c r="P439" s="604"/>
    </row>
    <row r="440" spans="1:16" s="4" customFormat="1" ht="15" customHeight="1">
      <c r="A440" s="604"/>
      <c r="B440" s="605"/>
      <c r="C440" s="101"/>
      <c r="D440" s="745" t="s">
        <v>172</v>
      </c>
      <c r="E440" s="52"/>
      <c r="F440" s="25"/>
      <c r="G440" s="599"/>
      <c r="H440" s="29"/>
      <c r="I440" s="600"/>
      <c r="J440" s="73"/>
      <c r="K440" s="750"/>
      <c r="L440" s="263"/>
      <c r="M440" s="743"/>
      <c r="N440" s="101"/>
      <c r="O440" s="605"/>
      <c r="P440" s="604"/>
    </row>
    <row r="441" spans="1:16" s="4" customFormat="1" ht="15" customHeight="1">
      <c r="A441" s="604"/>
      <c r="B441" s="605"/>
      <c r="C441" s="101"/>
      <c r="D441" s="746" t="s">
        <v>3314</v>
      </c>
      <c r="E441" s="52"/>
      <c r="F441" s="699"/>
      <c r="G441" s="751"/>
      <c r="H441" s="35"/>
      <c r="I441" s="752"/>
      <c r="J441" s="83"/>
      <c r="K441" s="750"/>
      <c r="L441" s="753"/>
      <c r="M441" s="754"/>
      <c r="N441" s="101"/>
      <c r="O441" s="605"/>
      <c r="P441" s="604"/>
    </row>
    <row r="442" spans="1:16" s="2" customFormat="1" ht="30" customHeight="1">
      <c r="A442" s="604"/>
      <c r="B442" s="605"/>
      <c r="C442" s="101"/>
      <c r="D442" s="1869" t="s">
        <v>3316</v>
      </c>
      <c r="E442" s="1869"/>
      <c r="F442" s="1869"/>
      <c r="G442" s="1869"/>
      <c r="H442" s="1869"/>
      <c r="I442" s="1869"/>
      <c r="J442" s="1869"/>
      <c r="K442" s="1869"/>
      <c r="L442" s="1869"/>
      <c r="M442" s="1869"/>
      <c r="N442" s="101"/>
      <c r="O442" s="605"/>
      <c r="P442" s="604"/>
    </row>
    <row r="443" spans="1:16" s="4" customFormat="1" ht="15" customHeight="1">
      <c r="A443" s="604"/>
      <c r="B443" s="605"/>
      <c r="C443" s="101"/>
      <c r="D443" s="740" t="s">
        <v>3317</v>
      </c>
      <c r="E443" s="52"/>
      <c r="F443" s="705">
        <v>21.85</v>
      </c>
      <c r="G443" s="466">
        <f>F443*Cond!$F$10</f>
        <v>33212</v>
      </c>
      <c r="H443" s="33">
        <v>0</v>
      </c>
      <c r="I443" s="444">
        <f t="shared" ref="I443" si="115">G443*H443</f>
        <v>0</v>
      </c>
      <c r="J443" s="741">
        <v>6903012304</v>
      </c>
      <c r="K443" s="313">
        <f t="shared" ref="K443:K445" si="116">G443*L443</f>
        <v>49818</v>
      </c>
      <c r="L443" s="314">
        <v>1.5</v>
      </c>
      <c r="M443" s="655">
        <f t="shared" ref="M443:M445" si="117">ROUND(K443,-2)</f>
        <v>49800</v>
      </c>
      <c r="N443" s="101"/>
      <c r="O443" s="605"/>
      <c r="P443" s="604"/>
    </row>
    <row r="444" spans="1:16" s="4" customFormat="1" ht="15" customHeight="1">
      <c r="A444" s="604"/>
      <c r="B444" s="605"/>
      <c r="C444" s="101"/>
      <c r="D444" s="742" t="s">
        <v>3318</v>
      </c>
      <c r="E444" s="52"/>
      <c r="F444" s="283">
        <v>21.85</v>
      </c>
      <c r="G444" s="466">
        <f>F444*Cond!$F$10</f>
        <v>33212</v>
      </c>
      <c r="H444" s="29">
        <v>0</v>
      </c>
      <c r="I444" s="405">
        <f>G444*H444</f>
        <v>0</v>
      </c>
      <c r="J444" s="299">
        <v>6903012301</v>
      </c>
      <c r="K444" s="289">
        <f t="shared" si="116"/>
        <v>49818</v>
      </c>
      <c r="L444" s="292">
        <v>1.5</v>
      </c>
      <c r="M444" s="417">
        <f t="shared" si="117"/>
        <v>49800</v>
      </c>
      <c r="N444" s="101"/>
      <c r="O444" s="605"/>
      <c r="P444" s="604"/>
    </row>
    <row r="445" spans="1:16" s="4" customFormat="1" ht="13.5" customHeight="1">
      <c r="A445" s="604"/>
      <c r="B445" s="605"/>
      <c r="C445" s="101"/>
      <c r="D445" s="742" t="s">
        <v>3319</v>
      </c>
      <c r="E445" s="52"/>
      <c r="F445" s="283">
        <v>21.85</v>
      </c>
      <c r="G445" s="466">
        <f>F445*Cond!$F$10</f>
        <v>33212</v>
      </c>
      <c r="H445" s="29">
        <v>0</v>
      </c>
      <c r="I445" s="405">
        <f t="shared" ref="I445" si="118">G445*H445</f>
        <v>0</v>
      </c>
      <c r="J445" s="299">
        <v>6903012303</v>
      </c>
      <c r="K445" s="289">
        <f t="shared" si="116"/>
        <v>49818</v>
      </c>
      <c r="L445" s="292">
        <v>1.5</v>
      </c>
      <c r="M445" s="417">
        <f t="shared" si="117"/>
        <v>49800</v>
      </c>
      <c r="N445" s="101"/>
      <c r="O445" s="605"/>
      <c r="P445" s="604"/>
    </row>
    <row r="446" spans="1:16" s="4" customFormat="1" ht="13.5" customHeight="1">
      <c r="A446" s="604"/>
      <c r="B446" s="605"/>
      <c r="C446" s="101"/>
      <c r="D446" s="742"/>
      <c r="E446" s="52"/>
      <c r="F446" s="283"/>
      <c r="G446" s="396"/>
      <c r="H446" s="29"/>
      <c r="I446" s="405"/>
      <c r="J446" s="263"/>
      <c r="K446" s="263"/>
      <c r="L446" s="263"/>
      <c r="M446" s="743"/>
      <c r="N446" s="101"/>
      <c r="O446" s="605"/>
      <c r="P446" s="604"/>
    </row>
    <row r="447" spans="1:16" s="4" customFormat="1" ht="15" customHeight="1">
      <c r="A447" s="604"/>
      <c r="B447" s="605"/>
      <c r="C447" s="101"/>
      <c r="D447" s="745" t="s">
        <v>3305</v>
      </c>
      <c r="E447" s="52"/>
      <c r="F447" s="601"/>
      <c r="G447" s="546"/>
      <c r="H447" s="27"/>
      <c r="I447" s="504"/>
      <c r="J447" s="73"/>
      <c r="K447" s="750"/>
      <c r="L447" s="263"/>
      <c r="M447" s="743"/>
      <c r="N447" s="101"/>
      <c r="O447" s="605"/>
      <c r="P447" s="604"/>
    </row>
    <row r="448" spans="1:16" s="4" customFormat="1" ht="15" customHeight="1">
      <c r="A448" s="604"/>
      <c r="B448" s="605"/>
      <c r="C448" s="101"/>
      <c r="D448" s="745" t="s">
        <v>1034</v>
      </c>
      <c r="E448" s="52"/>
      <c r="F448" s="601"/>
      <c r="G448" s="546"/>
      <c r="H448" s="27"/>
      <c r="I448" s="504"/>
      <c r="J448" s="73"/>
      <c r="K448" s="750"/>
      <c r="L448" s="263"/>
      <c r="M448" s="743"/>
      <c r="N448" s="101"/>
      <c r="O448" s="605"/>
      <c r="P448" s="604"/>
    </row>
    <row r="449" spans="1:16" s="4" customFormat="1" ht="15" customHeight="1">
      <c r="A449" s="604"/>
      <c r="B449" s="605"/>
      <c r="C449" s="101"/>
      <c r="D449" s="745" t="s">
        <v>3301</v>
      </c>
      <c r="E449" s="52"/>
      <c r="F449" s="25"/>
      <c r="G449" s="599"/>
      <c r="H449" s="29"/>
      <c r="I449" s="600"/>
      <c r="J449" s="73"/>
      <c r="K449" s="750"/>
      <c r="L449" s="263"/>
      <c r="M449" s="743"/>
      <c r="N449" s="101"/>
      <c r="O449" s="605"/>
      <c r="P449" s="604"/>
    </row>
    <row r="450" spans="1:16" s="4" customFormat="1" ht="15" customHeight="1">
      <c r="A450" s="604"/>
      <c r="B450" s="605"/>
      <c r="C450" s="101"/>
      <c r="D450" s="745" t="s">
        <v>2121</v>
      </c>
      <c r="E450" s="52"/>
      <c r="F450" s="25"/>
      <c r="G450" s="599"/>
      <c r="H450" s="29"/>
      <c r="I450" s="600"/>
      <c r="J450" s="73"/>
      <c r="K450" s="750"/>
      <c r="L450" s="263"/>
      <c r="M450" s="743"/>
      <c r="N450" s="101"/>
      <c r="O450" s="605"/>
      <c r="P450" s="604"/>
    </row>
    <row r="451" spans="1:16" s="4" customFormat="1" ht="15" customHeight="1">
      <c r="A451" s="604"/>
      <c r="B451" s="605"/>
      <c r="C451" s="101"/>
      <c r="D451" s="745" t="s">
        <v>3321</v>
      </c>
      <c r="E451" s="52"/>
      <c r="F451" s="25"/>
      <c r="G451" s="599"/>
      <c r="H451" s="29"/>
      <c r="I451" s="600"/>
      <c r="J451" s="73"/>
      <c r="K451" s="750"/>
      <c r="L451" s="263"/>
      <c r="M451" s="743"/>
      <c r="N451" s="101"/>
      <c r="O451" s="605"/>
      <c r="P451" s="604"/>
    </row>
    <row r="452" spans="1:16" s="4" customFormat="1" ht="15" customHeight="1">
      <c r="A452" s="604"/>
      <c r="B452" s="605"/>
      <c r="C452" s="101"/>
      <c r="D452" s="745" t="s">
        <v>2122</v>
      </c>
      <c r="E452" s="52"/>
      <c r="F452" s="25"/>
      <c r="G452" s="599"/>
      <c r="H452" s="29"/>
      <c r="I452" s="600"/>
      <c r="J452" s="73"/>
      <c r="K452" s="750"/>
      <c r="L452" s="263"/>
      <c r="M452" s="743"/>
      <c r="N452" s="101"/>
      <c r="O452" s="605"/>
      <c r="P452" s="604"/>
    </row>
    <row r="453" spans="1:16" s="4" customFormat="1" ht="15" customHeight="1">
      <c r="A453" s="604"/>
      <c r="B453" s="605"/>
      <c r="C453" s="101"/>
      <c r="D453" s="745" t="s">
        <v>169</v>
      </c>
      <c r="E453" s="52"/>
      <c r="F453" s="25"/>
      <c r="G453" s="599"/>
      <c r="H453" s="29"/>
      <c r="I453" s="600"/>
      <c r="J453" s="73"/>
      <c r="K453" s="750"/>
      <c r="L453" s="263"/>
      <c r="M453" s="743"/>
      <c r="N453" s="101"/>
      <c r="O453" s="605"/>
      <c r="P453" s="604"/>
    </row>
    <row r="454" spans="1:16" s="4" customFormat="1" ht="15" customHeight="1">
      <c r="A454" s="604"/>
      <c r="B454" s="605"/>
      <c r="C454" s="101"/>
      <c r="D454" s="745" t="s">
        <v>170</v>
      </c>
      <c r="E454" s="52"/>
      <c r="F454" s="25"/>
      <c r="G454" s="599"/>
      <c r="H454" s="29"/>
      <c r="I454" s="600"/>
      <c r="J454" s="73"/>
      <c r="K454" s="750"/>
      <c r="L454" s="263"/>
      <c r="M454" s="743"/>
      <c r="N454" s="101"/>
      <c r="O454" s="605"/>
      <c r="P454" s="604"/>
    </row>
    <row r="455" spans="1:16" s="4" customFormat="1" ht="15" customHeight="1">
      <c r="A455" s="604"/>
      <c r="B455" s="605"/>
      <c r="C455" s="101"/>
      <c r="D455" s="745" t="s">
        <v>3307</v>
      </c>
      <c r="E455" s="52"/>
      <c r="F455" s="25"/>
      <c r="G455" s="599"/>
      <c r="H455" s="29"/>
      <c r="I455" s="600"/>
      <c r="J455" s="73"/>
      <c r="K455" s="750"/>
      <c r="L455" s="263"/>
      <c r="M455" s="743"/>
      <c r="N455" s="101"/>
      <c r="O455" s="605"/>
      <c r="P455" s="604"/>
    </row>
    <row r="456" spans="1:16" s="4" customFormat="1" ht="15" customHeight="1">
      <c r="A456" s="604"/>
      <c r="B456" s="605"/>
      <c r="C456" s="101"/>
      <c r="D456" s="745" t="s">
        <v>171</v>
      </c>
      <c r="E456" s="52"/>
      <c r="F456" s="25"/>
      <c r="G456" s="599"/>
      <c r="H456" s="29"/>
      <c r="I456" s="600"/>
      <c r="J456" s="73"/>
      <c r="K456" s="750"/>
      <c r="L456" s="263"/>
      <c r="M456" s="743"/>
      <c r="N456" s="101"/>
      <c r="O456" s="605"/>
      <c r="P456" s="604"/>
    </row>
    <row r="457" spans="1:16" s="4" customFormat="1" ht="15" customHeight="1">
      <c r="A457" s="604"/>
      <c r="B457" s="605"/>
      <c r="C457" s="101"/>
      <c r="D457" s="745" t="s">
        <v>3300</v>
      </c>
      <c r="E457" s="52"/>
      <c r="F457" s="25"/>
      <c r="G457" s="599"/>
      <c r="H457" s="29"/>
      <c r="I457" s="600"/>
      <c r="J457" s="73"/>
      <c r="K457" s="750"/>
      <c r="L457" s="263"/>
      <c r="M457" s="743"/>
      <c r="N457" s="101"/>
      <c r="O457" s="605"/>
      <c r="P457" s="604"/>
    </row>
    <row r="458" spans="1:16" s="4" customFormat="1" ht="15" customHeight="1">
      <c r="A458" s="604"/>
      <c r="B458" s="605"/>
      <c r="C458" s="101"/>
      <c r="D458" s="745" t="s">
        <v>172</v>
      </c>
      <c r="E458" s="52"/>
      <c r="F458" s="25"/>
      <c r="G458" s="599"/>
      <c r="H458" s="29"/>
      <c r="I458" s="600"/>
      <c r="J458" s="73"/>
      <c r="K458" s="750"/>
      <c r="L458" s="263"/>
      <c r="M458" s="743"/>
      <c r="N458" s="101"/>
      <c r="O458" s="605"/>
      <c r="P458" s="604"/>
    </row>
    <row r="459" spans="1:16" s="4" customFormat="1" ht="15" customHeight="1">
      <c r="A459" s="604"/>
      <c r="B459" s="605"/>
      <c r="C459" s="101"/>
      <c r="D459" s="746" t="s">
        <v>3320</v>
      </c>
      <c r="E459" s="52"/>
      <c r="F459" s="699"/>
      <c r="G459" s="751"/>
      <c r="H459" s="35"/>
      <c r="I459" s="752"/>
      <c r="J459" s="83"/>
      <c r="K459" s="750"/>
      <c r="L459" s="753"/>
      <c r="M459" s="754"/>
      <c r="N459" s="101"/>
      <c r="O459" s="605"/>
      <c r="P459" s="604"/>
    </row>
    <row r="460" spans="1:16" s="2" customFormat="1" ht="30" customHeight="1">
      <c r="A460" s="604"/>
      <c r="B460" s="605"/>
      <c r="C460" s="101"/>
      <c r="D460" s="1876" t="s">
        <v>4691</v>
      </c>
      <c r="E460" s="1876"/>
      <c r="F460" s="1876"/>
      <c r="G460" s="1876"/>
      <c r="H460" s="1876"/>
      <c r="I460" s="1876"/>
      <c r="J460" s="1876"/>
      <c r="K460" s="1876"/>
      <c r="L460" s="1876"/>
      <c r="M460" s="1876"/>
      <c r="N460" s="101"/>
      <c r="O460" s="605"/>
      <c r="P460" s="604"/>
    </row>
    <row r="461" spans="1:16" s="4" customFormat="1" ht="15" customHeight="1">
      <c r="A461" s="604"/>
      <c r="B461" s="605"/>
      <c r="C461" s="101"/>
      <c r="D461" s="740" t="s">
        <v>4699</v>
      </c>
      <c r="E461" s="52"/>
      <c r="F461" s="705">
        <v>81.87</v>
      </c>
      <c r="G461" s="466">
        <f>F461*Cond!$F$10</f>
        <v>124442.40000000001</v>
      </c>
      <c r="H461" s="33">
        <v>0</v>
      </c>
      <c r="I461" s="444">
        <f t="shared" ref="I461" si="119">G461*H461</f>
        <v>0</v>
      </c>
      <c r="J461" s="741">
        <v>6903012530</v>
      </c>
      <c r="K461" s="313">
        <f t="shared" ref="K461" si="120">G461*L461</f>
        <v>186663.6</v>
      </c>
      <c r="L461" s="314">
        <v>1.5</v>
      </c>
      <c r="M461" s="655">
        <f t="shared" ref="M461" si="121">ROUND(K461,-2)</f>
        <v>186700</v>
      </c>
      <c r="N461" s="101"/>
      <c r="O461" s="605"/>
      <c r="P461" s="604"/>
    </row>
    <row r="462" spans="1:16" s="4" customFormat="1" ht="13.5" customHeight="1">
      <c r="A462" s="604"/>
      <c r="B462" s="605"/>
      <c r="C462" s="101"/>
      <c r="D462" s="742"/>
      <c r="E462" s="52"/>
      <c r="F462" s="283"/>
      <c r="G462" s="396"/>
      <c r="H462" s="29"/>
      <c r="I462" s="405"/>
      <c r="J462" s="263"/>
      <c r="K462" s="263"/>
      <c r="L462" s="263"/>
      <c r="M462" s="743"/>
      <c r="N462" s="101"/>
      <c r="O462" s="605"/>
      <c r="P462" s="604"/>
    </row>
    <row r="463" spans="1:16" s="4" customFormat="1" ht="15" customHeight="1">
      <c r="A463" s="604"/>
      <c r="B463" s="605"/>
      <c r="C463" s="101"/>
      <c r="D463" s="756" t="s">
        <v>3305</v>
      </c>
      <c r="E463" s="52"/>
      <c r="F463" s="601"/>
      <c r="G463" s="546"/>
      <c r="H463" s="27"/>
      <c r="I463" s="504"/>
      <c r="J463" s="73"/>
      <c r="K463" s="750"/>
      <c r="L463" s="263"/>
      <c r="M463" s="743"/>
      <c r="N463" s="101"/>
      <c r="O463" s="605"/>
      <c r="P463" s="604"/>
    </row>
    <row r="464" spans="1:16" s="4" customFormat="1" ht="15" customHeight="1">
      <c r="A464" s="604"/>
      <c r="B464" s="605"/>
      <c r="C464" s="101"/>
      <c r="D464" s="756" t="s">
        <v>4414</v>
      </c>
      <c r="E464" s="52"/>
      <c r="F464" s="601"/>
      <c r="G464" s="546"/>
      <c r="H464" s="27"/>
      <c r="I464" s="504"/>
      <c r="J464" s="73"/>
      <c r="K464" s="750"/>
      <c r="L464" s="263"/>
      <c r="M464" s="743"/>
      <c r="N464" s="101"/>
      <c r="O464" s="605"/>
      <c r="P464" s="604"/>
    </row>
    <row r="465" spans="1:16" s="4" customFormat="1" ht="15" customHeight="1">
      <c r="A465" s="604"/>
      <c r="B465" s="605"/>
      <c r="C465" s="101"/>
      <c r="D465" s="756" t="s">
        <v>1034</v>
      </c>
      <c r="E465" s="52"/>
      <c r="F465" s="601"/>
      <c r="G465" s="546"/>
      <c r="H465" s="27"/>
      <c r="I465" s="504"/>
      <c r="J465" s="73"/>
      <c r="K465" s="750"/>
      <c r="L465" s="263"/>
      <c r="M465" s="743"/>
      <c r="N465" s="101"/>
      <c r="O465" s="605"/>
      <c r="P465" s="604"/>
    </row>
    <row r="466" spans="1:16" s="4" customFormat="1" ht="15" customHeight="1">
      <c r="A466" s="604"/>
      <c r="B466" s="605"/>
      <c r="C466" s="101"/>
      <c r="D466" s="756" t="s">
        <v>3301</v>
      </c>
      <c r="E466" s="52"/>
      <c r="F466" s="25"/>
      <c r="G466" s="599"/>
      <c r="H466" s="29"/>
      <c r="I466" s="600"/>
      <c r="J466" s="73"/>
      <c r="K466" s="750"/>
      <c r="L466" s="263"/>
      <c r="M466" s="743"/>
      <c r="N466" s="101"/>
      <c r="O466" s="605"/>
      <c r="P466" s="604"/>
    </row>
    <row r="467" spans="1:16" s="4" customFormat="1" ht="15" customHeight="1">
      <c r="A467" s="604"/>
      <c r="B467" s="605"/>
      <c r="C467" s="101"/>
      <c r="D467" s="756" t="s">
        <v>4694</v>
      </c>
      <c r="E467" s="52"/>
      <c r="F467" s="25"/>
      <c r="G467" s="599"/>
      <c r="H467" s="29"/>
      <c r="I467" s="600"/>
      <c r="J467" s="73"/>
      <c r="K467" s="750"/>
      <c r="L467" s="263"/>
      <c r="M467" s="743"/>
      <c r="N467" s="101"/>
      <c r="O467" s="605"/>
      <c r="P467" s="604"/>
    </row>
    <row r="468" spans="1:16" s="4" customFormat="1" ht="15" customHeight="1">
      <c r="A468" s="604"/>
      <c r="B468" s="605"/>
      <c r="C468" s="101"/>
      <c r="D468" s="756" t="s">
        <v>4416</v>
      </c>
      <c r="E468" s="52"/>
      <c r="F468" s="25"/>
      <c r="G468" s="599"/>
      <c r="H468" s="29"/>
      <c r="I468" s="600"/>
      <c r="J468" s="73"/>
      <c r="K468" s="750"/>
      <c r="L468" s="263"/>
      <c r="M468" s="743"/>
      <c r="N468" s="101"/>
      <c r="O468" s="605"/>
      <c r="P468" s="604"/>
    </row>
    <row r="469" spans="1:16" s="4" customFormat="1" ht="15" customHeight="1">
      <c r="A469" s="604"/>
      <c r="B469" s="605"/>
      <c r="C469" s="101"/>
      <c r="D469" s="756" t="s">
        <v>4418</v>
      </c>
      <c r="E469" s="52"/>
      <c r="F469" s="25"/>
      <c r="G469" s="599"/>
      <c r="H469" s="29"/>
      <c r="I469" s="600"/>
      <c r="J469" s="73"/>
      <c r="K469" s="750"/>
      <c r="L469" s="263"/>
      <c r="M469" s="743"/>
      <c r="N469" s="101"/>
      <c r="O469" s="605"/>
      <c r="P469" s="604"/>
    </row>
    <row r="470" spans="1:16" s="4" customFormat="1" ht="15" customHeight="1">
      <c r="A470" s="604"/>
      <c r="B470" s="605"/>
      <c r="C470" s="101"/>
      <c r="D470" s="756" t="s">
        <v>2122</v>
      </c>
      <c r="E470" s="52"/>
      <c r="F470" s="25"/>
      <c r="G470" s="599"/>
      <c r="H470" s="29"/>
      <c r="I470" s="600"/>
      <c r="J470" s="73"/>
      <c r="K470" s="750"/>
      <c r="L470" s="263"/>
      <c r="M470" s="743"/>
      <c r="N470" s="101"/>
      <c r="O470" s="605"/>
      <c r="P470" s="604"/>
    </row>
    <row r="471" spans="1:16" s="4" customFormat="1" ht="15" customHeight="1">
      <c r="A471" s="604"/>
      <c r="B471" s="605"/>
      <c r="C471" s="101"/>
      <c r="D471" s="756" t="s">
        <v>169</v>
      </c>
      <c r="E471" s="52"/>
      <c r="F471" s="25"/>
      <c r="G471" s="599"/>
      <c r="H471" s="29"/>
      <c r="I471" s="600"/>
      <c r="J471" s="73"/>
      <c r="K471" s="750"/>
      <c r="L471" s="263"/>
      <c r="M471" s="743"/>
      <c r="N471" s="101"/>
      <c r="O471" s="605"/>
      <c r="P471" s="604"/>
    </row>
    <row r="472" spans="1:16" s="4" customFormat="1" ht="15" customHeight="1">
      <c r="A472" s="604"/>
      <c r="B472" s="605"/>
      <c r="C472" s="101"/>
      <c r="D472" s="756" t="s">
        <v>170</v>
      </c>
      <c r="E472" s="52"/>
      <c r="F472" s="25"/>
      <c r="G472" s="599"/>
      <c r="H472" s="29"/>
      <c r="I472" s="600"/>
      <c r="J472" s="73"/>
      <c r="K472" s="750"/>
      <c r="L472" s="263"/>
      <c r="M472" s="743"/>
      <c r="N472" s="101"/>
      <c r="O472" s="605"/>
      <c r="P472" s="604"/>
    </row>
    <row r="473" spans="1:16" s="4" customFormat="1" ht="15" customHeight="1">
      <c r="A473" s="604"/>
      <c r="B473" s="605"/>
      <c r="C473" s="101"/>
      <c r="D473" s="756" t="s">
        <v>3307</v>
      </c>
      <c r="E473" s="52"/>
      <c r="F473" s="25"/>
      <c r="G473" s="599"/>
      <c r="H473" s="29"/>
      <c r="I473" s="600"/>
      <c r="J473" s="73"/>
      <c r="K473" s="750"/>
      <c r="L473" s="263"/>
      <c r="M473" s="743"/>
      <c r="N473" s="101"/>
      <c r="O473" s="605"/>
      <c r="P473" s="604"/>
    </row>
    <row r="474" spans="1:16" s="4" customFormat="1" ht="15" customHeight="1">
      <c r="A474" s="604"/>
      <c r="B474" s="605"/>
      <c r="C474" s="101"/>
      <c r="D474" s="756" t="s">
        <v>172</v>
      </c>
      <c r="E474" s="52"/>
      <c r="F474" s="25"/>
      <c r="G474" s="599"/>
      <c r="H474" s="29"/>
      <c r="I474" s="600"/>
      <c r="J474" s="73"/>
      <c r="K474" s="750"/>
      <c r="L474" s="263"/>
      <c r="M474" s="743"/>
      <c r="N474" s="101"/>
      <c r="O474" s="605"/>
      <c r="P474" s="604"/>
    </row>
    <row r="475" spans="1:16" s="4" customFormat="1" ht="15" customHeight="1">
      <c r="A475" s="604"/>
      <c r="B475" s="605"/>
      <c r="C475" s="101"/>
      <c r="D475" s="1667" t="s">
        <v>4693</v>
      </c>
      <c r="E475" s="52"/>
      <c r="F475" s="699"/>
      <c r="G475" s="751"/>
      <c r="H475" s="35"/>
      <c r="I475" s="752"/>
      <c r="J475" s="83"/>
      <c r="K475" s="750"/>
      <c r="L475" s="753"/>
      <c r="M475" s="754"/>
      <c r="N475" s="101"/>
      <c r="O475" s="605"/>
      <c r="P475" s="604"/>
    </row>
    <row r="476" spans="1:16" s="2" customFormat="1" ht="30" customHeight="1">
      <c r="A476" s="604"/>
      <c r="B476" s="605"/>
      <c r="C476" s="101"/>
      <c r="D476" s="1876" t="s">
        <v>4692</v>
      </c>
      <c r="E476" s="1876"/>
      <c r="F476" s="1876"/>
      <c r="G476" s="1876"/>
      <c r="H476" s="1876"/>
      <c r="I476" s="1876"/>
      <c r="J476" s="1876"/>
      <c r="K476" s="1876"/>
      <c r="L476" s="1876"/>
      <c r="M476" s="1876"/>
      <c r="N476" s="101"/>
      <c r="O476" s="605"/>
      <c r="P476" s="604"/>
    </row>
    <row r="477" spans="1:16" s="4" customFormat="1" ht="15" customHeight="1">
      <c r="A477" s="604"/>
      <c r="B477" s="605"/>
      <c r="C477" s="101"/>
      <c r="D477" s="740" t="s">
        <v>4697</v>
      </c>
      <c r="E477" s="52"/>
      <c r="F477" s="705">
        <v>189.34</v>
      </c>
      <c r="G477" s="466">
        <f>F477*Cond!$F$10</f>
        <v>287796.8</v>
      </c>
      <c r="H477" s="33">
        <v>0</v>
      </c>
      <c r="I477" s="444">
        <f t="shared" ref="I477" si="122">G477*H477</f>
        <v>0</v>
      </c>
      <c r="J477" s="741">
        <v>6903012540</v>
      </c>
      <c r="K477" s="313">
        <f t="shared" ref="K477" si="123">G477*L477</f>
        <v>431695.19999999995</v>
      </c>
      <c r="L477" s="314">
        <v>1.5</v>
      </c>
      <c r="M477" s="655">
        <f t="shared" ref="M477" si="124">ROUND(K477,-2)</f>
        <v>431700</v>
      </c>
      <c r="N477" s="101"/>
      <c r="O477" s="605"/>
      <c r="P477" s="604"/>
    </row>
    <row r="478" spans="1:16" s="4" customFormat="1" ht="13.5" customHeight="1">
      <c r="A478" s="604"/>
      <c r="B478" s="605"/>
      <c r="C478" s="101"/>
      <c r="D478" s="742"/>
      <c r="E478" s="52"/>
      <c r="F478" s="283"/>
      <c r="G478" s="396"/>
      <c r="H478" s="29"/>
      <c r="I478" s="405"/>
      <c r="J478" s="263"/>
      <c r="K478" s="263"/>
      <c r="L478" s="263"/>
      <c r="M478" s="743"/>
      <c r="N478" s="101"/>
      <c r="O478" s="605"/>
      <c r="P478" s="604"/>
    </row>
    <row r="479" spans="1:16" s="4" customFormat="1" ht="15" customHeight="1">
      <c r="A479" s="604"/>
      <c r="B479" s="605"/>
      <c r="C479" s="101"/>
      <c r="D479" s="756" t="s">
        <v>3305</v>
      </c>
      <c r="E479" s="52"/>
      <c r="F479" s="601"/>
      <c r="G479" s="546"/>
      <c r="H479" s="27"/>
      <c r="I479" s="504"/>
      <c r="J479" s="73"/>
      <c r="K479" s="750"/>
      <c r="L479" s="263"/>
      <c r="M479" s="743"/>
      <c r="N479" s="101"/>
      <c r="O479" s="605"/>
      <c r="P479" s="604"/>
    </row>
    <row r="480" spans="1:16" s="4" customFormat="1" ht="15" customHeight="1">
      <c r="A480" s="604"/>
      <c r="B480" s="605"/>
      <c r="C480" s="101"/>
      <c r="D480" s="756" t="s">
        <v>4414</v>
      </c>
      <c r="E480" s="52"/>
      <c r="F480" s="601"/>
      <c r="G480" s="546"/>
      <c r="H480" s="27"/>
      <c r="I480" s="504"/>
      <c r="J480" s="73"/>
      <c r="K480" s="750"/>
      <c r="L480" s="263"/>
      <c r="M480" s="743"/>
      <c r="N480" s="101"/>
      <c r="O480" s="605"/>
      <c r="P480" s="604"/>
    </row>
    <row r="481" spans="1:16" s="4" customFormat="1" ht="15" customHeight="1">
      <c r="A481" s="604"/>
      <c r="B481" s="605"/>
      <c r="C481" s="101"/>
      <c r="D481" s="756" t="s">
        <v>1034</v>
      </c>
      <c r="E481" s="52"/>
      <c r="F481" s="601"/>
      <c r="G481" s="546"/>
      <c r="H481" s="27"/>
      <c r="I481" s="504"/>
      <c r="J481" s="73"/>
      <c r="K481" s="750"/>
      <c r="L481" s="263"/>
      <c r="M481" s="743"/>
      <c r="N481" s="101"/>
      <c r="O481" s="605"/>
      <c r="P481" s="604"/>
    </row>
    <row r="482" spans="1:16" s="4" customFormat="1" ht="15" customHeight="1">
      <c r="A482" s="604"/>
      <c r="B482" s="605"/>
      <c r="C482" s="101"/>
      <c r="D482" s="756" t="s">
        <v>3301</v>
      </c>
      <c r="E482" s="52"/>
      <c r="F482" s="25"/>
      <c r="G482" s="599"/>
      <c r="H482" s="29"/>
      <c r="I482" s="600"/>
      <c r="J482" s="73"/>
      <c r="K482" s="750"/>
      <c r="L482" s="263"/>
      <c r="M482" s="743"/>
      <c r="N482" s="101"/>
      <c r="O482" s="605"/>
      <c r="P482" s="604"/>
    </row>
    <row r="483" spans="1:16" s="4" customFormat="1" ht="15" customHeight="1">
      <c r="A483" s="604"/>
      <c r="B483" s="605"/>
      <c r="C483" s="101"/>
      <c r="D483" s="756" t="s">
        <v>4695</v>
      </c>
      <c r="E483" s="52"/>
      <c r="F483" s="25"/>
      <c r="G483" s="599"/>
      <c r="H483" s="29"/>
      <c r="I483" s="600"/>
      <c r="J483" s="73"/>
      <c r="K483" s="750"/>
      <c r="L483" s="263"/>
      <c r="M483" s="743"/>
      <c r="N483" s="101"/>
      <c r="O483" s="605"/>
      <c r="P483" s="604"/>
    </row>
    <row r="484" spans="1:16" s="4" customFormat="1" ht="15" customHeight="1">
      <c r="A484" s="604"/>
      <c r="B484" s="605"/>
      <c r="C484" s="101"/>
      <c r="D484" s="756" t="s">
        <v>4416</v>
      </c>
      <c r="E484" s="52"/>
      <c r="F484" s="25"/>
      <c r="G484" s="599"/>
      <c r="H484" s="29"/>
      <c r="I484" s="600"/>
      <c r="J484" s="73"/>
      <c r="K484" s="750"/>
      <c r="L484" s="263"/>
      <c r="M484" s="743"/>
      <c r="N484" s="101"/>
      <c r="O484" s="605"/>
      <c r="P484" s="604"/>
    </row>
    <row r="485" spans="1:16" s="4" customFormat="1" ht="15" customHeight="1">
      <c r="A485" s="604"/>
      <c r="B485" s="605"/>
      <c r="C485" s="101"/>
      <c r="D485" s="756" t="s">
        <v>4417</v>
      </c>
      <c r="E485" s="52"/>
      <c r="F485" s="25"/>
      <c r="G485" s="599"/>
      <c r="H485" s="29"/>
      <c r="I485" s="600"/>
      <c r="J485" s="73"/>
      <c r="K485" s="750"/>
      <c r="L485" s="263"/>
      <c r="M485" s="743"/>
      <c r="N485" s="101"/>
      <c r="O485" s="605"/>
      <c r="P485" s="604"/>
    </row>
    <row r="486" spans="1:16" s="4" customFormat="1" ht="15" customHeight="1">
      <c r="A486" s="604"/>
      <c r="B486" s="605"/>
      <c r="C486" s="101"/>
      <c r="D486" s="756" t="s">
        <v>4418</v>
      </c>
      <c r="E486" s="52"/>
      <c r="F486" s="25"/>
      <c r="G486" s="599"/>
      <c r="H486" s="29"/>
      <c r="I486" s="600"/>
      <c r="J486" s="73"/>
      <c r="K486" s="750"/>
      <c r="L486" s="263"/>
      <c r="M486" s="743"/>
      <c r="N486" s="101"/>
      <c r="O486" s="605"/>
      <c r="P486" s="604"/>
    </row>
    <row r="487" spans="1:16" s="4" customFormat="1" ht="15" customHeight="1">
      <c r="A487" s="604"/>
      <c r="B487" s="605"/>
      <c r="C487" s="101"/>
      <c r="D487" s="756" t="s">
        <v>2122</v>
      </c>
      <c r="E487" s="52"/>
      <c r="F487" s="25"/>
      <c r="G487" s="599"/>
      <c r="H487" s="29"/>
      <c r="I487" s="600"/>
      <c r="J487" s="73"/>
      <c r="K487" s="750"/>
      <c r="L487" s="263"/>
      <c r="M487" s="743"/>
      <c r="N487" s="101"/>
      <c r="O487" s="605"/>
      <c r="P487" s="604"/>
    </row>
    <row r="488" spans="1:16" s="4" customFormat="1" ht="15" customHeight="1">
      <c r="A488" s="604"/>
      <c r="B488" s="605"/>
      <c r="C488" s="101"/>
      <c r="D488" s="756" t="s">
        <v>169</v>
      </c>
      <c r="E488" s="52"/>
      <c r="F488" s="25"/>
      <c r="G488" s="599"/>
      <c r="H488" s="29"/>
      <c r="I488" s="600"/>
      <c r="J488" s="73"/>
      <c r="K488" s="750"/>
      <c r="L488" s="263"/>
      <c r="M488" s="743"/>
      <c r="N488" s="101"/>
      <c r="O488" s="605"/>
      <c r="P488" s="604"/>
    </row>
    <row r="489" spans="1:16" s="4" customFormat="1" ht="15" customHeight="1">
      <c r="A489" s="604"/>
      <c r="B489" s="605"/>
      <c r="C489" s="101"/>
      <c r="D489" s="756" t="s">
        <v>170</v>
      </c>
      <c r="E489" s="52"/>
      <c r="F489" s="25"/>
      <c r="G489" s="599"/>
      <c r="H489" s="29"/>
      <c r="I489" s="600"/>
      <c r="J489" s="73"/>
      <c r="K489" s="750"/>
      <c r="L489" s="263"/>
      <c r="M489" s="743"/>
      <c r="N489" s="101"/>
      <c r="O489" s="605"/>
      <c r="P489" s="604"/>
    </row>
    <row r="490" spans="1:16" s="4" customFormat="1" ht="15" customHeight="1">
      <c r="A490" s="604"/>
      <c r="B490" s="605"/>
      <c r="C490" s="101"/>
      <c r="D490" s="756" t="s">
        <v>3307</v>
      </c>
      <c r="E490" s="52"/>
      <c r="F490" s="25"/>
      <c r="G490" s="599"/>
      <c r="H490" s="29"/>
      <c r="I490" s="600"/>
      <c r="J490" s="73"/>
      <c r="K490" s="750"/>
      <c r="L490" s="263"/>
      <c r="M490" s="743"/>
      <c r="N490" s="101"/>
      <c r="O490" s="605"/>
      <c r="P490" s="604"/>
    </row>
    <row r="491" spans="1:16" s="4" customFormat="1" ht="15" customHeight="1">
      <c r="A491" s="604"/>
      <c r="B491" s="605"/>
      <c r="C491" s="101"/>
      <c r="D491" s="756" t="s">
        <v>172</v>
      </c>
      <c r="E491" s="52"/>
      <c r="F491" s="25"/>
      <c r="G491" s="599"/>
      <c r="H491" s="29"/>
      <c r="I491" s="600"/>
      <c r="J491" s="73"/>
      <c r="K491" s="750"/>
      <c r="L491" s="263"/>
      <c r="M491" s="743"/>
      <c r="N491" s="101"/>
      <c r="O491" s="605"/>
      <c r="P491" s="604"/>
    </row>
    <row r="492" spans="1:16" s="4" customFormat="1" ht="15" customHeight="1">
      <c r="A492" s="604"/>
      <c r="B492" s="605"/>
      <c r="C492" s="101"/>
      <c r="D492" s="1667" t="s">
        <v>4449</v>
      </c>
      <c r="E492" s="52"/>
      <c r="F492" s="699"/>
      <c r="G492" s="751"/>
      <c r="H492" s="35"/>
      <c r="I492" s="752"/>
      <c r="J492" s="83"/>
      <c r="K492" s="750"/>
      <c r="L492" s="753"/>
      <c r="M492" s="754"/>
      <c r="N492" s="101"/>
      <c r="O492" s="605"/>
      <c r="P492" s="604"/>
    </row>
    <row r="493" spans="1:16" s="2" customFormat="1" ht="30" customHeight="1">
      <c r="A493" s="604"/>
      <c r="B493" s="605"/>
      <c r="C493" s="101"/>
      <c r="D493" s="1876" t="s">
        <v>4698</v>
      </c>
      <c r="E493" s="1876"/>
      <c r="F493" s="1876"/>
      <c r="G493" s="1876"/>
      <c r="H493" s="1876"/>
      <c r="I493" s="1876"/>
      <c r="J493" s="1876"/>
      <c r="K493" s="1876"/>
      <c r="L493" s="1876"/>
      <c r="M493" s="1876"/>
      <c r="N493" s="101"/>
      <c r="O493" s="605"/>
      <c r="P493" s="604"/>
    </row>
    <row r="494" spans="1:16" s="4" customFormat="1" ht="15" customHeight="1">
      <c r="A494" s="604"/>
      <c r="B494" s="605"/>
      <c r="C494" s="101"/>
      <c r="D494" s="740" t="s">
        <v>4696</v>
      </c>
      <c r="E494" s="52"/>
      <c r="F494" s="705">
        <v>204.69</v>
      </c>
      <c r="G494" s="466">
        <f>F494*Cond!$F$10</f>
        <v>311128.8</v>
      </c>
      <c r="H494" s="33">
        <v>0</v>
      </c>
      <c r="I494" s="444">
        <f t="shared" ref="I494" si="125">G494*H494</f>
        <v>0</v>
      </c>
      <c r="J494" s="741">
        <v>6903012550</v>
      </c>
      <c r="K494" s="313">
        <f t="shared" ref="K494" si="126">G494*L494</f>
        <v>466693.19999999995</v>
      </c>
      <c r="L494" s="314">
        <v>1.5</v>
      </c>
      <c r="M494" s="655">
        <f t="shared" ref="M494" si="127">ROUND(K494,-2)</f>
        <v>466700</v>
      </c>
      <c r="N494" s="101"/>
      <c r="O494" s="605"/>
      <c r="P494" s="604"/>
    </row>
    <row r="495" spans="1:16" s="4" customFormat="1" ht="13.5" customHeight="1">
      <c r="A495" s="604"/>
      <c r="B495" s="605"/>
      <c r="C495" s="101"/>
      <c r="D495" s="742" t="s">
        <v>4702</v>
      </c>
      <c r="E495" s="52"/>
      <c r="F495" s="283"/>
      <c r="G495" s="396"/>
      <c r="H495" s="29"/>
      <c r="I495" s="405"/>
      <c r="J495" s="263"/>
      <c r="K495" s="263"/>
      <c r="L495" s="263"/>
      <c r="M495" s="743"/>
      <c r="N495" s="101"/>
      <c r="O495" s="605"/>
      <c r="P495" s="604"/>
    </row>
    <row r="496" spans="1:16" s="4" customFormat="1" ht="15" customHeight="1">
      <c r="A496" s="604"/>
      <c r="B496" s="605"/>
      <c r="C496" s="101"/>
      <c r="D496" s="756" t="s">
        <v>3305</v>
      </c>
      <c r="E496" s="52"/>
      <c r="F496" s="601"/>
      <c r="G496" s="546"/>
      <c r="H496" s="27"/>
      <c r="I496" s="504"/>
      <c r="J496" s="73"/>
      <c r="K496" s="750"/>
      <c r="L496" s="263"/>
      <c r="M496" s="743"/>
      <c r="N496" s="101"/>
      <c r="O496" s="605"/>
      <c r="P496" s="604"/>
    </row>
    <row r="497" spans="1:16" s="4" customFormat="1" ht="15" customHeight="1">
      <c r="A497" s="604"/>
      <c r="B497" s="605"/>
      <c r="C497" s="101"/>
      <c r="D497" s="756" t="s">
        <v>4414</v>
      </c>
      <c r="E497" s="52"/>
      <c r="F497" s="601"/>
      <c r="G497" s="546"/>
      <c r="H497" s="27"/>
      <c r="I497" s="504"/>
      <c r="J497" s="73"/>
      <c r="K497" s="750"/>
      <c r="L497" s="263"/>
      <c r="M497" s="743"/>
      <c r="N497" s="101"/>
      <c r="O497" s="605"/>
      <c r="P497" s="604"/>
    </row>
    <row r="498" spans="1:16" s="4" customFormat="1" ht="15" customHeight="1">
      <c r="A498" s="604"/>
      <c r="B498" s="605"/>
      <c r="C498" s="101"/>
      <c r="D498" s="756" t="s">
        <v>1034</v>
      </c>
      <c r="E498" s="52"/>
      <c r="F498" s="601"/>
      <c r="G498" s="546"/>
      <c r="H498" s="27"/>
      <c r="I498" s="504"/>
      <c r="J498" s="73"/>
      <c r="K498" s="750"/>
      <c r="L498" s="263"/>
      <c r="M498" s="743"/>
      <c r="N498" s="101"/>
      <c r="O498" s="605"/>
      <c r="P498" s="604"/>
    </row>
    <row r="499" spans="1:16" s="4" customFormat="1" ht="15" customHeight="1">
      <c r="A499" s="604"/>
      <c r="B499" s="605"/>
      <c r="C499" s="101"/>
      <c r="D499" s="756" t="s">
        <v>3301</v>
      </c>
      <c r="E499" s="52"/>
      <c r="F499" s="25"/>
      <c r="G499" s="599"/>
      <c r="H499" s="29"/>
      <c r="I499" s="600"/>
      <c r="J499" s="73"/>
      <c r="K499" s="750"/>
      <c r="L499" s="263"/>
      <c r="M499" s="743"/>
      <c r="N499" s="101"/>
      <c r="O499" s="605"/>
      <c r="P499" s="604"/>
    </row>
    <row r="500" spans="1:16" s="4" customFormat="1" ht="15" customHeight="1">
      <c r="A500" s="604"/>
      <c r="B500" s="605"/>
      <c r="C500" s="101"/>
      <c r="D500" s="756" t="s">
        <v>4704</v>
      </c>
      <c r="E500" s="52"/>
      <c r="F500" s="25"/>
      <c r="G500" s="599"/>
      <c r="H500" s="29"/>
      <c r="I500" s="600"/>
      <c r="J500" s="73"/>
      <c r="K500" s="750"/>
      <c r="L500" s="263"/>
      <c r="M500" s="743"/>
      <c r="N500" s="101"/>
      <c r="O500" s="605"/>
      <c r="P500" s="604"/>
    </row>
    <row r="501" spans="1:16" s="4" customFormat="1" ht="15" customHeight="1">
      <c r="A501" s="604"/>
      <c r="B501" s="605"/>
      <c r="C501" s="101"/>
      <c r="D501" s="756" t="s">
        <v>4416</v>
      </c>
      <c r="E501" s="52"/>
      <c r="F501" s="25"/>
      <c r="G501" s="599"/>
      <c r="H501" s="29"/>
      <c r="I501" s="600"/>
      <c r="J501" s="73"/>
      <c r="K501" s="750"/>
      <c r="L501" s="263"/>
      <c r="M501" s="743"/>
      <c r="N501" s="101"/>
      <c r="O501" s="605"/>
      <c r="P501" s="604"/>
    </row>
    <row r="502" spans="1:16" s="4" customFormat="1" ht="15" customHeight="1">
      <c r="A502" s="604"/>
      <c r="B502" s="605"/>
      <c r="C502" s="101"/>
      <c r="D502" s="756" t="s">
        <v>4701</v>
      </c>
      <c r="E502" s="52"/>
      <c r="F502" s="25"/>
      <c r="G502" s="599"/>
      <c r="H502" s="29"/>
      <c r="I502" s="600"/>
      <c r="J502" s="73"/>
      <c r="K502" s="750"/>
      <c r="L502" s="263"/>
      <c r="M502" s="743"/>
      <c r="N502" s="101"/>
      <c r="O502" s="605"/>
      <c r="P502" s="604"/>
    </row>
    <row r="503" spans="1:16" s="4" customFormat="1" ht="15" customHeight="1">
      <c r="A503" s="604"/>
      <c r="B503" s="605"/>
      <c r="C503" s="101"/>
      <c r="D503" s="756" t="s">
        <v>4700</v>
      </c>
      <c r="E503" s="52"/>
      <c r="F503" s="25"/>
      <c r="G503" s="599"/>
      <c r="H503" s="29"/>
      <c r="I503" s="600"/>
      <c r="J503" s="73"/>
      <c r="K503" s="750"/>
      <c r="L503" s="263"/>
      <c r="M503" s="743"/>
      <c r="N503" s="101"/>
      <c r="O503" s="605"/>
      <c r="P503" s="604"/>
    </row>
    <row r="504" spans="1:16" s="4" customFormat="1" ht="15" customHeight="1">
      <c r="A504" s="604"/>
      <c r="B504" s="605"/>
      <c r="C504" s="101"/>
      <c r="D504" s="756" t="s">
        <v>2122</v>
      </c>
      <c r="E504" s="52"/>
      <c r="F504" s="25"/>
      <c r="G504" s="599"/>
      <c r="H504" s="29"/>
      <c r="I504" s="600"/>
      <c r="J504" s="73"/>
      <c r="K504" s="750"/>
      <c r="L504" s="263"/>
      <c r="M504" s="743"/>
      <c r="N504" s="101"/>
      <c r="O504" s="605"/>
      <c r="P504" s="604"/>
    </row>
    <row r="505" spans="1:16" s="4" customFormat="1" ht="15" customHeight="1">
      <c r="A505" s="604"/>
      <c r="B505" s="605"/>
      <c r="C505" s="101"/>
      <c r="D505" s="756" t="s">
        <v>169</v>
      </c>
      <c r="E505" s="52"/>
      <c r="F505" s="25"/>
      <c r="G505" s="599"/>
      <c r="H505" s="29"/>
      <c r="I505" s="600"/>
      <c r="J505" s="73"/>
      <c r="K505" s="750"/>
      <c r="L505" s="263"/>
      <c r="M505" s="743"/>
      <c r="N505" s="101"/>
      <c r="O505" s="605"/>
      <c r="P505" s="604"/>
    </row>
    <row r="506" spans="1:16" s="4" customFormat="1" ht="15" customHeight="1">
      <c r="A506" s="604"/>
      <c r="B506" s="605"/>
      <c r="C506" s="101"/>
      <c r="D506" s="756" t="s">
        <v>170</v>
      </c>
      <c r="E506" s="52"/>
      <c r="F506" s="25"/>
      <c r="G506" s="599"/>
      <c r="H506" s="29"/>
      <c r="I506" s="600"/>
      <c r="J506" s="73"/>
      <c r="K506" s="750"/>
      <c r="L506" s="263"/>
      <c r="M506" s="743"/>
      <c r="N506" s="101"/>
      <c r="O506" s="605"/>
      <c r="P506" s="604"/>
    </row>
    <row r="507" spans="1:16" s="4" customFormat="1" ht="15" customHeight="1">
      <c r="A507" s="604"/>
      <c r="B507" s="605"/>
      <c r="C507" s="101"/>
      <c r="D507" s="756" t="s">
        <v>3307</v>
      </c>
      <c r="E507" s="52"/>
      <c r="F507" s="25"/>
      <c r="G507" s="599"/>
      <c r="H507" s="29"/>
      <c r="I507" s="600"/>
      <c r="J507" s="73"/>
      <c r="K507" s="750"/>
      <c r="L507" s="263"/>
      <c r="M507" s="743"/>
      <c r="N507" s="101"/>
      <c r="O507" s="605"/>
      <c r="P507" s="604"/>
    </row>
    <row r="508" spans="1:16" s="4" customFormat="1" ht="15" customHeight="1">
      <c r="A508" s="604"/>
      <c r="B508" s="605"/>
      <c r="C508" s="101"/>
      <c r="D508" s="756" t="s">
        <v>4703</v>
      </c>
      <c r="E508" s="52"/>
      <c r="F508" s="25"/>
      <c r="G508" s="599"/>
      <c r="H508" s="29"/>
      <c r="I508" s="600"/>
      <c r="J508" s="73"/>
      <c r="K508" s="750"/>
      <c r="L508" s="263"/>
      <c r="M508" s="743"/>
      <c r="N508" s="101"/>
      <c r="O508" s="605"/>
      <c r="P508" s="604"/>
    </row>
    <row r="509" spans="1:16" s="4" customFormat="1" ht="15" customHeight="1">
      <c r="A509" s="604"/>
      <c r="B509" s="605"/>
      <c r="C509" s="101"/>
      <c r="D509" s="756" t="s">
        <v>172</v>
      </c>
      <c r="E509" s="52"/>
      <c r="F509" s="25"/>
      <c r="G509" s="599"/>
      <c r="H509" s="29"/>
      <c r="I509" s="600"/>
      <c r="J509" s="73"/>
      <c r="K509" s="750"/>
      <c r="L509" s="263"/>
      <c r="M509" s="743"/>
      <c r="N509" s="101"/>
      <c r="O509" s="605"/>
      <c r="P509" s="604"/>
    </row>
    <row r="510" spans="1:16" s="4" customFormat="1" ht="15" customHeight="1">
      <c r="A510" s="604"/>
      <c r="B510" s="605"/>
      <c r="C510" s="101"/>
      <c r="D510" s="1667" t="s">
        <v>4449</v>
      </c>
      <c r="E510" s="52"/>
      <c r="F510" s="699"/>
      <c r="G510" s="751"/>
      <c r="H510" s="35"/>
      <c r="I510" s="752"/>
      <c r="J510" s="83"/>
      <c r="K510" s="750"/>
      <c r="L510" s="753"/>
      <c r="M510" s="754"/>
      <c r="N510" s="101"/>
      <c r="O510" s="605"/>
      <c r="P510" s="604"/>
    </row>
    <row r="511" spans="1:16" s="2" customFormat="1" ht="30" customHeight="1">
      <c r="A511" s="604"/>
      <c r="B511" s="605"/>
      <c r="C511" s="101"/>
      <c r="D511" s="1876" t="s">
        <v>4412</v>
      </c>
      <c r="E511" s="1876"/>
      <c r="F511" s="1876"/>
      <c r="G511" s="1876"/>
      <c r="H511" s="1876"/>
      <c r="I511" s="1876"/>
      <c r="J511" s="1876"/>
      <c r="K511" s="1876"/>
      <c r="L511" s="1876"/>
      <c r="M511" s="1876"/>
      <c r="N511" s="101"/>
      <c r="O511" s="605"/>
      <c r="P511" s="604"/>
    </row>
    <row r="512" spans="1:16" s="4" customFormat="1" ht="15" customHeight="1">
      <c r="A512" s="604"/>
      <c r="B512" s="605"/>
      <c r="C512" s="101"/>
      <c r="D512" s="740" t="s">
        <v>4413</v>
      </c>
      <c r="E512" s="52"/>
      <c r="F512" s="705">
        <v>98.56</v>
      </c>
      <c r="G512" s="466">
        <f>F512*Cond!$F$10</f>
        <v>149811.20000000001</v>
      </c>
      <c r="H512" s="33">
        <v>0</v>
      </c>
      <c r="I512" s="444">
        <f t="shared" ref="I512" si="128">G512*H512</f>
        <v>0</v>
      </c>
      <c r="J512" s="741">
        <v>6903016001</v>
      </c>
      <c r="K512" s="313">
        <f t="shared" ref="K512" si="129">G512*L512</f>
        <v>224716.80000000002</v>
      </c>
      <c r="L512" s="314">
        <v>1.5</v>
      </c>
      <c r="M512" s="655">
        <f t="shared" ref="M512" si="130">ROUND(K512,-2)</f>
        <v>224700</v>
      </c>
      <c r="N512" s="101"/>
      <c r="O512" s="605"/>
      <c r="P512" s="604"/>
    </row>
    <row r="513" spans="1:16" s="4" customFormat="1" ht="13.5" customHeight="1">
      <c r="A513" s="604"/>
      <c r="B513" s="605"/>
      <c r="C513" s="101"/>
      <c r="D513" s="742"/>
      <c r="E513" s="52"/>
      <c r="F513" s="283"/>
      <c r="G513" s="396"/>
      <c r="H513" s="29"/>
      <c r="I513" s="405"/>
      <c r="J513" s="263"/>
      <c r="K513" s="263"/>
      <c r="L513" s="263"/>
      <c r="M513" s="743"/>
      <c r="N513" s="101"/>
      <c r="O513" s="605"/>
      <c r="P513" s="604"/>
    </row>
    <row r="514" spans="1:16" s="4" customFormat="1" ht="15" customHeight="1">
      <c r="A514" s="604"/>
      <c r="B514" s="605"/>
      <c r="C514" s="101"/>
      <c r="D514" s="745" t="s">
        <v>3305</v>
      </c>
      <c r="E514" s="52"/>
      <c r="F514" s="601"/>
      <c r="G514" s="546"/>
      <c r="H514" s="27"/>
      <c r="I514" s="504"/>
      <c r="J514" s="73"/>
      <c r="K514" s="750"/>
      <c r="L514" s="263"/>
      <c r="M514" s="743"/>
      <c r="N514" s="101"/>
      <c r="O514" s="605"/>
      <c r="P514" s="604"/>
    </row>
    <row r="515" spans="1:16" s="4" customFormat="1" ht="15" customHeight="1">
      <c r="A515" s="604"/>
      <c r="B515" s="605"/>
      <c r="C515" s="101"/>
      <c r="D515" s="745" t="s">
        <v>4414</v>
      </c>
      <c r="E515" s="52"/>
      <c r="F515" s="601"/>
      <c r="G515" s="546"/>
      <c r="H515" s="27"/>
      <c r="I515" s="504"/>
      <c r="J515" s="73"/>
      <c r="K515" s="750"/>
      <c r="L515" s="263"/>
      <c r="M515" s="743"/>
      <c r="N515" s="101"/>
      <c r="O515" s="605"/>
      <c r="P515" s="604"/>
    </row>
    <row r="516" spans="1:16" s="4" customFormat="1" ht="15" customHeight="1">
      <c r="A516" s="604"/>
      <c r="B516" s="605"/>
      <c r="C516" s="101"/>
      <c r="D516" s="745" t="s">
        <v>1034</v>
      </c>
      <c r="E516" s="52"/>
      <c r="F516" s="601"/>
      <c r="G516" s="546"/>
      <c r="H516" s="27"/>
      <c r="I516" s="504"/>
      <c r="J516" s="73"/>
      <c r="K516" s="750"/>
      <c r="L516" s="263"/>
      <c r="M516" s="743"/>
      <c r="N516" s="101"/>
      <c r="O516" s="605"/>
      <c r="P516" s="604"/>
    </row>
    <row r="517" spans="1:16" s="4" customFormat="1" ht="15" customHeight="1">
      <c r="A517" s="604"/>
      <c r="B517" s="605"/>
      <c r="C517" s="101"/>
      <c r="D517" s="745" t="s">
        <v>3301</v>
      </c>
      <c r="E517" s="52"/>
      <c r="F517" s="25"/>
      <c r="G517" s="599"/>
      <c r="H517" s="29"/>
      <c r="I517" s="600"/>
      <c r="J517" s="73"/>
      <c r="K517" s="750"/>
      <c r="L517" s="263"/>
      <c r="M517" s="743"/>
      <c r="N517" s="101"/>
      <c r="O517" s="605"/>
      <c r="P517" s="604"/>
    </row>
    <row r="518" spans="1:16" s="4" customFormat="1" ht="15" customHeight="1">
      <c r="A518" s="604"/>
      <c r="B518" s="605"/>
      <c r="C518" s="101"/>
      <c r="D518" s="745" t="s">
        <v>4415</v>
      </c>
      <c r="E518" s="52"/>
      <c r="F518" s="25"/>
      <c r="G518" s="599"/>
      <c r="H518" s="29"/>
      <c r="I518" s="600"/>
      <c r="J518" s="73"/>
      <c r="K518" s="750"/>
      <c r="L518" s="263"/>
      <c r="M518" s="743"/>
      <c r="N518" s="101"/>
      <c r="O518" s="605"/>
      <c r="P518" s="604"/>
    </row>
    <row r="519" spans="1:16" s="4" customFormat="1" ht="15" customHeight="1">
      <c r="A519" s="604"/>
      <c r="B519" s="605"/>
      <c r="C519" s="101"/>
      <c r="D519" s="745" t="s">
        <v>4416</v>
      </c>
      <c r="E519" s="52"/>
      <c r="F519" s="25"/>
      <c r="G519" s="599"/>
      <c r="H519" s="29"/>
      <c r="I519" s="600"/>
      <c r="J519" s="73"/>
      <c r="K519" s="750"/>
      <c r="L519" s="263"/>
      <c r="M519" s="743"/>
      <c r="N519" s="101"/>
      <c r="O519" s="605"/>
      <c r="P519" s="604"/>
    </row>
    <row r="520" spans="1:16" s="4" customFormat="1" ht="15" customHeight="1">
      <c r="A520" s="604"/>
      <c r="B520" s="605"/>
      <c r="C520" s="101"/>
      <c r="D520" s="745" t="s">
        <v>4417</v>
      </c>
      <c r="E520" s="52"/>
      <c r="F520" s="25"/>
      <c r="G520" s="599"/>
      <c r="H520" s="29"/>
      <c r="I520" s="600"/>
      <c r="J520" s="73"/>
      <c r="K520" s="750"/>
      <c r="L520" s="263"/>
      <c r="M520" s="743"/>
      <c r="N520" s="101"/>
      <c r="O520" s="605"/>
      <c r="P520" s="604"/>
    </row>
    <row r="521" spans="1:16" s="4" customFormat="1" ht="15" customHeight="1">
      <c r="A521" s="604"/>
      <c r="B521" s="605"/>
      <c r="C521" s="101"/>
      <c r="D521" s="745" t="s">
        <v>4418</v>
      </c>
      <c r="E521" s="52"/>
      <c r="F521" s="25"/>
      <c r="G521" s="599"/>
      <c r="H521" s="29"/>
      <c r="I521" s="600"/>
      <c r="J521" s="73"/>
      <c r="K521" s="750"/>
      <c r="L521" s="263"/>
      <c r="M521" s="743"/>
      <c r="N521" s="101"/>
      <c r="O521" s="605"/>
      <c r="P521" s="604"/>
    </row>
    <row r="522" spans="1:16" s="4" customFormat="1" ht="15" customHeight="1">
      <c r="A522" s="604"/>
      <c r="B522" s="605"/>
      <c r="C522" s="101"/>
      <c r="D522" s="745" t="s">
        <v>2122</v>
      </c>
      <c r="E522" s="52"/>
      <c r="F522" s="25"/>
      <c r="G522" s="599"/>
      <c r="H522" s="29"/>
      <c r="I522" s="600"/>
      <c r="J522" s="73"/>
      <c r="K522" s="750"/>
      <c r="L522" s="263"/>
      <c r="M522" s="743"/>
      <c r="N522" s="101"/>
      <c r="O522" s="605"/>
      <c r="P522" s="604"/>
    </row>
    <row r="523" spans="1:16" s="4" customFormat="1" ht="15" customHeight="1">
      <c r="A523" s="604"/>
      <c r="B523" s="605"/>
      <c r="C523" s="101"/>
      <c r="D523" s="745" t="s">
        <v>169</v>
      </c>
      <c r="E523" s="52"/>
      <c r="F523" s="25"/>
      <c r="G523" s="599"/>
      <c r="H523" s="29"/>
      <c r="I523" s="600"/>
      <c r="J523" s="73"/>
      <c r="K523" s="750"/>
      <c r="L523" s="263"/>
      <c r="M523" s="743"/>
      <c r="N523" s="101"/>
      <c r="O523" s="605"/>
      <c r="P523" s="604"/>
    </row>
    <row r="524" spans="1:16" s="4" customFormat="1" ht="15" customHeight="1">
      <c r="A524" s="604"/>
      <c r="B524" s="605"/>
      <c r="C524" s="101"/>
      <c r="D524" s="745" t="s">
        <v>170</v>
      </c>
      <c r="E524" s="52"/>
      <c r="F524" s="25"/>
      <c r="G524" s="599"/>
      <c r="H524" s="29"/>
      <c r="I524" s="600"/>
      <c r="J524" s="73"/>
      <c r="K524" s="750"/>
      <c r="L524" s="263"/>
      <c r="M524" s="743"/>
      <c r="N524" s="101"/>
      <c r="O524" s="605"/>
      <c r="P524" s="604"/>
    </row>
    <row r="525" spans="1:16" s="4" customFormat="1" ht="15" customHeight="1">
      <c r="A525" s="604"/>
      <c r="B525" s="605"/>
      <c r="C525" s="101"/>
      <c r="D525" s="745" t="s">
        <v>3307</v>
      </c>
      <c r="E525" s="52"/>
      <c r="F525" s="25"/>
      <c r="G525" s="599"/>
      <c r="H525" s="29"/>
      <c r="I525" s="600"/>
      <c r="J525" s="73"/>
      <c r="K525" s="750"/>
      <c r="L525" s="263"/>
      <c r="M525" s="743"/>
      <c r="N525" s="101"/>
      <c r="O525" s="605"/>
      <c r="P525" s="604"/>
    </row>
    <row r="526" spans="1:16" s="4" customFormat="1" ht="15" customHeight="1">
      <c r="A526" s="604"/>
      <c r="B526" s="605"/>
      <c r="C526" s="101"/>
      <c r="D526" s="745" t="s">
        <v>4419</v>
      </c>
      <c r="E526" s="52"/>
      <c r="F526" s="25"/>
      <c r="G526" s="599"/>
      <c r="H526" s="29"/>
      <c r="I526" s="600"/>
      <c r="J526" s="73"/>
      <c r="K526" s="750"/>
      <c r="L526" s="263"/>
      <c r="M526" s="743"/>
      <c r="N526" s="101"/>
      <c r="O526" s="605"/>
      <c r="P526" s="604"/>
    </row>
    <row r="527" spans="1:16" s="4" customFormat="1" ht="15" customHeight="1">
      <c r="A527" s="604"/>
      <c r="B527" s="605"/>
      <c r="C527" s="101"/>
      <c r="D527" s="745" t="s">
        <v>172</v>
      </c>
      <c r="E527" s="52"/>
      <c r="F527" s="25"/>
      <c r="G527" s="599"/>
      <c r="H527" s="29"/>
      <c r="I527" s="600"/>
      <c r="J527" s="73"/>
      <c r="K527" s="750"/>
      <c r="L527" s="263"/>
      <c r="M527" s="743"/>
      <c r="N527" s="101"/>
      <c r="O527" s="605"/>
      <c r="P527" s="604"/>
    </row>
    <row r="528" spans="1:16" s="4" customFormat="1" ht="15" customHeight="1">
      <c r="A528" s="604"/>
      <c r="B528" s="605"/>
      <c r="C528" s="101"/>
      <c r="D528" s="745" t="s">
        <v>4420</v>
      </c>
      <c r="E528" s="52"/>
      <c r="F528" s="25"/>
      <c r="G528" s="599"/>
      <c r="H528" s="29"/>
      <c r="I528" s="600"/>
      <c r="J528" s="73"/>
      <c r="K528" s="750"/>
      <c r="L528" s="263"/>
      <c r="M528" s="743"/>
      <c r="N528" s="101"/>
      <c r="O528" s="605"/>
      <c r="P528" s="604"/>
    </row>
    <row r="529" spans="1:16" s="4" customFormat="1" ht="15" customHeight="1">
      <c r="A529" s="604"/>
      <c r="B529" s="605"/>
      <c r="C529" s="101"/>
      <c r="D529" s="746" t="s">
        <v>4421</v>
      </c>
      <c r="E529" s="52"/>
      <c r="F529" s="699"/>
      <c r="G529" s="751"/>
      <c r="H529" s="35"/>
      <c r="I529" s="752"/>
      <c r="J529" s="83"/>
      <c r="K529" s="750"/>
      <c r="L529" s="753"/>
      <c r="M529" s="754"/>
      <c r="N529" s="101"/>
      <c r="O529" s="605"/>
      <c r="P529" s="604"/>
    </row>
    <row r="530" spans="1:16" s="2" customFormat="1" ht="30" customHeight="1">
      <c r="A530" s="604"/>
      <c r="B530" s="605"/>
      <c r="C530" s="101"/>
      <c r="D530" s="1875" t="s">
        <v>4424</v>
      </c>
      <c r="E530" s="1875"/>
      <c r="F530" s="1875"/>
      <c r="G530" s="1875"/>
      <c r="H530" s="1875"/>
      <c r="I530" s="1875"/>
      <c r="J530" s="1875"/>
      <c r="K530" s="1559"/>
      <c r="L530" s="1559"/>
      <c r="M530" s="386"/>
      <c r="N530" s="1193"/>
      <c r="O530" s="605"/>
      <c r="P530" s="604"/>
    </row>
    <row r="531" spans="1:16" s="4" customFormat="1" ht="15" customHeight="1">
      <c r="A531" s="604"/>
      <c r="B531" s="605"/>
      <c r="C531" s="101"/>
      <c r="D531" s="126" t="s">
        <v>4425</v>
      </c>
      <c r="E531" s="52"/>
      <c r="F531" s="283">
        <v>116.72</v>
      </c>
      <c r="G531" s="466">
        <f>F531*Cond!$F$10</f>
        <v>177414.39999999999</v>
      </c>
      <c r="H531" s="29">
        <v>0</v>
      </c>
      <c r="I531" s="405">
        <f t="shared" ref="I531" si="131">G531*H531</f>
        <v>0</v>
      </c>
      <c r="J531" s="299">
        <v>6903017001</v>
      </c>
      <c r="K531" s="289">
        <f t="shared" ref="K531" si="132">G531*L531</f>
        <v>266121.59999999998</v>
      </c>
      <c r="L531" s="292">
        <v>1.5</v>
      </c>
      <c r="M531" s="388">
        <f t="shared" ref="M531" si="133">ROUND(K531,-2)</f>
        <v>266100</v>
      </c>
      <c r="N531" s="1193"/>
      <c r="O531" s="605"/>
      <c r="P531" s="604"/>
    </row>
    <row r="532" spans="1:16" s="4" customFormat="1" ht="13.5" customHeight="1">
      <c r="A532" s="604"/>
      <c r="B532" s="605"/>
      <c r="C532" s="101"/>
      <c r="D532" s="126"/>
      <c r="E532" s="52"/>
      <c r="F532" s="283"/>
      <c r="G532" s="396"/>
      <c r="H532" s="29"/>
      <c r="I532" s="405"/>
      <c r="J532" s="263"/>
      <c r="K532" s="263"/>
      <c r="L532" s="263"/>
      <c r="M532" s="391"/>
      <c r="N532" s="1193"/>
      <c r="O532" s="605"/>
      <c r="P532" s="604"/>
    </row>
    <row r="533" spans="1:16" s="4" customFormat="1" ht="15" customHeight="1">
      <c r="A533" s="604"/>
      <c r="B533" s="605"/>
      <c r="C533" s="101"/>
      <c r="D533" s="216" t="s">
        <v>3305</v>
      </c>
      <c r="E533" s="52"/>
      <c r="F533" s="601"/>
      <c r="G533" s="546"/>
      <c r="H533" s="27"/>
      <c r="I533" s="504"/>
      <c r="J533" s="73"/>
      <c r="K533" s="1193"/>
      <c r="L533" s="263"/>
      <c r="M533" s="391"/>
      <c r="N533" s="1193"/>
      <c r="O533" s="605"/>
      <c r="P533" s="604"/>
    </row>
    <row r="534" spans="1:16" s="4" customFormat="1" ht="15" customHeight="1">
      <c r="A534" s="604"/>
      <c r="B534" s="605"/>
      <c r="C534" s="101"/>
      <c r="D534" s="216" t="s">
        <v>1034</v>
      </c>
      <c r="E534" s="52"/>
      <c r="F534" s="601"/>
      <c r="G534" s="546"/>
      <c r="H534" s="27"/>
      <c r="I534" s="504"/>
      <c r="J534" s="73"/>
      <c r="K534" s="1193"/>
      <c r="L534" s="263"/>
      <c r="M534" s="391"/>
      <c r="N534" s="1193"/>
      <c r="O534" s="605"/>
      <c r="P534" s="604"/>
    </row>
    <row r="535" spans="1:16" s="4" customFormat="1" ht="15" customHeight="1">
      <c r="A535" s="604"/>
      <c r="B535" s="605"/>
      <c r="C535" s="101"/>
      <c r="D535" s="216" t="s">
        <v>4426</v>
      </c>
      <c r="E535" s="52"/>
      <c r="F535" s="25"/>
      <c r="G535" s="599"/>
      <c r="H535" s="29"/>
      <c r="I535" s="600"/>
      <c r="J535" s="73"/>
      <c r="K535" s="1193"/>
      <c r="L535" s="263"/>
      <c r="M535" s="391"/>
      <c r="N535" s="1193"/>
      <c r="O535" s="605"/>
      <c r="P535" s="604"/>
    </row>
    <row r="536" spans="1:16" s="4" customFormat="1" ht="15" customHeight="1">
      <c r="A536" s="604"/>
      <c r="B536" s="605"/>
      <c r="C536" s="101"/>
      <c r="D536" s="216" t="s">
        <v>4427</v>
      </c>
      <c r="E536" s="52"/>
      <c r="F536" s="25"/>
      <c r="G536" s="599"/>
      <c r="H536" s="29"/>
      <c r="I536" s="600"/>
      <c r="J536" s="73"/>
      <c r="K536" s="1193"/>
      <c r="L536" s="263"/>
      <c r="M536" s="391"/>
      <c r="N536" s="1193"/>
      <c r="O536" s="605"/>
      <c r="P536" s="604"/>
    </row>
    <row r="537" spans="1:16" s="4" customFormat="1" ht="15" customHeight="1">
      <c r="A537" s="604"/>
      <c r="B537" s="605"/>
      <c r="C537" s="101"/>
      <c r="D537" s="216" t="s">
        <v>4428</v>
      </c>
      <c r="E537" s="52"/>
      <c r="F537" s="25"/>
      <c r="G537" s="599"/>
      <c r="H537" s="29"/>
      <c r="I537" s="600"/>
      <c r="J537" s="73"/>
      <c r="K537" s="1193"/>
      <c r="L537" s="263"/>
      <c r="M537" s="391"/>
      <c r="N537" s="1193"/>
      <c r="O537" s="605"/>
      <c r="P537" s="604"/>
    </row>
    <row r="538" spans="1:16" s="4" customFormat="1" ht="15" customHeight="1">
      <c r="A538" s="604"/>
      <c r="B538" s="605"/>
      <c r="C538" s="101"/>
      <c r="D538" s="216" t="s">
        <v>4416</v>
      </c>
      <c r="E538" s="52"/>
      <c r="F538" s="25"/>
      <c r="G538" s="599"/>
      <c r="H538" s="29"/>
      <c r="I538" s="600"/>
      <c r="J538" s="73"/>
      <c r="K538" s="1193"/>
      <c r="L538" s="263"/>
      <c r="M538" s="391"/>
      <c r="N538" s="1193"/>
      <c r="O538" s="605"/>
      <c r="P538" s="604"/>
    </row>
    <row r="539" spans="1:16" s="4" customFormat="1" ht="15" customHeight="1">
      <c r="A539" s="604"/>
      <c r="B539" s="605"/>
      <c r="C539" s="101"/>
      <c r="D539" s="216" t="s">
        <v>2122</v>
      </c>
      <c r="E539" s="52"/>
      <c r="F539" s="25"/>
      <c r="G539" s="599"/>
      <c r="H539" s="29"/>
      <c r="I539" s="600"/>
      <c r="J539" s="73"/>
      <c r="K539" s="1193"/>
      <c r="L539" s="263"/>
      <c r="M539" s="391"/>
      <c r="N539" s="1193"/>
      <c r="O539" s="605"/>
      <c r="P539" s="604"/>
    </row>
    <row r="540" spans="1:16" s="4" customFormat="1" ht="15" customHeight="1">
      <c r="A540" s="604"/>
      <c r="B540" s="605"/>
      <c r="C540" s="101"/>
      <c r="D540" s="216" t="s">
        <v>169</v>
      </c>
      <c r="E540" s="52"/>
      <c r="F540" s="25"/>
      <c r="G540" s="599"/>
      <c r="H540" s="29"/>
      <c r="I540" s="600"/>
      <c r="J540" s="73"/>
      <c r="K540" s="1193"/>
      <c r="L540" s="263"/>
      <c r="M540" s="391"/>
      <c r="N540" s="1193"/>
      <c r="O540" s="605"/>
      <c r="P540" s="604"/>
    </row>
    <row r="541" spans="1:16" s="4" customFormat="1" ht="15" customHeight="1">
      <c r="A541" s="604"/>
      <c r="B541" s="605"/>
      <c r="C541" s="101"/>
      <c r="D541" s="216" t="s">
        <v>170</v>
      </c>
      <c r="E541" s="52"/>
      <c r="F541" s="25"/>
      <c r="G541" s="599"/>
      <c r="H541" s="29"/>
      <c r="I541" s="600"/>
      <c r="J541" s="73"/>
      <c r="K541" s="1193"/>
      <c r="L541" s="263"/>
      <c r="M541" s="391"/>
      <c r="N541" s="1193"/>
      <c r="O541" s="605"/>
      <c r="P541" s="604"/>
    </row>
    <row r="542" spans="1:16" s="4" customFormat="1" ht="15" customHeight="1">
      <c r="A542" s="604"/>
      <c r="B542" s="605"/>
      <c r="C542" s="101"/>
      <c r="D542" s="216" t="s">
        <v>3307</v>
      </c>
      <c r="E542" s="52"/>
      <c r="F542" s="25"/>
      <c r="G542" s="599"/>
      <c r="H542" s="29"/>
      <c r="I542" s="600"/>
      <c r="J542" s="73"/>
      <c r="K542" s="1193"/>
      <c r="L542" s="263"/>
      <c r="M542" s="391"/>
      <c r="N542" s="1193"/>
      <c r="O542" s="605"/>
      <c r="P542" s="604"/>
    </row>
    <row r="543" spans="1:16" s="4" customFormat="1" ht="15" customHeight="1">
      <c r="A543" s="604"/>
      <c r="B543" s="605"/>
      <c r="C543" s="101"/>
      <c r="D543" s="216" t="s">
        <v>4419</v>
      </c>
      <c r="E543" s="52"/>
      <c r="F543" s="25"/>
      <c r="G543" s="599"/>
      <c r="H543" s="29"/>
      <c r="I543" s="600"/>
      <c r="J543" s="73"/>
      <c r="K543" s="1193"/>
      <c r="L543" s="263"/>
      <c r="M543" s="391"/>
      <c r="N543" s="1193"/>
      <c r="O543" s="605"/>
      <c r="P543" s="604"/>
    </row>
    <row r="544" spans="1:16" s="4" customFormat="1" ht="15" customHeight="1">
      <c r="A544" s="604"/>
      <c r="B544" s="605"/>
      <c r="C544" s="101"/>
      <c r="D544" s="216" t="s">
        <v>172</v>
      </c>
      <c r="E544" s="52"/>
      <c r="F544" s="25"/>
      <c r="G544" s="599"/>
      <c r="H544" s="29"/>
      <c r="I544" s="600"/>
      <c r="J544" s="73"/>
      <c r="K544" s="1193"/>
      <c r="L544" s="263"/>
      <c r="M544" s="391"/>
      <c r="N544" s="1193"/>
      <c r="O544" s="605"/>
      <c r="P544" s="604"/>
    </row>
    <row r="545" spans="1:16" s="4" customFormat="1" ht="15" customHeight="1">
      <c r="A545" s="604"/>
      <c r="B545" s="605"/>
      <c r="C545" s="101"/>
      <c r="D545" s="216" t="s">
        <v>4429</v>
      </c>
      <c r="E545" s="52"/>
      <c r="F545" s="25"/>
      <c r="G545" s="599"/>
      <c r="H545" s="29"/>
      <c r="I545" s="600"/>
      <c r="J545" s="73"/>
      <c r="K545" s="1193"/>
      <c r="L545" s="263"/>
      <c r="M545" s="391"/>
      <c r="N545" s="1193"/>
      <c r="O545" s="605"/>
      <c r="P545" s="604"/>
    </row>
    <row r="546" spans="1:16" s="4" customFormat="1" ht="15" customHeight="1">
      <c r="A546" s="604"/>
      <c r="B546" s="605"/>
      <c r="C546" s="101"/>
      <c r="D546" s="216" t="s">
        <v>4430</v>
      </c>
      <c r="E546" s="52"/>
      <c r="F546" s="25"/>
      <c r="G546" s="599"/>
      <c r="H546" s="29"/>
      <c r="I546" s="600"/>
      <c r="J546" s="73"/>
      <c r="K546" s="1193"/>
      <c r="L546" s="263"/>
      <c r="M546" s="391"/>
      <c r="N546" s="1193"/>
      <c r="O546" s="605"/>
      <c r="P546" s="604"/>
    </row>
    <row r="547" spans="1:16" s="2" customFormat="1" ht="30" customHeight="1">
      <c r="A547" s="604"/>
      <c r="B547" s="605"/>
      <c r="C547" s="101"/>
      <c r="D547" s="1876" t="s">
        <v>4431</v>
      </c>
      <c r="E547" s="1876"/>
      <c r="F547" s="1876"/>
      <c r="G547" s="1876"/>
      <c r="H547" s="1876"/>
      <c r="I547" s="1876"/>
      <c r="J547" s="1876"/>
      <c r="K547" s="1876"/>
      <c r="L547" s="1876"/>
      <c r="M547" s="1876"/>
      <c r="N547" s="101"/>
      <c r="O547" s="605"/>
      <c r="P547" s="604"/>
    </row>
    <row r="548" spans="1:16" s="4" customFormat="1" ht="15" customHeight="1">
      <c r="A548" s="604"/>
      <c r="B548" s="605"/>
      <c r="C548" s="101"/>
      <c r="D548" s="126" t="s">
        <v>4432</v>
      </c>
      <c r="E548" s="52"/>
      <c r="F548" s="705">
        <v>111.53</v>
      </c>
      <c r="G548" s="466">
        <f>F548*Cond!$F$10</f>
        <v>169525.6</v>
      </c>
      <c r="H548" s="29">
        <v>0</v>
      </c>
      <c r="I548" s="405">
        <f t="shared" ref="I548" si="134">G548*H548</f>
        <v>0</v>
      </c>
      <c r="J548" s="299">
        <v>6903012101</v>
      </c>
      <c r="K548" s="289">
        <f t="shared" ref="K548" si="135">G548*L548</f>
        <v>254288.40000000002</v>
      </c>
      <c r="L548" s="292">
        <v>1.5</v>
      </c>
      <c r="M548" s="388">
        <f t="shared" ref="M548" si="136">ROUND(K548,-2)</f>
        <v>254300</v>
      </c>
      <c r="N548" s="1193"/>
      <c r="O548" s="605"/>
      <c r="P548" s="604"/>
    </row>
    <row r="549" spans="1:16" s="4" customFormat="1" ht="13.5" customHeight="1">
      <c r="A549" s="604"/>
      <c r="B549" s="605"/>
      <c r="C549" s="101"/>
      <c r="D549" s="126"/>
      <c r="E549" s="52"/>
      <c r="F549" s="283"/>
      <c r="G549" s="396"/>
      <c r="H549" s="29"/>
      <c r="I549" s="405"/>
      <c r="J549" s="263"/>
      <c r="K549" s="263"/>
      <c r="L549" s="263"/>
      <c r="M549" s="391"/>
      <c r="N549" s="1193"/>
      <c r="O549" s="605"/>
      <c r="P549" s="604"/>
    </row>
    <row r="550" spans="1:16" s="4" customFormat="1" ht="15" customHeight="1">
      <c r="A550" s="604"/>
      <c r="B550" s="605"/>
      <c r="C550" s="101"/>
      <c r="D550" s="216" t="s">
        <v>3305</v>
      </c>
      <c r="E550" s="52"/>
      <c r="F550" s="601"/>
      <c r="G550" s="546"/>
      <c r="H550" s="27"/>
      <c r="I550" s="504"/>
      <c r="J550" s="73"/>
      <c r="K550" s="1193"/>
      <c r="L550" s="263"/>
      <c r="M550" s="391"/>
      <c r="N550" s="1193"/>
      <c r="O550" s="605"/>
      <c r="P550" s="604"/>
    </row>
    <row r="551" spans="1:16" s="4" customFormat="1" ht="15" customHeight="1">
      <c r="A551" s="604"/>
      <c r="B551" s="605"/>
      <c r="C551" s="101"/>
      <c r="D551" s="216" t="s">
        <v>4414</v>
      </c>
      <c r="E551" s="52"/>
      <c r="F551" s="601"/>
      <c r="G551" s="546"/>
      <c r="H551" s="27"/>
      <c r="I551" s="504"/>
      <c r="J551" s="73"/>
      <c r="K551" s="1193"/>
      <c r="L551" s="263"/>
      <c r="M551" s="391"/>
      <c r="N551" s="1193"/>
      <c r="O551" s="605"/>
      <c r="P551" s="604"/>
    </row>
    <row r="552" spans="1:16" s="4" customFormat="1" ht="15" customHeight="1">
      <c r="A552" s="604"/>
      <c r="B552" s="605"/>
      <c r="C552" s="101"/>
      <c r="D552" s="216" t="s">
        <v>1034</v>
      </c>
      <c r="E552" s="52"/>
      <c r="F552" s="601"/>
      <c r="G552" s="546"/>
      <c r="H552" s="27"/>
      <c r="I552" s="504"/>
      <c r="J552" s="73"/>
      <c r="K552" s="1193"/>
      <c r="L552" s="263"/>
      <c r="M552" s="391"/>
      <c r="N552" s="1193"/>
      <c r="O552" s="605"/>
      <c r="P552" s="604"/>
    </row>
    <row r="553" spans="1:16" s="4" customFormat="1" ht="15" customHeight="1">
      <c r="A553" s="604"/>
      <c r="B553" s="605"/>
      <c r="C553" s="101"/>
      <c r="D553" s="216" t="s">
        <v>4433</v>
      </c>
      <c r="E553" s="52"/>
      <c r="F553" s="25"/>
      <c r="G553" s="599"/>
      <c r="H553" s="29"/>
      <c r="I553" s="600"/>
      <c r="J553" s="73"/>
      <c r="K553" s="1193"/>
      <c r="L553" s="263"/>
      <c r="M553" s="391"/>
      <c r="N553" s="1193"/>
      <c r="O553" s="605"/>
      <c r="P553" s="604"/>
    </row>
    <row r="554" spans="1:16" s="4" customFormat="1" ht="15" customHeight="1">
      <c r="A554" s="604"/>
      <c r="B554" s="605"/>
      <c r="C554" s="101"/>
      <c r="D554" s="216" t="s">
        <v>4434</v>
      </c>
      <c r="E554" s="52"/>
      <c r="F554" s="25"/>
      <c r="G554" s="599"/>
      <c r="H554" s="29"/>
      <c r="I554" s="600"/>
      <c r="J554" s="73"/>
      <c r="K554" s="1193"/>
      <c r="L554" s="263"/>
      <c r="M554" s="391"/>
      <c r="N554" s="1193"/>
      <c r="O554" s="605"/>
      <c r="P554" s="604"/>
    </row>
    <row r="555" spans="1:16" s="4" customFormat="1" ht="15" customHeight="1">
      <c r="A555" s="604"/>
      <c r="B555" s="605"/>
      <c r="C555" s="101"/>
      <c r="D555" s="216" t="s">
        <v>4416</v>
      </c>
      <c r="E555" s="52"/>
      <c r="F555" s="25"/>
      <c r="G555" s="599"/>
      <c r="H555" s="29"/>
      <c r="I555" s="600"/>
      <c r="J555" s="73"/>
      <c r="K555" s="1193"/>
      <c r="L555" s="263"/>
      <c r="M555" s="391"/>
      <c r="N555" s="1193"/>
      <c r="O555" s="605"/>
      <c r="P555" s="604"/>
    </row>
    <row r="556" spans="1:16" s="4" customFormat="1" ht="15" customHeight="1">
      <c r="A556" s="604"/>
      <c r="B556" s="605"/>
      <c r="C556" s="101"/>
      <c r="D556" s="216" t="s">
        <v>4418</v>
      </c>
      <c r="E556" s="52"/>
      <c r="F556" s="25"/>
      <c r="G556" s="599"/>
      <c r="H556" s="29"/>
      <c r="I556" s="600"/>
      <c r="J556" s="73"/>
      <c r="K556" s="1193"/>
      <c r="L556" s="263"/>
      <c r="M556" s="391"/>
      <c r="N556" s="1193"/>
      <c r="O556" s="605"/>
      <c r="P556" s="604"/>
    </row>
    <row r="557" spans="1:16" s="4" customFormat="1" ht="15" customHeight="1">
      <c r="A557" s="604"/>
      <c r="B557" s="605"/>
      <c r="C557" s="101"/>
      <c r="D557" s="216" t="s">
        <v>2122</v>
      </c>
      <c r="E557" s="52"/>
      <c r="F557" s="25"/>
      <c r="G557" s="599"/>
      <c r="H557" s="29"/>
      <c r="I557" s="600"/>
      <c r="J557" s="73"/>
      <c r="K557" s="1193"/>
      <c r="L557" s="263"/>
      <c r="M557" s="391"/>
      <c r="N557" s="1193"/>
      <c r="O557" s="605"/>
      <c r="P557" s="604"/>
    </row>
    <row r="558" spans="1:16" s="4" customFormat="1" ht="15" customHeight="1">
      <c r="A558" s="604"/>
      <c r="B558" s="605"/>
      <c r="C558" s="101"/>
      <c r="D558" s="216" t="s">
        <v>169</v>
      </c>
      <c r="E558" s="52"/>
      <c r="F558" s="25"/>
      <c r="G558" s="599"/>
      <c r="H558" s="29"/>
      <c r="I558" s="600"/>
      <c r="J558" s="73"/>
      <c r="K558" s="1193"/>
      <c r="L558" s="263"/>
      <c r="M558" s="391"/>
      <c r="N558" s="1193"/>
      <c r="O558" s="605"/>
      <c r="P558" s="604"/>
    </row>
    <row r="559" spans="1:16" s="4" customFormat="1" ht="15" customHeight="1">
      <c r="A559" s="604"/>
      <c r="B559" s="605"/>
      <c r="C559" s="101"/>
      <c r="D559" s="216" t="s">
        <v>170</v>
      </c>
      <c r="E559" s="52"/>
      <c r="F559" s="25"/>
      <c r="G559" s="599"/>
      <c r="H559" s="29"/>
      <c r="I559" s="600"/>
      <c r="J559" s="73"/>
      <c r="K559" s="1193"/>
      <c r="L559" s="263"/>
      <c r="M559" s="391"/>
      <c r="N559" s="1193"/>
      <c r="O559" s="605"/>
      <c r="P559" s="604"/>
    </row>
    <row r="560" spans="1:16" s="4" customFormat="1" ht="15" customHeight="1">
      <c r="A560" s="604"/>
      <c r="B560" s="605"/>
      <c r="C560" s="101"/>
      <c r="D560" s="216" t="s">
        <v>3307</v>
      </c>
      <c r="E560" s="52"/>
      <c r="F560" s="25"/>
      <c r="G560" s="599"/>
      <c r="H560" s="29"/>
      <c r="I560" s="600"/>
      <c r="J560" s="73"/>
      <c r="K560" s="1193"/>
      <c r="L560" s="263"/>
      <c r="M560" s="391"/>
      <c r="N560" s="1193"/>
      <c r="O560" s="605"/>
      <c r="P560" s="604"/>
    </row>
    <row r="561" spans="1:16" s="4" customFormat="1" ht="15" customHeight="1">
      <c r="A561" s="604"/>
      <c r="B561" s="605"/>
      <c r="C561" s="101"/>
      <c r="D561" s="216" t="s">
        <v>4435</v>
      </c>
      <c r="E561" s="52"/>
      <c r="F561" s="25"/>
      <c r="G561" s="599"/>
      <c r="H561" s="29"/>
      <c r="I561" s="600"/>
      <c r="J561" s="73"/>
      <c r="K561" s="1193"/>
      <c r="L561" s="263"/>
      <c r="M561" s="391"/>
      <c r="N561" s="1193"/>
      <c r="O561" s="605"/>
      <c r="P561" s="604"/>
    </row>
    <row r="562" spans="1:16" s="4" customFormat="1" ht="15" customHeight="1">
      <c r="A562" s="604"/>
      <c r="B562" s="605"/>
      <c r="C562" s="101"/>
      <c r="D562" s="216" t="s">
        <v>4423</v>
      </c>
      <c r="E562" s="52"/>
      <c r="F562" s="25"/>
      <c r="G562" s="599"/>
      <c r="H562" s="29"/>
      <c r="I562" s="600"/>
      <c r="J562" s="73"/>
      <c r="K562" s="1193"/>
      <c r="L562" s="263"/>
      <c r="M562" s="391"/>
      <c r="N562" s="1193"/>
      <c r="O562" s="605"/>
      <c r="P562" s="604"/>
    </row>
    <row r="563" spans="1:16" s="4" customFormat="1" ht="15" customHeight="1">
      <c r="A563" s="604"/>
      <c r="B563" s="605"/>
      <c r="C563" s="101"/>
      <c r="D563" s="216" t="s">
        <v>172</v>
      </c>
      <c r="E563" s="52"/>
      <c r="F563" s="25"/>
      <c r="G563" s="599"/>
      <c r="H563" s="29"/>
      <c r="I563" s="600"/>
      <c r="J563" s="73"/>
      <c r="K563" s="1193"/>
      <c r="L563" s="263"/>
      <c r="M563" s="391"/>
      <c r="N563" s="1193"/>
      <c r="O563" s="605"/>
      <c r="P563" s="604"/>
    </row>
    <row r="564" spans="1:16" s="4" customFormat="1" ht="15" customHeight="1">
      <c r="A564" s="604"/>
      <c r="B564" s="605"/>
      <c r="C564" s="101"/>
      <c r="D564" s="216" t="s">
        <v>4436</v>
      </c>
      <c r="E564" s="52"/>
      <c r="F564" s="25"/>
      <c r="G564" s="599"/>
      <c r="H564" s="29"/>
      <c r="I564" s="600"/>
      <c r="J564" s="73"/>
      <c r="K564" s="1193"/>
      <c r="L564" s="263"/>
      <c r="M564" s="391"/>
      <c r="N564" s="1193"/>
      <c r="O564" s="605"/>
      <c r="P564" s="604"/>
    </row>
    <row r="565" spans="1:16" s="4" customFormat="1" ht="15" customHeight="1">
      <c r="A565" s="604"/>
      <c r="B565" s="605"/>
      <c r="C565" s="101"/>
      <c r="D565" s="216" t="s">
        <v>4437</v>
      </c>
      <c r="E565" s="52"/>
      <c r="F565" s="25"/>
      <c r="G565" s="599"/>
      <c r="H565" s="29"/>
      <c r="I565" s="600"/>
      <c r="J565" s="73"/>
      <c r="K565" s="1193"/>
      <c r="L565" s="263"/>
      <c r="M565" s="391"/>
      <c r="N565" s="1193"/>
      <c r="O565" s="605"/>
      <c r="P565" s="604"/>
    </row>
    <row r="566" spans="1:16" s="4" customFormat="1" ht="15" customHeight="1">
      <c r="A566" s="604"/>
      <c r="B566" s="605"/>
      <c r="C566" s="101"/>
      <c r="D566" s="216" t="s">
        <v>4421</v>
      </c>
      <c r="E566" s="52"/>
      <c r="F566" s="25"/>
      <c r="G566" s="599"/>
      <c r="H566" s="29"/>
      <c r="I566" s="600"/>
      <c r="J566" s="73"/>
      <c r="K566" s="1193"/>
      <c r="L566" s="263"/>
      <c r="M566" s="391"/>
      <c r="N566" s="1193"/>
      <c r="O566" s="605"/>
      <c r="P566" s="604"/>
    </row>
    <row r="567" spans="1:16" s="2" customFormat="1" ht="30" customHeight="1">
      <c r="A567" s="604"/>
      <c r="B567" s="605"/>
      <c r="C567" s="101"/>
      <c r="D567" s="1895" t="s">
        <v>4438</v>
      </c>
      <c r="E567" s="1895"/>
      <c r="F567" s="1895"/>
      <c r="G567" s="1895"/>
      <c r="H567" s="1895"/>
      <c r="I567" s="1895"/>
      <c r="J567" s="1895"/>
      <c r="K567" s="1895"/>
      <c r="L567" s="1895"/>
      <c r="M567" s="1895"/>
      <c r="N567" s="101"/>
      <c r="O567" s="605"/>
      <c r="P567" s="604"/>
    </row>
    <row r="568" spans="1:16" s="4" customFormat="1" ht="15" customHeight="1">
      <c r="A568" s="604"/>
      <c r="B568" s="605"/>
      <c r="C568" s="101"/>
      <c r="D568" s="126" t="s">
        <v>4439</v>
      </c>
      <c r="E568" s="52"/>
      <c r="F568" s="705">
        <v>197.13</v>
      </c>
      <c r="G568" s="466">
        <f>F568*Cond!$F$10</f>
        <v>299637.59999999998</v>
      </c>
      <c r="H568" s="29">
        <v>0</v>
      </c>
      <c r="I568" s="405">
        <f t="shared" ref="I568" si="137">G568*H568</f>
        <v>0</v>
      </c>
      <c r="J568" s="299">
        <v>6903012501</v>
      </c>
      <c r="K568" s="289">
        <f t="shared" ref="K568" si="138">G568*L568</f>
        <v>449456.39999999997</v>
      </c>
      <c r="L568" s="292">
        <v>1.5</v>
      </c>
      <c r="M568" s="388">
        <f t="shared" ref="M568" si="139">ROUND(K568,-2)</f>
        <v>449500</v>
      </c>
      <c r="N568" s="1193"/>
      <c r="O568" s="605"/>
      <c r="P568" s="604"/>
    </row>
    <row r="569" spans="1:16" s="4" customFormat="1" ht="13.5" customHeight="1">
      <c r="A569" s="604"/>
      <c r="B569" s="605"/>
      <c r="C569" s="101"/>
      <c r="D569" s="126"/>
      <c r="E569" s="52"/>
      <c r="F569" s="283"/>
      <c r="G569" s="396"/>
      <c r="H569" s="29"/>
      <c r="I569" s="405"/>
      <c r="J569" s="263"/>
      <c r="K569" s="263"/>
      <c r="L569" s="263"/>
      <c r="M569" s="391"/>
      <c r="N569" s="1193"/>
      <c r="O569" s="605"/>
      <c r="P569" s="604"/>
    </row>
    <row r="570" spans="1:16" s="4" customFormat="1" ht="15" customHeight="1">
      <c r="A570" s="604"/>
      <c r="B570" s="605"/>
      <c r="C570" s="101"/>
      <c r="D570" s="1419" t="s">
        <v>4445</v>
      </c>
      <c r="E570" s="52"/>
      <c r="F570" s="601"/>
      <c r="G570" s="546"/>
      <c r="H570" s="27"/>
      <c r="I570" s="504"/>
      <c r="J570" s="73"/>
      <c r="K570" s="1193"/>
      <c r="L570" s="263"/>
      <c r="M570" s="391"/>
      <c r="N570" s="1193"/>
      <c r="O570" s="605"/>
      <c r="P570" s="604"/>
    </row>
    <row r="571" spans="1:16" s="4" customFormat="1" ht="15" customHeight="1">
      <c r="A571" s="604"/>
      <c r="B571" s="605"/>
      <c r="C571" s="101"/>
      <c r="D571" s="1419" t="s">
        <v>4441</v>
      </c>
      <c r="E571" s="52"/>
      <c r="F571" s="601"/>
      <c r="G571" s="546"/>
      <c r="H571" s="27"/>
      <c r="I571" s="504"/>
      <c r="J571" s="73"/>
      <c r="K571" s="1193"/>
      <c r="L571" s="263"/>
      <c r="M571" s="391"/>
      <c r="N571" s="1193"/>
      <c r="O571" s="605"/>
      <c r="P571" s="604"/>
    </row>
    <row r="572" spans="1:16" s="4" customFormat="1" ht="15" customHeight="1">
      <c r="A572" s="604"/>
      <c r="B572" s="605"/>
      <c r="C572" s="101"/>
      <c r="D572" s="1419" t="s">
        <v>1034</v>
      </c>
      <c r="E572" s="52"/>
      <c r="F572" s="601"/>
      <c r="G572" s="546"/>
      <c r="H572" s="27"/>
      <c r="I572" s="504"/>
      <c r="J572" s="73"/>
      <c r="K572" s="1193"/>
      <c r="L572" s="263"/>
      <c r="M572" s="391"/>
      <c r="N572" s="1193"/>
      <c r="O572" s="605"/>
      <c r="P572" s="604"/>
    </row>
    <row r="573" spans="1:16" s="4" customFormat="1" ht="15" customHeight="1">
      <c r="A573" s="604"/>
      <c r="B573" s="605"/>
      <c r="C573" s="101"/>
      <c r="D573" s="1419" t="s">
        <v>4450</v>
      </c>
      <c r="E573" s="52"/>
      <c r="F573" s="25"/>
      <c r="G573" s="599"/>
      <c r="H573" s="29"/>
      <c r="I573" s="600"/>
      <c r="J573" s="73"/>
      <c r="K573" s="1193"/>
      <c r="L573" s="263"/>
      <c r="M573" s="391"/>
      <c r="N573" s="1193"/>
      <c r="O573" s="605"/>
      <c r="P573" s="604"/>
    </row>
    <row r="574" spans="1:16" s="4" customFormat="1" ht="15" customHeight="1">
      <c r="A574" s="604"/>
      <c r="B574" s="605"/>
      <c r="C574" s="101"/>
      <c r="D574" s="1419" t="s">
        <v>4452</v>
      </c>
      <c r="E574" s="52"/>
      <c r="F574" s="25"/>
      <c r="G574" s="599"/>
      <c r="H574" s="29"/>
      <c r="I574" s="600"/>
      <c r="J574" s="73"/>
      <c r="K574" s="1193"/>
      <c r="L574" s="263"/>
      <c r="M574" s="391"/>
      <c r="N574" s="1193"/>
      <c r="O574" s="605"/>
      <c r="P574" s="604"/>
    </row>
    <row r="575" spans="1:16" s="4" customFormat="1" ht="15" customHeight="1">
      <c r="A575" s="604"/>
      <c r="B575" s="605"/>
      <c r="C575" s="101"/>
      <c r="D575" s="1419" t="s">
        <v>4451</v>
      </c>
      <c r="E575" s="52"/>
      <c r="F575" s="25"/>
      <c r="G575" s="599"/>
      <c r="H575" s="29"/>
      <c r="I575" s="600"/>
      <c r="J575" s="73"/>
      <c r="K575" s="1193"/>
      <c r="L575" s="263"/>
      <c r="M575" s="391"/>
      <c r="N575" s="1193"/>
      <c r="O575" s="605"/>
      <c r="P575" s="604"/>
    </row>
    <row r="576" spans="1:16" s="4" customFormat="1" ht="15" customHeight="1">
      <c r="A576" s="604"/>
      <c r="B576" s="605"/>
      <c r="C576" s="101"/>
      <c r="D576" s="1419" t="s">
        <v>2122</v>
      </c>
      <c r="E576" s="52"/>
      <c r="F576" s="25"/>
      <c r="G576" s="599"/>
      <c r="H576" s="29"/>
      <c r="I576" s="600"/>
      <c r="J576" s="73"/>
      <c r="K576" s="1193"/>
      <c r="L576" s="263"/>
      <c r="M576" s="391"/>
      <c r="N576" s="1193"/>
      <c r="O576" s="605"/>
      <c r="P576" s="604"/>
    </row>
    <row r="577" spans="1:16" s="4" customFormat="1" ht="15" customHeight="1">
      <c r="A577" s="604"/>
      <c r="B577" s="605"/>
      <c r="C577" s="101"/>
      <c r="D577" s="1419" t="s">
        <v>4446</v>
      </c>
      <c r="E577" s="52"/>
      <c r="F577" s="25"/>
      <c r="G577" s="599"/>
      <c r="H577" s="29"/>
      <c r="I577" s="600"/>
      <c r="J577" s="73"/>
      <c r="K577" s="1193"/>
      <c r="L577" s="263"/>
      <c r="M577" s="391"/>
      <c r="N577" s="1193"/>
      <c r="O577" s="605"/>
      <c r="P577" s="604"/>
    </row>
    <row r="578" spans="1:16" s="4" customFormat="1" ht="15" customHeight="1">
      <c r="A578" s="604"/>
      <c r="B578" s="605"/>
      <c r="C578" s="101"/>
      <c r="D578" s="1419" t="s">
        <v>170</v>
      </c>
      <c r="E578" s="52"/>
      <c r="F578" s="25"/>
      <c r="G578" s="599"/>
      <c r="H578" s="29"/>
      <c r="I578" s="600"/>
      <c r="J578" s="73"/>
      <c r="K578" s="1193"/>
      <c r="L578" s="263"/>
      <c r="M578" s="391"/>
      <c r="N578" s="1193"/>
      <c r="O578" s="605"/>
      <c r="P578" s="604"/>
    </row>
    <row r="579" spans="1:16" s="4" customFormat="1" ht="15" customHeight="1">
      <c r="A579" s="604"/>
      <c r="B579" s="605"/>
      <c r="C579" s="101"/>
      <c r="D579" s="1419" t="s">
        <v>3307</v>
      </c>
      <c r="E579" s="52"/>
      <c r="F579" s="25"/>
      <c r="G579" s="599"/>
      <c r="H579" s="29"/>
      <c r="I579" s="600"/>
      <c r="J579" s="73"/>
      <c r="K579" s="1193"/>
      <c r="L579" s="263"/>
      <c r="M579" s="391"/>
      <c r="N579" s="1193"/>
      <c r="O579" s="605"/>
      <c r="P579" s="604"/>
    </row>
    <row r="580" spans="1:16" s="4" customFormat="1" ht="15" customHeight="1">
      <c r="A580" s="604"/>
      <c r="B580" s="605"/>
      <c r="C580" s="101"/>
      <c r="D580" s="1419" t="s">
        <v>4435</v>
      </c>
      <c r="E580" s="52"/>
      <c r="F580" s="25"/>
      <c r="G580" s="599"/>
      <c r="H580" s="29"/>
      <c r="I580" s="600"/>
      <c r="J580" s="73"/>
      <c r="K580" s="1193"/>
      <c r="L580" s="263"/>
      <c r="M580" s="391"/>
      <c r="N580" s="1193"/>
      <c r="O580" s="605"/>
      <c r="P580" s="604"/>
    </row>
    <row r="581" spans="1:16" s="4" customFormat="1" ht="15" customHeight="1">
      <c r="A581" s="604"/>
      <c r="B581" s="605"/>
      <c r="C581" s="101"/>
      <c r="D581" s="1419" t="s">
        <v>4453</v>
      </c>
      <c r="E581" s="52"/>
      <c r="F581" s="25"/>
      <c r="G581" s="599"/>
      <c r="H581" s="29"/>
      <c r="I581" s="600"/>
      <c r="J581" s="73"/>
      <c r="K581" s="1193"/>
      <c r="L581" s="263"/>
      <c r="M581" s="391"/>
      <c r="N581" s="1193"/>
      <c r="O581" s="605"/>
      <c r="P581" s="604"/>
    </row>
    <row r="582" spans="1:16" s="4" customFormat="1" ht="15" customHeight="1">
      <c r="A582" s="604"/>
      <c r="B582" s="605"/>
      <c r="C582" s="101"/>
      <c r="D582" s="1419" t="s">
        <v>172</v>
      </c>
      <c r="E582" s="52"/>
      <c r="F582" s="25"/>
      <c r="G582" s="599"/>
      <c r="H582" s="29"/>
      <c r="I582" s="600"/>
      <c r="J582" s="73"/>
      <c r="K582" s="1193"/>
      <c r="L582" s="263"/>
      <c r="M582" s="391"/>
      <c r="N582" s="1193"/>
      <c r="O582" s="605"/>
      <c r="P582" s="604"/>
    </row>
    <row r="583" spans="1:16" s="4" customFormat="1" ht="15" customHeight="1">
      <c r="A583" s="604"/>
      <c r="B583" s="605"/>
      <c r="C583" s="101"/>
      <c r="D583" s="1419" t="s">
        <v>4440</v>
      </c>
      <c r="E583" s="52"/>
      <c r="F583" s="25"/>
      <c r="G583" s="599"/>
      <c r="H583" s="29"/>
      <c r="I583" s="600"/>
      <c r="J583" s="73"/>
      <c r="K583" s="1193"/>
      <c r="L583" s="263"/>
      <c r="M583" s="391"/>
      <c r="N583" s="1193"/>
      <c r="O583" s="605"/>
      <c r="P583" s="604"/>
    </row>
    <row r="584" spans="1:16" s="2" customFormat="1" ht="30" customHeight="1">
      <c r="A584" s="604"/>
      <c r="B584" s="605"/>
      <c r="C584" s="101"/>
      <c r="D584" s="1869" t="s">
        <v>4442</v>
      </c>
      <c r="E584" s="1869"/>
      <c r="F584" s="1869"/>
      <c r="G584" s="1869"/>
      <c r="H584" s="1869"/>
      <c r="I584" s="1869"/>
      <c r="J584" s="1869"/>
      <c r="K584" s="1869"/>
      <c r="L584" s="1869"/>
      <c r="M584" s="1869"/>
      <c r="N584" s="101"/>
      <c r="O584" s="605"/>
      <c r="P584" s="604"/>
    </row>
    <row r="585" spans="1:16" s="4" customFormat="1" ht="15" customHeight="1">
      <c r="A585" s="604"/>
      <c r="B585" s="605"/>
      <c r="C585" s="101"/>
      <c r="D585" s="126" t="s">
        <v>4443</v>
      </c>
      <c r="E585" s="52"/>
      <c r="F585" s="705">
        <v>207.5</v>
      </c>
      <c r="G585" s="466">
        <f>F585*Cond!$F$10</f>
        <v>315400</v>
      </c>
      <c r="H585" s="29">
        <v>0</v>
      </c>
      <c r="I585" s="405">
        <f t="shared" ref="I585" si="140">G585*H585</f>
        <v>0</v>
      </c>
      <c r="J585" s="299">
        <v>6903012510</v>
      </c>
      <c r="K585" s="289">
        <f t="shared" ref="K585" si="141">G585*L585</f>
        <v>473100</v>
      </c>
      <c r="L585" s="292">
        <v>1.5</v>
      </c>
      <c r="M585" s="388">
        <f t="shared" ref="M585" si="142">ROUND(K585,-2)</f>
        <v>473100</v>
      </c>
      <c r="N585" s="1193"/>
      <c r="O585" s="605"/>
      <c r="P585" s="604"/>
    </row>
    <row r="586" spans="1:16" s="4" customFormat="1" ht="13.5" customHeight="1">
      <c r="A586" s="604"/>
      <c r="B586" s="605"/>
      <c r="C586" s="101"/>
      <c r="D586" s="126"/>
      <c r="E586" s="52"/>
      <c r="F586" s="283"/>
      <c r="G586" s="396"/>
      <c r="H586" s="29"/>
      <c r="I586" s="405"/>
      <c r="J586" s="263"/>
      <c r="K586" s="263"/>
      <c r="L586" s="263"/>
      <c r="M586" s="391"/>
      <c r="N586" s="1193"/>
      <c r="O586" s="605"/>
      <c r="P586" s="604"/>
    </row>
    <row r="587" spans="1:16" s="4" customFormat="1" ht="15" customHeight="1">
      <c r="A587" s="604"/>
      <c r="B587" s="605"/>
      <c r="C587" s="101"/>
      <c r="D587" s="1419" t="s">
        <v>4445</v>
      </c>
      <c r="E587" s="52"/>
      <c r="F587" s="601"/>
      <c r="G587" s="546"/>
      <c r="H587" s="27"/>
      <c r="I587" s="504"/>
      <c r="J587" s="73"/>
      <c r="K587" s="1193"/>
      <c r="L587" s="263"/>
      <c r="M587" s="391"/>
      <c r="N587" s="1193"/>
      <c r="O587" s="605"/>
      <c r="P587" s="604"/>
    </row>
    <row r="588" spans="1:16" s="4" customFormat="1" ht="15" customHeight="1">
      <c r="A588" s="604"/>
      <c r="B588" s="605"/>
      <c r="C588" s="101"/>
      <c r="D588" s="1419" t="s">
        <v>4444</v>
      </c>
      <c r="E588" s="52"/>
      <c r="F588" s="601"/>
      <c r="G588" s="546"/>
      <c r="H588" s="27"/>
      <c r="I588" s="504"/>
      <c r="J588" s="73"/>
      <c r="K588" s="1193"/>
      <c r="L588" s="263"/>
      <c r="M588" s="391"/>
      <c r="N588" s="1193"/>
      <c r="O588" s="605"/>
      <c r="P588" s="604"/>
    </row>
    <row r="589" spans="1:16" s="4" customFormat="1" ht="15" customHeight="1">
      <c r="A589" s="604"/>
      <c r="B589" s="605"/>
      <c r="C589" s="101"/>
      <c r="D589" s="1419" t="s">
        <v>1034</v>
      </c>
      <c r="E589" s="52"/>
      <c r="F589" s="601"/>
      <c r="G589" s="546"/>
      <c r="H589" s="27"/>
      <c r="I589" s="504"/>
      <c r="J589" s="73"/>
      <c r="K589" s="1193"/>
      <c r="L589" s="263"/>
      <c r="M589" s="391"/>
      <c r="N589" s="1193"/>
      <c r="O589" s="605"/>
      <c r="P589" s="604"/>
    </row>
    <row r="590" spans="1:16" s="4" customFormat="1" ht="15" customHeight="1">
      <c r="A590" s="604"/>
      <c r="B590" s="605"/>
      <c r="C590" s="101"/>
      <c r="D590" s="1419" t="s">
        <v>4450</v>
      </c>
      <c r="E590" s="52"/>
      <c r="F590" s="25"/>
      <c r="G590" s="599"/>
      <c r="H590" s="29"/>
      <c r="I590" s="600"/>
      <c r="J590" s="73"/>
      <c r="K590" s="1193"/>
      <c r="L590" s="263"/>
      <c r="M590" s="391"/>
      <c r="N590" s="1193"/>
      <c r="O590" s="605"/>
      <c r="P590" s="604"/>
    </row>
    <row r="591" spans="1:16" s="4" customFormat="1" ht="15" customHeight="1">
      <c r="A591" s="604"/>
      <c r="B591" s="605"/>
      <c r="C591" s="101"/>
      <c r="D591" s="1419" t="s">
        <v>4454</v>
      </c>
      <c r="E591" s="52"/>
      <c r="F591" s="25"/>
      <c r="G591" s="599"/>
      <c r="H591" s="29"/>
      <c r="I591" s="600"/>
      <c r="J591" s="73"/>
      <c r="K591" s="1193"/>
      <c r="L591" s="263"/>
      <c r="M591" s="391"/>
      <c r="N591" s="1193"/>
      <c r="O591" s="605"/>
      <c r="P591" s="604"/>
    </row>
    <row r="592" spans="1:16" s="4" customFormat="1" ht="15" customHeight="1">
      <c r="A592" s="604"/>
      <c r="B592" s="605"/>
      <c r="C592" s="101"/>
      <c r="D592" s="1419" t="s">
        <v>4451</v>
      </c>
      <c r="E592" s="52"/>
      <c r="F592" s="25"/>
      <c r="G592" s="599"/>
      <c r="H592" s="29"/>
      <c r="I592" s="600"/>
      <c r="J592" s="73"/>
      <c r="K592" s="1193"/>
      <c r="L592" s="263"/>
      <c r="M592" s="391"/>
      <c r="N592" s="1193"/>
      <c r="O592" s="605"/>
      <c r="P592" s="604"/>
    </row>
    <row r="593" spans="1:16" s="4" customFormat="1" ht="15" customHeight="1">
      <c r="A593" s="604"/>
      <c r="B593" s="605"/>
      <c r="C593" s="101"/>
      <c r="D593" s="1419" t="s">
        <v>4418</v>
      </c>
      <c r="E593" s="52"/>
      <c r="F593" s="25"/>
      <c r="G593" s="599"/>
      <c r="H593" s="29"/>
      <c r="I593" s="600"/>
      <c r="J593" s="73"/>
      <c r="K593" s="1193"/>
      <c r="L593" s="263"/>
      <c r="M593" s="391"/>
      <c r="N593" s="1193"/>
      <c r="O593" s="605"/>
      <c r="P593" s="604"/>
    </row>
    <row r="594" spans="1:16" s="4" customFormat="1" ht="15" customHeight="1">
      <c r="A594" s="604"/>
      <c r="B594" s="605"/>
      <c r="C594" s="101"/>
      <c r="D594" s="1419" t="s">
        <v>4456</v>
      </c>
      <c r="E594" s="52"/>
      <c r="F594" s="25"/>
      <c r="G594" s="599"/>
      <c r="H594" s="29"/>
      <c r="I594" s="600"/>
      <c r="J594" s="73"/>
      <c r="K594" s="1193"/>
      <c r="L594" s="263"/>
      <c r="M594" s="391"/>
      <c r="N594" s="1193"/>
      <c r="O594" s="605"/>
      <c r="P594" s="604"/>
    </row>
    <row r="595" spans="1:16" s="4" customFormat="1" ht="15" customHeight="1">
      <c r="A595" s="604"/>
      <c r="B595" s="605"/>
      <c r="C595" s="101"/>
      <c r="D595" s="1419" t="s">
        <v>2122</v>
      </c>
      <c r="E595" s="52"/>
      <c r="F595" s="25"/>
      <c r="G595" s="599"/>
      <c r="H595" s="29"/>
      <c r="I595" s="600"/>
      <c r="J595" s="73"/>
      <c r="K595" s="1193"/>
      <c r="L595" s="263"/>
      <c r="M595" s="391"/>
      <c r="N595" s="1193"/>
      <c r="O595" s="605"/>
      <c r="P595" s="604"/>
    </row>
    <row r="596" spans="1:16" s="4" customFormat="1" ht="15" customHeight="1">
      <c r="A596" s="604"/>
      <c r="B596" s="605"/>
      <c r="C596" s="101"/>
      <c r="D596" s="1419" t="s">
        <v>4446</v>
      </c>
      <c r="E596" s="52"/>
      <c r="F596" s="25"/>
      <c r="G596" s="599"/>
      <c r="H596" s="29"/>
      <c r="I596" s="600"/>
      <c r="J596" s="73"/>
      <c r="K596" s="1193"/>
      <c r="L596" s="263"/>
      <c r="M596" s="391"/>
      <c r="N596" s="1193"/>
      <c r="O596" s="605"/>
      <c r="P596" s="604"/>
    </row>
    <row r="597" spans="1:16" s="4" customFormat="1" ht="15" customHeight="1">
      <c r="A597" s="604"/>
      <c r="B597" s="605"/>
      <c r="C597" s="101"/>
      <c r="D597" s="1419" t="s">
        <v>170</v>
      </c>
      <c r="E597" s="52"/>
      <c r="F597" s="25"/>
      <c r="G597" s="599"/>
      <c r="H597" s="29"/>
      <c r="I597" s="600"/>
      <c r="J597" s="73"/>
      <c r="K597" s="1193"/>
      <c r="L597" s="263"/>
      <c r="M597" s="391"/>
      <c r="N597" s="1193"/>
      <c r="O597" s="605"/>
      <c r="P597" s="604"/>
    </row>
    <row r="598" spans="1:16" s="4" customFormat="1" ht="15" customHeight="1">
      <c r="A598" s="604"/>
      <c r="B598" s="605"/>
      <c r="C598" s="101"/>
      <c r="D598" s="1419" t="s">
        <v>3307</v>
      </c>
      <c r="E598" s="52"/>
      <c r="F598" s="25"/>
      <c r="G598" s="599"/>
      <c r="H598" s="29"/>
      <c r="I598" s="600"/>
      <c r="J598" s="73"/>
      <c r="K598" s="1193"/>
      <c r="L598" s="263"/>
      <c r="M598" s="391"/>
      <c r="N598" s="1193"/>
      <c r="O598" s="605"/>
      <c r="P598" s="604"/>
    </row>
    <row r="599" spans="1:16" s="4" customFormat="1" ht="15" customHeight="1">
      <c r="A599" s="604"/>
      <c r="B599" s="605"/>
      <c r="C599" s="101"/>
      <c r="D599" s="1419" t="s">
        <v>4435</v>
      </c>
      <c r="E599" s="52"/>
      <c r="F599" s="25"/>
      <c r="G599" s="599"/>
      <c r="H599" s="29"/>
      <c r="I599" s="600"/>
      <c r="J599" s="73"/>
      <c r="K599" s="1193"/>
      <c r="L599" s="263"/>
      <c r="M599" s="391"/>
      <c r="N599" s="1193"/>
      <c r="O599" s="605"/>
      <c r="P599" s="604"/>
    </row>
    <row r="600" spans="1:16" s="4" customFormat="1" ht="15" customHeight="1">
      <c r="A600" s="604"/>
      <c r="B600" s="605"/>
      <c r="C600" s="101"/>
      <c r="D600" s="1419" t="s">
        <v>4422</v>
      </c>
      <c r="E600" s="52"/>
      <c r="F600" s="25"/>
      <c r="G600" s="599"/>
      <c r="H600" s="29"/>
      <c r="I600" s="600"/>
      <c r="J600" s="73"/>
      <c r="K600" s="1193"/>
      <c r="L600" s="263"/>
      <c r="M600" s="391"/>
      <c r="N600" s="1193"/>
      <c r="O600" s="605"/>
      <c r="P600" s="604"/>
    </row>
    <row r="601" spans="1:16" s="4" customFormat="1" ht="15" customHeight="1">
      <c r="A601" s="604"/>
      <c r="B601" s="605"/>
      <c r="C601" s="101"/>
      <c r="D601" s="1419" t="s">
        <v>4455</v>
      </c>
      <c r="E601" s="52"/>
      <c r="F601" s="25"/>
      <c r="G601" s="599"/>
      <c r="H601" s="29"/>
      <c r="I601" s="600"/>
      <c r="J601" s="73"/>
      <c r="K601" s="1193"/>
      <c r="L601" s="263"/>
      <c r="M601" s="391"/>
      <c r="N601" s="1193"/>
      <c r="O601" s="605"/>
      <c r="P601" s="604"/>
    </row>
    <row r="602" spans="1:16" s="4" customFormat="1" ht="15" customHeight="1">
      <c r="A602" s="604"/>
      <c r="B602" s="605"/>
      <c r="C602" s="101"/>
      <c r="D602" s="1419" t="s">
        <v>172</v>
      </c>
      <c r="E602" s="52"/>
      <c r="F602" s="25"/>
      <c r="G602" s="599"/>
      <c r="H602" s="29"/>
      <c r="I602" s="600"/>
      <c r="J602" s="73"/>
      <c r="K602" s="1193"/>
      <c r="L602" s="263"/>
      <c r="M602" s="391"/>
      <c r="N602" s="1193"/>
      <c r="O602" s="605"/>
      <c r="P602" s="604"/>
    </row>
    <row r="603" spans="1:16" s="4" customFormat="1" ht="15" customHeight="1">
      <c r="A603" s="604"/>
      <c r="B603" s="605"/>
      <c r="C603" s="101"/>
      <c r="D603" s="1419" t="s">
        <v>4440</v>
      </c>
      <c r="E603" s="52"/>
      <c r="F603" s="25"/>
      <c r="G603" s="599"/>
      <c r="H603" s="29"/>
      <c r="I603" s="600"/>
      <c r="J603" s="73"/>
      <c r="K603" s="1193"/>
      <c r="L603" s="263"/>
      <c r="M603" s="391"/>
      <c r="N603" s="1193"/>
      <c r="O603" s="605"/>
      <c r="P603" s="604"/>
    </row>
    <row r="604" spans="1:16" s="2" customFormat="1" ht="30" customHeight="1">
      <c r="A604" s="604"/>
      <c r="B604" s="605"/>
      <c r="C604" s="101"/>
      <c r="D604" s="1876" t="s">
        <v>4447</v>
      </c>
      <c r="E604" s="1876"/>
      <c r="F604" s="1876"/>
      <c r="G604" s="1876"/>
      <c r="H604" s="1876"/>
      <c r="I604" s="1876"/>
      <c r="J604" s="1876"/>
      <c r="K604" s="1876"/>
      <c r="L604" s="1876"/>
      <c r="M604" s="1876"/>
      <c r="N604" s="101"/>
      <c r="O604" s="605"/>
      <c r="P604" s="604"/>
    </row>
    <row r="605" spans="1:16" s="4" customFormat="1" ht="15" customHeight="1">
      <c r="A605" s="604"/>
      <c r="B605" s="605"/>
      <c r="C605" s="101"/>
      <c r="D605" s="126" t="s">
        <v>4448</v>
      </c>
      <c r="E605" s="52"/>
      <c r="F605" s="705">
        <v>186.75</v>
      </c>
      <c r="G605" s="466">
        <f>F605*Cond!$F$10</f>
        <v>283860</v>
      </c>
      <c r="H605" s="29">
        <v>0</v>
      </c>
      <c r="I605" s="405">
        <f t="shared" ref="I605" si="143">G605*H605</f>
        <v>0</v>
      </c>
      <c r="J605" s="299">
        <v>6903012520</v>
      </c>
      <c r="K605" s="289">
        <f t="shared" ref="K605" si="144">G605*L605</f>
        <v>425790</v>
      </c>
      <c r="L605" s="292">
        <v>1.5</v>
      </c>
      <c r="M605" s="388">
        <f t="shared" ref="M605" si="145">ROUND(K605,-2)</f>
        <v>425800</v>
      </c>
      <c r="N605" s="1193"/>
      <c r="O605" s="605"/>
      <c r="P605" s="604"/>
    </row>
    <row r="606" spans="1:16" s="4" customFormat="1" ht="13.5" customHeight="1">
      <c r="A606" s="604"/>
      <c r="B606" s="605"/>
      <c r="C606" s="101"/>
      <c r="D606" s="126"/>
      <c r="E606" s="52"/>
      <c r="F606" s="283"/>
      <c r="G606" s="396"/>
      <c r="H606" s="29"/>
      <c r="I606" s="405"/>
      <c r="J606" s="263"/>
      <c r="K606" s="263"/>
      <c r="L606" s="263"/>
      <c r="M606" s="391"/>
      <c r="N606" s="1193"/>
      <c r="O606" s="605"/>
      <c r="P606" s="604"/>
    </row>
    <row r="607" spans="1:16" s="4" customFormat="1" ht="15" customHeight="1">
      <c r="A607" s="604"/>
      <c r="B607" s="605"/>
      <c r="C607" s="101"/>
      <c r="D607" s="1419" t="s">
        <v>4445</v>
      </c>
      <c r="E607" s="52"/>
      <c r="F607" s="601"/>
      <c r="G607" s="546"/>
      <c r="H607" s="27"/>
      <c r="I607" s="504"/>
      <c r="J607" s="73"/>
      <c r="K607" s="1193"/>
      <c r="L607" s="263"/>
      <c r="M607" s="391"/>
      <c r="N607" s="1193"/>
      <c r="O607" s="605"/>
      <c r="P607" s="604"/>
    </row>
    <row r="608" spans="1:16" s="4" customFormat="1" ht="15" customHeight="1">
      <c r="A608" s="604"/>
      <c r="B608" s="605"/>
      <c r="C608" s="101"/>
      <c r="D608" s="1419" t="s">
        <v>4441</v>
      </c>
      <c r="E608" s="52"/>
      <c r="F608" s="601"/>
      <c r="G608" s="546"/>
      <c r="H608" s="27"/>
      <c r="I608" s="504"/>
      <c r="J608" s="73"/>
      <c r="K608" s="1193"/>
      <c r="L608" s="263"/>
      <c r="M608" s="391"/>
      <c r="N608" s="1193"/>
      <c r="O608" s="605"/>
      <c r="P608" s="604"/>
    </row>
    <row r="609" spans="1:16" s="4" customFormat="1" ht="15" customHeight="1">
      <c r="A609" s="604"/>
      <c r="B609" s="605"/>
      <c r="C609" s="101"/>
      <c r="D609" s="1419" t="s">
        <v>1034</v>
      </c>
      <c r="E609" s="52"/>
      <c r="F609" s="601"/>
      <c r="G609" s="546"/>
      <c r="H609" s="27"/>
      <c r="I609" s="504"/>
      <c r="J609" s="73"/>
      <c r="K609" s="1193"/>
      <c r="L609" s="263"/>
      <c r="M609" s="391"/>
      <c r="N609" s="1193"/>
      <c r="O609" s="605"/>
      <c r="P609" s="604"/>
    </row>
    <row r="610" spans="1:16" s="4" customFormat="1" ht="15" customHeight="1">
      <c r="A610" s="604"/>
      <c r="B610" s="605"/>
      <c r="C610" s="101"/>
      <c r="D610" s="1419" t="s">
        <v>4450</v>
      </c>
      <c r="E610" s="52"/>
      <c r="F610" s="25"/>
      <c r="G610" s="599"/>
      <c r="H610" s="29"/>
      <c r="I610" s="600"/>
      <c r="J610" s="73"/>
      <c r="K610" s="1193"/>
      <c r="L610" s="263"/>
      <c r="M610" s="391"/>
      <c r="N610" s="1193"/>
      <c r="O610" s="605"/>
      <c r="P610" s="604"/>
    </row>
    <row r="611" spans="1:16" s="4" customFormat="1" ht="15" customHeight="1">
      <c r="A611" s="604"/>
      <c r="B611" s="605"/>
      <c r="C611" s="101"/>
      <c r="D611" s="1419" t="s">
        <v>4457</v>
      </c>
      <c r="E611" s="52"/>
      <c r="F611" s="25"/>
      <c r="G611" s="599"/>
      <c r="H611" s="29"/>
      <c r="I611" s="600"/>
      <c r="J611" s="73"/>
      <c r="K611" s="1193"/>
      <c r="L611" s="263"/>
      <c r="M611" s="391"/>
      <c r="N611" s="1193"/>
      <c r="O611" s="605"/>
      <c r="P611" s="604"/>
    </row>
    <row r="612" spans="1:16" s="4" customFormat="1" ht="15" customHeight="1">
      <c r="A612" s="604"/>
      <c r="B612" s="605"/>
      <c r="C612" s="101"/>
      <c r="D612" s="1419" t="s">
        <v>4451</v>
      </c>
      <c r="E612" s="52"/>
      <c r="F612" s="25"/>
      <c r="G612" s="599"/>
      <c r="H612" s="29"/>
      <c r="I612" s="600"/>
      <c r="J612" s="73"/>
      <c r="K612" s="1193"/>
      <c r="L612" s="263"/>
      <c r="M612" s="391"/>
      <c r="N612" s="1193"/>
      <c r="O612" s="605"/>
      <c r="P612" s="604"/>
    </row>
    <row r="613" spans="1:16" s="4" customFormat="1" ht="15" customHeight="1">
      <c r="A613" s="604"/>
      <c r="B613" s="605"/>
      <c r="C613" s="101"/>
      <c r="D613" s="1419" t="s">
        <v>4418</v>
      </c>
      <c r="E613" s="52"/>
      <c r="F613" s="25"/>
      <c r="G613" s="599"/>
      <c r="H613" s="29"/>
      <c r="I613" s="600"/>
      <c r="J613" s="73"/>
      <c r="K613" s="1193"/>
      <c r="L613" s="263"/>
      <c r="M613" s="391"/>
      <c r="N613" s="1193"/>
      <c r="O613" s="605"/>
      <c r="P613" s="604"/>
    </row>
    <row r="614" spans="1:16" s="4" customFormat="1" ht="15" customHeight="1">
      <c r="A614" s="604"/>
      <c r="B614" s="605"/>
      <c r="C614" s="101"/>
      <c r="D614" s="1419" t="s">
        <v>2122</v>
      </c>
      <c r="E614" s="52"/>
      <c r="F614" s="25"/>
      <c r="G614" s="599"/>
      <c r="H614" s="29"/>
      <c r="I614" s="600"/>
      <c r="J614" s="73"/>
      <c r="K614" s="1193"/>
      <c r="L614" s="263"/>
      <c r="M614" s="391"/>
      <c r="N614" s="1193"/>
      <c r="O614" s="605"/>
      <c r="P614" s="604"/>
    </row>
    <row r="615" spans="1:16" s="4" customFormat="1" ht="15" customHeight="1">
      <c r="A615" s="604"/>
      <c r="B615" s="605"/>
      <c r="C615" s="101"/>
      <c r="D615" s="1419" t="s">
        <v>4446</v>
      </c>
      <c r="E615" s="52"/>
      <c r="F615" s="25"/>
      <c r="G615" s="599"/>
      <c r="H615" s="29"/>
      <c r="I615" s="600"/>
      <c r="J615" s="73"/>
      <c r="K615" s="1193"/>
      <c r="L615" s="263"/>
      <c r="M615" s="391"/>
      <c r="N615" s="1193"/>
      <c r="O615" s="605"/>
      <c r="P615" s="604"/>
    </row>
    <row r="616" spans="1:16" s="4" customFormat="1" ht="15" customHeight="1">
      <c r="A616" s="604"/>
      <c r="B616" s="605"/>
      <c r="C616" s="101"/>
      <c r="D616" s="1419" t="s">
        <v>170</v>
      </c>
      <c r="E616" s="52"/>
      <c r="F616" s="25"/>
      <c r="G616" s="599"/>
      <c r="H616" s="29"/>
      <c r="I616" s="600"/>
      <c r="J616" s="73"/>
      <c r="K616" s="1193"/>
      <c r="L616" s="263"/>
      <c r="M616" s="391"/>
      <c r="N616" s="1193"/>
      <c r="O616" s="605"/>
      <c r="P616" s="604"/>
    </row>
    <row r="617" spans="1:16" s="4" customFormat="1" ht="15" customHeight="1">
      <c r="A617" s="604"/>
      <c r="B617" s="605"/>
      <c r="C617" s="101"/>
      <c r="D617" s="1419" t="s">
        <v>3307</v>
      </c>
      <c r="E617" s="52"/>
      <c r="F617" s="25"/>
      <c r="G617" s="599"/>
      <c r="H617" s="29"/>
      <c r="I617" s="600"/>
      <c r="J617" s="73"/>
      <c r="K617" s="1193"/>
      <c r="L617" s="263"/>
      <c r="M617" s="391"/>
      <c r="N617" s="1193"/>
      <c r="O617" s="605"/>
      <c r="P617" s="604"/>
    </row>
    <row r="618" spans="1:16" s="4" customFormat="1" ht="15" customHeight="1">
      <c r="A618" s="604"/>
      <c r="B618" s="605"/>
      <c r="C618" s="101"/>
      <c r="D618" s="1419" t="s">
        <v>4435</v>
      </c>
      <c r="E618" s="52"/>
      <c r="F618" s="25"/>
      <c r="G618" s="599"/>
      <c r="H618" s="29"/>
      <c r="I618" s="600"/>
      <c r="J618" s="73"/>
      <c r="K618" s="1193"/>
      <c r="L618" s="263"/>
      <c r="M618" s="391"/>
      <c r="N618" s="1193"/>
      <c r="O618" s="605"/>
      <c r="P618" s="604"/>
    </row>
    <row r="619" spans="1:16" s="4" customFormat="1" ht="15" customHeight="1">
      <c r="A619" s="604"/>
      <c r="B619" s="605"/>
      <c r="C619" s="101"/>
      <c r="D619" s="1419" t="s">
        <v>172</v>
      </c>
      <c r="E619" s="52"/>
      <c r="F619" s="25"/>
      <c r="G619" s="599"/>
      <c r="H619" s="29"/>
      <c r="I619" s="600"/>
      <c r="J619" s="73"/>
      <c r="K619" s="1193"/>
      <c r="L619" s="263"/>
      <c r="M619" s="391"/>
      <c r="N619" s="1193"/>
      <c r="O619" s="605"/>
      <c r="P619" s="604"/>
    </row>
    <row r="620" spans="1:16" s="4" customFormat="1" ht="15" customHeight="1">
      <c r="A620" s="604"/>
      <c r="B620" s="605"/>
      <c r="C620" s="101"/>
      <c r="D620" s="1419" t="s">
        <v>4449</v>
      </c>
      <c r="E620" s="52"/>
      <c r="F620" s="25"/>
      <c r="G620" s="599"/>
      <c r="H620" s="29"/>
      <c r="I620" s="600"/>
      <c r="J620" s="73"/>
      <c r="K620" s="1193"/>
      <c r="L620" s="263"/>
      <c r="M620" s="391"/>
      <c r="N620" s="1193"/>
      <c r="O620" s="605"/>
      <c r="P620" s="604"/>
    </row>
    <row r="621" spans="1:16" ht="6.95" customHeight="1">
      <c r="A621" s="604"/>
      <c r="B621" s="605"/>
      <c r="C621" s="101"/>
      <c r="D621" s="101"/>
      <c r="E621" s="101"/>
      <c r="F621" s="101"/>
      <c r="G621" s="101"/>
      <c r="H621" s="101"/>
      <c r="I621" s="101"/>
      <c r="J621" s="101"/>
      <c r="K621" s="101"/>
      <c r="L621" s="101"/>
      <c r="M621" s="101"/>
      <c r="N621" s="101"/>
      <c r="O621" s="605"/>
      <c r="P621" s="604"/>
    </row>
    <row r="622" spans="1:16" ht="6.95" customHeight="1">
      <c r="A622" s="610"/>
      <c r="B622" s="611"/>
      <c r="C622" s="611"/>
      <c r="D622" s="611"/>
      <c r="E622" s="611"/>
      <c r="F622" s="611"/>
      <c r="G622" s="611"/>
      <c r="H622" s="611"/>
      <c r="I622" s="611"/>
      <c r="J622" s="611"/>
      <c r="K622" s="611"/>
      <c r="L622" s="611"/>
      <c r="M622" s="611"/>
      <c r="N622" s="611"/>
      <c r="O622" s="611"/>
      <c r="P622" s="604"/>
    </row>
    <row r="623" spans="1:16" ht="6.95" customHeight="1">
      <c r="A623" s="610"/>
      <c r="B623" s="610"/>
      <c r="C623" s="610"/>
      <c r="D623" s="610"/>
      <c r="E623" s="610"/>
      <c r="F623" s="610"/>
      <c r="G623" s="610"/>
      <c r="H623" s="610"/>
      <c r="I623" s="610"/>
      <c r="J623" s="610"/>
      <c r="K623" s="610"/>
      <c r="L623" s="610"/>
      <c r="M623" s="610"/>
      <c r="N623" s="610"/>
      <c r="O623" s="610"/>
      <c r="P623" s="610"/>
    </row>
  </sheetData>
  <sortState ref="J202:S206">
    <sortCondition ref="J202"/>
  </sortState>
  <mergeCells count="139">
    <mergeCell ref="D249:M249"/>
    <mergeCell ref="D255:M255"/>
    <mergeCell ref="D261:M261"/>
    <mergeCell ref="D268:M268"/>
    <mergeCell ref="D269:D272"/>
    <mergeCell ref="H269:H272"/>
    <mergeCell ref="I269:I272"/>
    <mergeCell ref="J269:J272"/>
    <mergeCell ref="D345:M345"/>
    <mergeCell ref="D364:M364"/>
    <mergeCell ref="D383:M383"/>
    <mergeCell ref="D406:M406"/>
    <mergeCell ref="K269:K272"/>
    <mergeCell ref="L269:L272"/>
    <mergeCell ref="M269:M272"/>
    <mergeCell ref="E269:E272"/>
    <mergeCell ref="F269:F272"/>
    <mergeCell ref="G269:G272"/>
    <mergeCell ref="D328:M328"/>
    <mergeCell ref="J284:J287"/>
    <mergeCell ref="K284:K287"/>
    <mergeCell ref="L284:L287"/>
    <mergeCell ref="M284:M287"/>
    <mergeCell ref="D288:M288"/>
    <mergeCell ref="D307:M307"/>
    <mergeCell ref="D284:D287"/>
    <mergeCell ref="E284:E287"/>
    <mergeCell ref="F284:F287"/>
    <mergeCell ref="G284:G287"/>
    <mergeCell ref="H284:H287"/>
    <mergeCell ref="I284:I287"/>
    <mergeCell ref="D283:M283"/>
    <mergeCell ref="D424:M424"/>
    <mergeCell ref="D567:M567"/>
    <mergeCell ref="D584:M584"/>
    <mergeCell ref="D511:M511"/>
    <mergeCell ref="D530:J530"/>
    <mergeCell ref="D547:M547"/>
    <mergeCell ref="D604:M604"/>
    <mergeCell ref="D442:M442"/>
    <mergeCell ref="D460:M460"/>
    <mergeCell ref="D476:M476"/>
    <mergeCell ref="D493:M493"/>
    <mergeCell ref="K226:K229"/>
    <mergeCell ref="L226:L229"/>
    <mergeCell ref="M226:M229"/>
    <mergeCell ref="D230:M230"/>
    <mergeCell ref="D236:M236"/>
    <mergeCell ref="D242:M242"/>
    <mergeCell ref="D206:M206"/>
    <mergeCell ref="D216:M216"/>
    <mergeCell ref="D225:M225"/>
    <mergeCell ref="D226:D229"/>
    <mergeCell ref="E226:E229"/>
    <mergeCell ref="F226:F229"/>
    <mergeCell ref="G226:G229"/>
    <mergeCell ref="H226:H229"/>
    <mergeCell ref="I226:I229"/>
    <mergeCell ref="J226:J229"/>
    <mergeCell ref="D181:J181"/>
    <mergeCell ref="D182:M182"/>
    <mergeCell ref="D40:D43"/>
    <mergeCell ref="D60:M60"/>
    <mergeCell ref="D196:M196"/>
    <mergeCell ref="M192:M195"/>
    <mergeCell ref="D191:M191"/>
    <mergeCell ref="D192:D195"/>
    <mergeCell ref="E192:E195"/>
    <mergeCell ref="F192:F195"/>
    <mergeCell ref="G192:G195"/>
    <mergeCell ref="H192:H195"/>
    <mergeCell ref="I192:I195"/>
    <mergeCell ref="J192:J195"/>
    <mergeCell ref="K192:K195"/>
    <mergeCell ref="L192:L195"/>
    <mergeCell ref="E56:E59"/>
    <mergeCell ref="F56:F59"/>
    <mergeCell ref="G56:G59"/>
    <mergeCell ref="H56:H59"/>
    <mergeCell ref="I56:I59"/>
    <mergeCell ref="D127:D132"/>
    <mergeCell ref="D133:M133"/>
    <mergeCell ref="D135:D140"/>
    <mergeCell ref="D10:M10"/>
    <mergeCell ref="M20:M23"/>
    <mergeCell ref="D24:M24"/>
    <mergeCell ref="D29:D31"/>
    <mergeCell ref="D33:M33"/>
    <mergeCell ref="D125:M125"/>
    <mergeCell ref="D55:M55"/>
    <mergeCell ref="D56:D59"/>
    <mergeCell ref="K56:K59"/>
    <mergeCell ref="L56:L59"/>
    <mergeCell ref="M56:M59"/>
    <mergeCell ref="D19:M19"/>
    <mergeCell ref="D20:D23"/>
    <mergeCell ref="E20:E23"/>
    <mergeCell ref="F20:F23"/>
    <mergeCell ref="G20:G23"/>
    <mergeCell ref="H20:H23"/>
    <mergeCell ref="I20:I23"/>
    <mergeCell ref="D69:M69"/>
    <mergeCell ref="D75:D77"/>
    <mergeCell ref="D81:D83"/>
    <mergeCell ref="J20:J23"/>
    <mergeCell ref="K20:K23"/>
    <mergeCell ref="L20:L23"/>
    <mergeCell ref="D3:M3"/>
    <mergeCell ref="D4:G4"/>
    <mergeCell ref="H4:J4"/>
    <mergeCell ref="K4:M4"/>
    <mergeCell ref="D5:M5"/>
    <mergeCell ref="D6:D9"/>
    <mergeCell ref="E6:E9"/>
    <mergeCell ref="F6:F9"/>
    <mergeCell ref="G6:G9"/>
    <mergeCell ref="H6:H9"/>
    <mergeCell ref="I6:I9"/>
    <mergeCell ref="J6:J9"/>
    <mergeCell ref="K6:K9"/>
    <mergeCell ref="L6:L9"/>
    <mergeCell ref="M6:M9"/>
    <mergeCell ref="D171:J171"/>
    <mergeCell ref="J56:J59"/>
    <mergeCell ref="D44:M44"/>
    <mergeCell ref="D66:D68"/>
    <mergeCell ref="D146:D151"/>
    <mergeCell ref="D161:M161"/>
    <mergeCell ref="D121:D124"/>
    <mergeCell ref="D141:M141"/>
    <mergeCell ref="D111:D114"/>
    <mergeCell ref="D115:M115"/>
    <mergeCell ref="D90:M90"/>
    <mergeCell ref="D95:D97"/>
    <mergeCell ref="D98:M98"/>
    <mergeCell ref="D102:D104"/>
    <mergeCell ref="D105:M105"/>
    <mergeCell ref="D87:D89"/>
    <mergeCell ref="D152:M152"/>
  </mergeCell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343"/>
  <sheetViews>
    <sheetView zoomScale="90" zoomScaleNormal="90" workbookViewId="0">
      <selection activeCell="D4" sqref="D4:G4"/>
    </sheetView>
  </sheetViews>
  <sheetFormatPr baseColWidth="10" defaultColWidth="11.42578125" defaultRowHeight="12.75"/>
  <cols>
    <col min="1" max="3" width="3.7109375" style="24" customWidth="1"/>
    <col min="4" max="4" width="68.85546875" style="24" customWidth="1"/>
    <col min="5" max="5" width="34.42578125" style="24" customWidth="1"/>
    <col min="6" max="6" width="12.5703125" style="181" hidden="1" customWidth="1"/>
    <col min="7" max="7" width="14.85546875" style="400" customWidth="1"/>
    <col min="8" max="8" width="13.140625" style="24" customWidth="1"/>
    <col min="9" max="9" width="11.42578125" style="400"/>
    <col min="10" max="10" width="14.7109375" style="149" customWidth="1"/>
    <col min="11" max="11" width="0.28515625" style="149" hidden="1" customWidth="1"/>
    <col min="12" max="12" width="5.7109375" style="149" customWidth="1"/>
    <col min="13" max="13" width="13.28515625" style="400" customWidth="1"/>
    <col min="14" max="16" width="3.7109375" style="24" customWidth="1"/>
    <col min="17" max="16384" width="11.42578125" style="24"/>
  </cols>
  <sheetData>
    <row r="1" spans="1:16" ht="6.95" customHeight="1">
      <c r="A1" s="604"/>
      <c r="B1" s="604"/>
      <c r="C1" s="604"/>
      <c r="D1" s="604"/>
      <c r="E1" s="604"/>
      <c r="F1" s="604"/>
      <c r="G1" s="604"/>
      <c r="H1" s="604"/>
      <c r="I1" s="604"/>
      <c r="J1" s="604"/>
      <c r="K1" s="604"/>
      <c r="L1" s="604"/>
      <c r="M1" s="604"/>
      <c r="N1" s="604"/>
      <c r="O1" s="604"/>
      <c r="P1" s="604"/>
    </row>
    <row r="2" spans="1:16" ht="6.95" customHeight="1">
      <c r="A2" s="604"/>
      <c r="B2" s="605"/>
      <c r="C2" s="605"/>
      <c r="D2" s="605"/>
      <c r="E2" s="605"/>
      <c r="F2" s="605"/>
      <c r="G2" s="605"/>
      <c r="H2" s="605"/>
      <c r="I2" s="605"/>
      <c r="J2" s="605"/>
      <c r="K2" s="605"/>
      <c r="L2" s="605"/>
      <c r="M2" s="605"/>
      <c r="N2" s="605"/>
      <c r="O2" s="605"/>
      <c r="P2" s="604"/>
    </row>
    <row r="3" spans="1:16" s="2" customFormat="1" ht="24.75">
      <c r="A3" s="604"/>
      <c r="B3" s="605"/>
      <c r="C3" s="101"/>
      <c r="D3" s="1877" t="s">
        <v>4842</v>
      </c>
      <c r="E3" s="1877"/>
      <c r="F3" s="1877"/>
      <c r="G3" s="1877"/>
      <c r="H3" s="1877"/>
      <c r="I3" s="1877"/>
      <c r="J3" s="1877"/>
      <c r="K3" s="1877"/>
      <c r="L3" s="1877"/>
      <c r="M3" s="1877"/>
      <c r="N3" s="101"/>
      <c r="O3" s="605"/>
      <c r="P3" s="604"/>
    </row>
    <row r="4" spans="1:16" s="2" customFormat="1" ht="24.75">
      <c r="A4" s="604"/>
      <c r="B4" s="605"/>
      <c r="C4" s="101"/>
      <c r="D4" s="1878" t="s">
        <v>1857</v>
      </c>
      <c r="E4" s="1878"/>
      <c r="F4" s="1878"/>
      <c r="G4" s="1933"/>
      <c r="H4" s="1934">
        <f>SUM(I5:I341)</f>
        <v>0</v>
      </c>
      <c r="I4" s="1880"/>
      <c r="J4" s="1935"/>
      <c r="K4" s="1936"/>
      <c r="L4" s="1882"/>
      <c r="M4" s="1882"/>
      <c r="N4" s="101"/>
      <c r="O4" s="605"/>
      <c r="P4" s="604"/>
    </row>
    <row r="5" spans="1:16" s="2" customFormat="1" ht="30" customHeight="1">
      <c r="A5" s="604"/>
      <c r="B5" s="605"/>
      <c r="C5" s="101"/>
      <c r="D5" s="1876" t="s">
        <v>3337</v>
      </c>
      <c r="E5" s="1876"/>
      <c r="F5" s="1876"/>
      <c r="G5" s="1876"/>
      <c r="H5" s="1876"/>
      <c r="I5" s="1876"/>
      <c r="J5" s="1876"/>
      <c r="K5" s="1876"/>
      <c r="L5" s="1876"/>
      <c r="M5" s="1876"/>
      <c r="N5" s="101"/>
      <c r="O5" s="605"/>
      <c r="P5" s="604"/>
    </row>
    <row r="6" spans="1:16" ht="13.5" customHeight="1">
      <c r="A6" s="604"/>
      <c r="B6" s="605"/>
      <c r="C6" s="101"/>
      <c r="D6" s="1883" t="s">
        <v>14</v>
      </c>
      <c r="E6" s="1884" t="s">
        <v>15</v>
      </c>
      <c r="F6" s="1885" t="s">
        <v>1859</v>
      </c>
      <c r="G6" s="1886" t="s">
        <v>2171</v>
      </c>
      <c r="H6" s="1887" t="s">
        <v>67</v>
      </c>
      <c r="I6" s="1886" t="s">
        <v>68</v>
      </c>
      <c r="J6" s="1868" t="s">
        <v>6</v>
      </c>
      <c r="K6" s="1889" t="s">
        <v>2172</v>
      </c>
      <c r="L6" s="1889" t="s">
        <v>2173</v>
      </c>
      <c r="M6" s="1890" t="s">
        <v>2170</v>
      </c>
      <c r="N6" s="101"/>
      <c r="O6" s="605"/>
      <c r="P6" s="604"/>
    </row>
    <row r="7" spans="1:16">
      <c r="A7" s="604"/>
      <c r="B7" s="605"/>
      <c r="C7" s="101"/>
      <c r="D7" s="1883"/>
      <c r="E7" s="1884"/>
      <c r="F7" s="1885"/>
      <c r="G7" s="1886"/>
      <c r="H7" s="1887"/>
      <c r="I7" s="1886"/>
      <c r="J7" s="1868"/>
      <c r="K7" s="1889"/>
      <c r="L7" s="1889"/>
      <c r="M7" s="1890"/>
      <c r="N7" s="101"/>
      <c r="O7" s="605"/>
      <c r="P7" s="604"/>
    </row>
    <row r="8" spans="1:16">
      <c r="A8" s="604"/>
      <c r="B8" s="605"/>
      <c r="C8" s="101"/>
      <c r="D8" s="1883"/>
      <c r="E8" s="1884"/>
      <c r="F8" s="1885"/>
      <c r="G8" s="1886"/>
      <c r="H8" s="1887"/>
      <c r="I8" s="1886"/>
      <c r="J8" s="1868"/>
      <c r="K8" s="1889"/>
      <c r="L8" s="1889"/>
      <c r="M8" s="1890"/>
      <c r="N8" s="101"/>
      <c r="O8" s="605"/>
      <c r="P8" s="604"/>
    </row>
    <row r="9" spans="1:16" ht="13.5" thickBot="1">
      <c r="A9" s="604"/>
      <c r="B9" s="605"/>
      <c r="C9" s="101"/>
      <c r="D9" s="1908"/>
      <c r="E9" s="1903"/>
      <c r="F9" s="1904"/>
      <c r="G9" s="1905"/>
      <c r="H9" s="1909"/>
      <c r="I9" s="1905"/>
      <c r="J9" s="1910"/>
      <c r="K9" s="1901"/>
      <c r="L9" s="1901"/>
      <c r="M9" s="1902"/>
      <c r="N9" s="101"/>
      <c r="O9" s="605"/>
      <c r="P9" s="604"/>
    </row>
    <row r="10" spans="1:16" s="4" customFormat="1" ht="13.5" thickTop="1">
      <c r="A10" s="604"/>
      <c r="B10" s="605"/>
      <c r="C10" s="101"/>
      <c r="D10" s="770" t="s">
        <v>1894</v>
      </c>
      <c r="E10" s="90"/>
      <c r="F10" s="461">
        <v>1.05</v>
      </c>
      <c r="G10" s="466">
        <f>F10*Cond!$F$10</f>
        <v>1596</v>
      </c>
      <c r="H10" s="27">
        <v>0</v>
      </c>
      <c r="I10" s="398">
        <f t="shared" ref="I10:I15" si="0">G10*H10</f>
        <v>0</v>
      </c>
      <c r="J10" s="264" t="s">
        <v>1890</v>
      </c>
      <c r="K10" s="286">
        <f t="shared" ref="K10:K15" si="1">G10*L10</f>
        <v>4788</v>
      </c>
      <c r="L10" s="290">
        <v>3</v>
      </c>
      <c r="M10" s="409">
        <f t="shared" ref="M10:M15" si="2">ROUND(K10,-2)</f>
        <v>4800</v>
      </c>
      <c r="N10" s="101"/>
      <c r="O10" s="605"/>
      <c r="P10" s="604"/>
    </row>
    <row r="11" spans="1:16" s="4" customFormat="1">
      <c r="A11" s="604"/>
      <c r="B11" s="605"/>
      <c r="C11" s="101"/>
      <c r="D11" s="642" t="s">
        <v>1893</v>
      </c>
      <c r="E11" s="90"/>
      <c r="F11" s="461">
        <v>1.05</v>
      </c>
      <c r="G11" s="466">
        <f>F11*Cond!$F$10</f>
        <v>1596</v>
      </c>
      <c r="H11" s="27">
        <v>0</v>
      </c>
      <c r="I11" s="398">
        <f t="shared" si="0"/>
        <v>0</v>
      </c>
      <c r="J11" s="264" t="s">
        <v>1889</v>
      </c>
      <c r="K11" s="286">
        <f t="shared" si="1"/>
        <v>4788</v>
      </c>
      <c r="L11" s="290">
        <v>3</v>
      </c>
      <c r="M11" s="409">
        <f t="shared" si="2"/>
        <v>4800</v>
      </c>
      <c r="N11" s="101"/>
      <c r="O11" s="605"/>
      <c r="P11" s="604"/>
    </row>
    <row r="12" spans="1:16" s="4" customFormat="1">
      <c r="A12" s="604"/>
      <c r="B12" s="605"/>
      <c r="C12" s="101"/>
      <c r="D12" s="642" t="s">
        <v>1892</v>
      </c>
      <c r="E12" s="90"/>
      <c r="F12" s="461">
        <v>0.9</v>
      </c>
      <c r="G12" s="466">
        <f>F12*Cond!$F$10</f>
        <v>1368</v>
      </c>
      <c r="H12" s="27">
        <v>0</v>
      </c>
      <c r="I12" s="398">
        <f t="shared" si="0"/>
        <v>0</v>
      </c>
      <c r="J12" s="264" t="s">
        <v>1888</v>
      </c>
      <c r="K12" s="286">
        <f t="shared" si="1"/>
        <v>4104</v>
      </c>
      <c r="L12" s="290">
        <v>3</v>
      </c>
      <c r="M12" s="409">
        <f t="shared" si="2"/>
        <v>4100</v>
      </c>
      <c r="N12" s="101"/>
      <c r="O12" s="605"/>
      <c r="P12" s="604"/>
    </row>
    <row r="13" spans="1:16" s="4" customFormat="1">
      <c r="A13" s="604"/>
      <c r="B13" s="605"/>
      <c r="C13" s="101"/>
      <c r="D13" s="642" t="s">
        <v>1891</v>
      </c>
      <c r="E13" s="90"/>
      <c r="F13" s="461">
        <v>0.9</v>
      </c>
      <c r="G13" s="466">
        <f>F13*Cond!$F$10</f>
        <v>1368</v>
      </c>
      <c r="H13" s="27">
        <v>0</v>
      </c>
      <c r="I13" s="398">
        <f t="shared" si="0"/>
        <v>0</v>
      </c>
      <c r="J13" s="264" t="s">
        <v>1887</v>
      </c>
      <c r="K13" s="286">
        <f t="shared" si="1"/>
        <v>4104</v>
      </c>
      <c r="L13" s="290">
        <v>3</v>
      </c>
      <c r="M13" s="409">
        <f t="shared" si="2"/>
        <v>4100</v>
      </c>
      <c r="N13" s="101"/>
      <c r="O13" s="605"/>
      <c r="P13" s="604"/>
    </row>
    <row r="14" spans="1:16" s="4" customFormat="1">
      <c r="A14" s="604"/>
      <c r="B14" s="605"/>
      <c r="C14" s="101"/>
      <c r="D14" s="642" t="s">
        <v>4239</v>
      </c>
      <c r="E14" s="90"/>
      <c r="F14" s="461">
        <v>1.1000000000000001</v>
      </c>
      <c r="G14" s="466">
        <f>F14*Cond!$F$10</f>
        <v>1672.0000000000002</v>
      </c>
      <c r="H14" s="27">
        <v>0</v>
      </c>
      <c r="I14" s="398">
        <f t="shared" si="0"/>
        <v>0</v>
      </c>
      <c r="J14" s="264" t="s">
        <v>4240</v>
      </c>
      <c r="K14" s="286">
        <f t="shared" si="1"/>
        <v>5016.0000000000009</v>
      </c>
      <c r="L14" s="290">
        <v>3</v>
      </c>
      <c r="M14" s="409">
        <f t="shared" si="2"/>
        <v>5000</v>
      </c>
      <c r="N14" s="101"/>
      <c r="O14" s="605"/>
      <c r="P14" s="604"/>
    </row>
    <row r="15" spans="1:16" s="4" customFormat="1">
      <c r="A15" s="604"/>
      <c r="B15" s="605"/>
      <c r="C15" s="101"/>
      <c r="D15" s="1406" t="s">
        <v>4241</v>
      </c>
      <c r="E15" s="90"/>
      <c r="F15" s="461">
        <v>1.1000000000000001</v>
      </c>
      <c r="G15" s="466">
        <f>F15*Cond!$F$10</f>
        <v>1672.0000000000002</v>
      </c>
      <c r="H15" s="27">
        <v>0</v>
      </c>
      <c r="I15" s="398">
        <f t="shared" si="0"/>
        <v>0</v>
      </c>
      <c r="J15" s="264" t="s">
        <v>4242</v>
      </c>
      <c r="K15" s="286">
        <f t="shared" si="1"/>
        <v>5016.0000000000009</v>
      </c>
      <c r="L15" s="290">
        <v>3</v>
      </c>
      <c r="M15" s="409">
        <f t="shared" si="2"/>
        <v>5000</v>
      </c>
      <c r="N15" s="101"/>
      <c r="O15" s="605"/>
      <c r="P15" s="604"/>
    </row>
    <row r="16" spans="1:16" s="4" customFormat="1">
      <c r="A16" s="604"/>
      <c r="B16" s="605"/>
      <c r="C16" s="101"/>
      <c r="D16" s="1406"/>
      <c r="E16" s="90"/>
      <c r="F16" s="461"/>
      <c r="G16" s="466"/>
      <c r="H16" s="27"/>
      <c r="I16" s="398"/>
      <c r="J16" s="264"/>
      <c r="K16" s="286"/>
      <c r="L16" s="290"/>
      <c r="M16" s="409"/>
      <c r="N16" s="101"/>
      <c r="O16" s="605"/>
      <c r="P16" s="604"/>
    </row>
    <row r="17" spans="1:16" s="4" customFormat="1">
      <c r="A17" s="604"/>
      <c r="B17" s="605"/>
      <c r="C17" s="101"/>
      <c r="D17" s="1406" t="s">
        <v>4248</v>
      </c>
      <c r="E17" s="90"/>
      <c r="F17" s="461">
        <v>1.1499999999999999</v>
      </c>
      <c r="G17" s="466">
        <f>F17*Cond!$F$10</f>
        <v>1747.9999999999998</v>
      </c>
      <c r="H17" s="27">
        <v>0</v>
      </c>
      <c r="I17" s="398">
        <f t="shared" ref="I17:I18" si="3">G17*H17</f>
        <v>0</v>
      </c>
      <c r="J17" s="264" t="s">
        <v>4245</v>
      </c>
      <c r="K17" s="286">
        <f t="shared" ref="K17:K18" si="4">G17*L17</f>
        <v>5243.9999999999991</v>
      </c>
      <c r="L17" s="290">
        <v>3</v>
      </c>
      <c r="M17" s="409">
        <f t="shared" ref="M17:M18" si="5">ROUND(K17,-2)</f>
        <v>5200</v>
      </c>
      <c r="N17" s="101"/>
      <c r="O17" s="605"/>
      <c r="P17" s="604"/>
    </row>
    <row r="18" spans="1:16" s="4" customFormat="1">
      <c r="A18" s="604"/>
      <c r="B18" s="605"/>
      <c r="C18" s="101"/>
      <c r="D18" s="1406" t="s">
        <v>4247</v>
      </c>
      <c r="E18" s="90"/>
      <c r="F18" s="461">
        <v>1.1499999999999999</v>
      </c>
      <c r="G18" s="466">
        <f>F18*Cond!$F$10</f>
        <v>1747.9999999999998</v>
      </c>
      <c r="H18" s="27">
        <v>0</v>
      </c>
      <c r="I18" s="398">
        <f t="shared" si="3"/>
        <v>0</v>
      </c>
      <c r="J18" s="264" t="s">
        <v>4246</v>
      </c>
      <c r="K18" s="286">
        <f t="shared" si="4"/>
        <v>5243.9999999999991</v>
      </c>
      <c r="L18" s="290">
        <v>3</v>
      </c>
      <c r="M18" s="409">
        <f t="shared" si="5"/>
        <v>5200</v>
      </c>
      <c r="N18" s="101"/>
      <c r="O18" s="605"/>
      <c r="P18" s="604"/>
    </row>
    <row r="19" spans="1:16" s="2" customFormat="1" ht="30" customHeight="1">
      <c r="A19" s="604"/>
      <c r="B19" s="605"/>
      <c r="C19" s="101"/>
      <c r="D19" s="1875" t="s">
        <v>3338</v>
      </c>
      <c r="E19" s="1875"/>
      <c r="F19" s="1875"/>
      <c r="G19" s="1875"/>
      <c r="H19" s="1875"/>
      <c r="I19" s="1875"/>
      <c r="J19" s="1875"/>
      <c r="K19" s="1875"/>
      <c r="L19" s="1875"/>
      <c r="M19" s="1875"/>
      <c r="N19" s="101"/>
      <c r="O19" s="605"/>
      <c r="P19" s="604"/>
    </row>
    <row r="20" spans="1:16" ht="13.5" customHeight="1">
      <c r="A20" s="604"/>
      <c r="B20" s="605"/>
      <c r="C20" s="101"/>
      <c r="D20" s="1883" t="s">
        <v>14</v>
      </c>
      <c r="E20" s="1884" t="s">
        <v>15</v>
      </c>
      <c r="F20" s="1885" t="s">
        <v>1859</v>
      </c>
      <c r="G20" s="1886" t="s">
        <v>2171</v>
      </c>
      <c r="H20" s="1887" t="s">
        <v>67</v>
      </c>
      <c r="I20" s="1886" t="s">
        <v>68</v>
      </c>
      <c r="J20" s="1868" t="s">
        <v>6</v>
      </c>
      <c r="K20" s="1889" t="s">
        <v>2172</v>
      </c>
      <c r="L20" s="1889" t="s">
        <v>2173</v>
      </c>
      <c r="M20" s="1890" t="s">
        <v>2170</v>
      </c>
      <c r="N20" s="101"/>
      <c r="O20" s="605"/>
      <c r="P20" s="604"/>
    </row>
    <row r="21" spans="1:16">
      <c r="A21" s="604"/>
      <c r="B21" s="605"/>
      <c r="C21" s="101"/>
      <c r="D21" s="1883"/>
      <c r="E21" s="1884"/>
      <c r="F21" s="1885"/>
      <c r="G21" s="1886"/>
      <c r="H21" s="1887"/>
      <c r="I21" s="1886"/>
      <c r="J21" s="1868"/>
      <c r="K21" s="1889"/>
      <c r="L21" s="1889"/>
      <c r="M21" s="1890"/>
      <c r="N21" s="101"/>
      <c r="O21" s="605"/>
      <c r="P21" s="604"/>
    </row>
    <row r="22" spans="1:16">
      <c r="A22" s="604"/>
      <c r="B22" s="605"/>
      <c r="C22" s="101"/>
      <c r="D22" s="1883"/>
      <c r="E22" s="1884"/>
      <c r="F22" s="1885"/>
      <c r="G22" s="1886"/>
      <c r="H22" s="1887"/>
      <c r="I22" s="1886"/>
      <c r="J22" s="1868"/>
      <c r="K22" s="1889"/>
      <c r="L22" s="1889"/>
      <c r="M22" s="1890"/>
      <c r="N22" s="101"/>
      <c r="O22" s="605"/>
      <c r="P22" s="604"/>
    </row>
    <row r="23" spans="1:16" ht="13.5" thickBot="1">
      <c r="A23" s="604"/>
      <c r="B23" s="605"/>
      <c r="C23" s="101"/>
      <c r="D23" s="1908"/>
      <c r="E23" s="1903"/>
      <c r="F23" s="1904"/>
      <c r="G23" s="1905"/>
      <c r="H23" s="1909"/>
      <c r="I23" s="1905"/>
      <c r="J23" s="1910"/>
      <c r="K23" s="1901"/>
      <c r="L23" s="1901"/>
      <c r="M23" s="1902"/>
      <c r="N23" s="101"/>
      <c r="O23" s="605"/>
      <c r="P23" s="604"/>
    </row>
    <row r="24" spans="1:16" s="4" customFormat="1" ht="13.5" thickTop="1">
      <c r="A24" s="604"/>
      <c r="B24" s="605"/>
      <c r="C24" s="101"/>
      <c r="D24" s="771" t="s">
        <v>2817</v>
      </c>
      <c r="E24" s="90"/>
      <c r="F24" s="461">
        <v>1.2</v>
      </c>
      <c r="G24" s="466">
        <f>F24*Cond!$F$10</f>
        <v>1824</v>
      </c>
      <c r="H24" s="27">
        <v>0</v>
      </c>
      <c r="I24" s="398">
        <f t="shared" ref="I24:I40" si="6">G24*H24</f>
        <v>0</v>
      </c>
      <c r="J24" s="264" t="s">
        <v>2821</v>
      </c>
      <c r="K24" s="286">
        <f t="shared" ref="K24:K40" si="7">G24*L24</f>
        <v>5472</v>
      </c>
      <c r="L24" s="290">
        <v>3</v>
      </c>
      <c r="M24" s="409">
        <f t="shared" ref="M24:M40" si="8">ROUND(K24,-2)</f>
        <v>5500</v>
      </c>
      <c r="N24" s="101"/>
      <c r="O24" s="605"/>
      <c r="P24" s="604"/>
    </row>
    <row r="25" spans="1:16" s="4" customFormat="1">
      <c r="A25" s="604"/>
      <c r="B25" s="605"/>
      <c r="C25" s="101"/>
      <c r="D25" s="771" t="s">
        <v>1880</v>
      </c>
      <c r="E25" s="90"/>
      <c r="F25" s="461">
        <v>1.2</v>
      </c>
      <c r="G25" s="466">
        <f>F25*Cond!$F$10</f>
        <v>1824</v>
      </c>
      <c r="H25" s="27">
        <v>0</v>
      </c>
      <c r="I25" s="398">
        <f t="shared" si="6"/>
        <v>0</v>
      </c>
      <c r="J25" s="264" t="s">
        <v>1885</v>
      </c>
      <c r="K25" s="286">
        <f t="shared" si="7"/>
        <v>5472</v>
      </c>
      <c r="L25" s="290">
        <v>3</v>
      </c>
      <c r="M25" s="409">
        <f t="shared" si="8"/>
        <v>5500</v>
      </c>
      <c r="N25" s="101"/>
      <c r="O25" s="605"/>
      <c r="P25" s="604"/>
    </row>
    <row r="26" spans="1:16" s="4" customFormat="1">
      <c r="A26" s="604"/>
      <c r="B26" s="605"/>
      <c r="C26" s="101"/>
      <c r="D26" s="771" t="s">
        <v>1879</v>
      </c>
      <c r="E26" s="90"/>
      <c r="F26" s="461">
        <v>1.2</v>
      </c>
      <c r="G26" s="466">
        <f>F26*Cond!$F$10</f>
        <v>1824</v>
      </c>
      <c r="H26" s="27">
        <v>0</v>
      </c>
      <c r="I26" s="398">
        <f t="shared" si="6"/>
        <v>0</v>
      </c>
      <c r="J26" s="264" t="s">
        <v>1884</v>
      </c>
      <c r="K26" s="286">
        <f t="shared" si="7"/>
        <v>5472</v>
      </c>
      <c r="L26" s="290">
        <v>3</v>
      </c>
      <c r="M26" s="409">
        <f t="shared" si="8"/>
        <v>5500</v>
      </c>
      <c r="N26" s="101"/>
      <c r="O26" s="605"/>
      <c r="P26" s="604"/>
    </row>
    <row r="27" spans="1:16" s="4" customFormat="1">
      <c r="A27" s="604"/>
      <c r="B27" s="605"/>
      <c r="C27" s="101"/>
      <c r="D27" s="771" t="s">
        <v>2816</v>
      </c>
      <c r="E27" s="90"/>
      <c r="F27" s="461">
        <v>1.2</v>
      </c>
      <c r="G27" s="466">
        <f>F27*Cond!$F$10</f>
        <v>1824</v>
      </c>
      <c r="H27" s="27">
        <v>0</v>
      </c>
      <c r="I27" s="398">
        <f t="shared" si="6"/>
        <v>0</v>
      </c>
      <c r="J27" s="264" t="s">
        <v>2820</v>
      </c>
      <c r="K27" s="286">
        <f t="shared" si="7"/>
        <v>5472</v>
      </c>
      <c r="L27" s="290">
        <v>3</v>
      </c>
      <c r="M27" s="409">
        <f t="shared" si="8"/>
        <v>5500</v>
      </c>
      <c r="N27" s="101"/>
      <c r="O27" s="605"/>
      <c r="P27" s="604"/>
    </row>
    <row r="28" spans="1:16" s="4" customFormat="1">
      <c r="A28" s="604"/>
      <c r="B28" s="605"/>
      <c r="C28" s="101"/>
      <c r="D28" s="771" t="s">
        <v>2815</v>
      </c>
      <c r="E28" s="90"/>
      <c r="F28" s="461">
        <v>1</v>
      </c>
      <c r="G28" s="466">
        <f>F28*Cond!$F$10</f>
        <v>1520</v>
      </c>
      <c r="H28" s="27">
        <v>0</v>
      </c>
      <c r="I28" s="398">
        <f t="shared" si="6"/>
        <v>0</v>
      </c>
      <c r="J28" s="264" t="s">
        <v>2819</v>
      </c>
      <c r="K28" s="286">
        <f t="shared" si="7"/>
        <v>4560</v>
      </c>
      <c r="L28" s="290">
        <v>3</v>
      </c>
      <c r="M28" s="409">
        <f t="shared" si="8"/>
        <v>4600</v>
      </c>
      <c r="N28" s="101"/>
      <c r="O28" s="605"/>
      <c r="P28" s="604"/>
    </row>
    <row r="29" spans="1:16" s="4" customFormat="1">
      <c r="A29" s="604"/>
      <c r="B29" s="605"/>
      <c r="C29" s="101"/>
      <c r="D29" s="771" t="s">
        <v>1878</v>
      </c>
      <c r="E29" s="90"/>
      <c r="F29" s="461">
        <v>1</v>
      </c>
      <c r="G29" s="466">
        <f>F29*Cond!$F$10</f>
        <v>1520</v>
      </c>
      <c r="H29" s="27">
        <v>0</v>
      </c>
      <c r="I29" s="398">
        <f t="shared" si="6"/>
        <v>0</v>
      </c>
      <c r="J29" s="264" t="s">
        <v>1883</v>
      </c>
      <c r="K29" s="286">
        <f t="shared" si="7"/>
        <v>4560</v>
      </c>
      <c r="L29" s="290">
        <v>3</v>
      </c>
      <c r="M29" s="409">
        <f t="shared" si="8"/>
        <v>4600</v>
      </c>
      <c r="N29" s="101"/>
      <c r="O29" s="606"/>
      <c r="P29" s="604"/>
    </row>
    <row r="30" spans="1:16" s="4" customFormat="1">
      <c r="A30" s="604"/>
      <c r="B30" s="605"/>
      <c r="C30" s="101"/>
      <c r="D30" s="771" t="s">
        <v>1877</v>
      </c>
      <c r="E30" s="90"/>
      <c r="F30" s="461">
        <v>1</v>
      </c>
      <c r="G30" s="466">
        <f>F30*Cond!$F$10</f>
        <v>1520</v>
      </c>
      <c r="H30" s="27">
        <v>0</v>
      </c>
      <c r="I30" s="398">
        <f t="shared" si="6"/>
        <v>0</v>
      </c>
      <c r="J30" s="264" t="s">
        <v>1882</v>
      </c>
      <c r="K30" s="286">
        <f t="shared" si="7"/>
        <v>4560</v>
      </c>
      <c r="L30" s="290">
        <v>3</v>
      </c>
      <c r="M30" s="409">
        <f t="shared" si="8"/>
        <v>4600</v>
      </c>
      <c r="N30" s="101"/>
      <c r="O30" s="606"/>
      <c r="P30" s="604"/>
    </row>
    <row r="31" spans="1:16" s="4" customFormat="1">
      <c r="A31" s="604"/>
      <c r="B31" s="605"/>
      <c r="C31" s="101"/>
      <c r="D31" s="771" t="s">
        <v>2814</v>
      </c>
      <c r="E31" s="90"/>
      <c r="F31" s="461">
        <v>1</v>
      </c>
      <c r="G31" s="466">
        <f>F31*Cond!$F$10</f>
        <v>1520</v>
      </c>
      <c r="H31" s="27">
        <v>0</v>
      </c>
      <c r="I31" s="398">
        <f>G31*H31</f>
        <v>0</v>
      </c>
      <c r="J31" s="264" t="s">
        <v>2818</v>
      </c>
      <c r="K31" s="286">
        <f>G31*L31</f>
        <v>4560</v>
      </c>
      <c r="L31" s="290">
        <v>3</v>
      </c>
      <c r="M31" s="409">
        <f>ROUND(K31,-2)</f>
        <v>4600</v>
      </c>
      <c r="N31" s="101"/>
      <c r="O31" s="606"/>
      <c r="P31" s="604"/>
    </row>
    <row r="32" spans="1:16" s="4" customFormat="1">
      <c r="A32" s="604"/>
      <c r="B32" s="605"/>
      <c r="C32" s="101"/>
      <c r="D32" s="771" t="s">
        <v>4797</v>
      </c>
      <c r="E32" s="90"/>
      <c r="F32" s="461">
        <v>1.2</v>
      </c>
      <c r="G32" s="466">
        <f>F32*Cond!$F$10</f>
        <v>1824</v>
      </c>
      <c r="H32" s="27">
        <v>0</v>
      </c>
      <c r="I32" s="398">
        <f>G32*H32</f>
        <v>0</v>
      </c>
      <c r="J32" s="264" t="s">
        <v>4800</v>
      </c>
      <c r="K32" s="286">
        <f>G32*L32</f>
        <v>5472</v>
      </c>
      <c r="L32" s="290">
        <v>3</v>
      </c>
      <c r="M32" s="409">
        <f>ROUND(K32,-2)</f>
        <v>5500</v>
      </c>
      <c r="N32" s="101"/>
      <c r="O32" s="606"/>
      <c r="P32" s="604"/>
    </row>
    <row r="33" spans="1:16" s="4" customFormat="1">
      <c r="A33" s="604"/>
      <c r="B33" s="605"/>
      <c r="C33" s="101"/>
      <c r="D33" s="771" t="s">
        <v>4795</v>
      </c>
      <c r="E33" s="90"/>
      <c r="F33" s="461">
        <v>1.2</v>
      </c>
      <c r="G33" s="466">
        <f>F33*Cond!$F$10</f>
        <v>1824</v>
      </c>
      <c r="H33" s="27">
        <v>0</v>
      </c>
      <c r="I33" s="398">
        <f>G33*H33</f>
        <v>0</v>
      </c>
      <c r="J33" s="264" t="s">
        <v>4798</v>
      </c>
      <c r="K33" s="286">
        <f>G33*L33</f>
        <v>5472</v>
      </c>
      <c r="L33" s="290">
        <v>3</v>
      </c>
      <c r="M33" s="409">
        <f>ROUND(K33,-2)</f>
        <v>5500</v>
      </c>
      <c r="N33" s="101"/>
      <c r="O33" s="606"/>
      <c r="P33" s="604"/>
    </row>
    <row r="34" spans="1:16" s="4" customFormat="1">
      <c r="A34" s="604"/>
      <c r="B34" s="605"/>
      <c r="C34" s="101"/>
      <c r="D34" s="771" t="s">
        <v>1881</v>
      </c>
      <c r="E34" s="90"/>
      <c r="F34" s="461">
        <v>1.2</v>
      </c>
      <c r="G34" s="466">
        <f>F34*Cond!$F$10</f>
        <v>1824</v>
      </c>
      <c r="H34" s="27">
        <v>0</v>
      </c>
      <c r="I34" s="398">
        <f>G34*H34</f>
        <v>0</v>
      </c>
      <c r="J34" s="264" t="s">
        <v>1886</v>
      </c>
      <c r="K34" s="286">
        <f>G34*L34</f>
        <v>5472</v>
      </c>
      <c r="L34" s="290">
        <v>3</v>
      </c>
      <c r="M34" s="409">
        <f>ROUND(K34,-2)</f>
        <v>5500</v>
      </c>
      <c r="N34" s="101"/>
      <c r="O34" s="606"/>
      <c r="P34" s="604"/>
    </row>
    <row r="35" spans="1:16" s="4" customFormat="1">
      <c r="A35" s="604"/>
      <c r="B35" s="605"/>
      <c r="C35" s="101"/>
      <c r="D35" s="771" t="s">
        <v>4796</v>
      </c>
      <c r="E35" s="90"/>
      <c r="F35" s="461">
        <v>1.2</v>
      </c>
      <c r="G35" s="466">
        <f>F35*Cond!$F$10</f>
        <v>1824</v>
      </c>
      <c r="H35" s="27">
        <v>0</v>
      </c>
      <c r="I35" s="398">
        <f>G35*H35</f>
        <v>0</v>
      </c>
      <c r="J35" s="264" t="s">
        <v>4799</v>
      </c>
      <c r="K35" s="286">
        <f>G35*L35</f>
        <v>5472</v>
      </c>
      <c r="L35" s="290">
        <v>3</v>
      </c>
      <c r="M35" s="409">
        <f>ROUND(K35,-2)</f>
        <v>5500</v>
      </c>
      <c r="N35" s="101"/>
      <c r="O35" s="606"/>
      <c r="P35" s="604"/>
    </row>
    <row r="36" spans="1:16" s="4" customFormat="1">
      <c r="A36" s="604"/>
      <c r="B36" s="605"/>
      <c r="C36" s="101"/>
      <c r="D36" s="1407"/>
      <c r="E36" s="90"/>
      <c r="F36" s="1408"/>
      <c r="G36" s="466"/>
      <c r="H36" s="561"/>
      <c r="I36" s="560"/>
      <c r="J36" s="1409"/>
      <c r="K36" s="380"/>
      <c r="L36" s="381"/>
      <c r="M36" s="762"/>
      <c r="N36" s="101"/>
      <c r="O36" s="606"/>
      <c r="P36" s="604"/>
    </row>
    <row r="37" spans="1:16" s="4" customFormat="1">
      <c r="A37" s="604"/>
      <c r="B37" s="605"/>
      <c r="C37" s="101"/>
      <c r="D37" s="771" t="s">
        <v>4249</v>
      </c>
      <c r="E37" s="90"/>
      <c r="F37" s="461">
        <v>1.25</v>
      </c>
      <c r="G37" s="466">
        <f>F37*Cond!$F$10</f>
        <v>1900</v>
      </c>
      <c r="H37" s="27">
        <v>0</v>
      </c>
      <c r="I37" s="398">
        <f t="shared" si="6"/>
        <v>0</v>
      </c>
      <c r="J37" s="264" t="s">
        <v>4388</v>
      </c>
      <c r="K37" s="286">
        <f t="shared" si="7"/>
        <v>5700</v>
      </c>
      <c r="L37" s="290">
        <v>3</v>
      </c>
      <c r="M37" s="409">
        <f t="shared" si="8"/>
        <v>5700</v>
      </c>
      <c r="N37" s="101"/>
      <c r="O37" s="606"/>
      <c r="P37" s="604"/>
    </row>
    <row r="38" spans="1:16" s="4" customFormat="1">
      <c r="A38" s="604"/>
      <c r="B38" s="605"/>
      <c r="C38" s="101"/>
      <c r="D38" s="771" t="s">
        <v>4250</v>
      </c>
      <c r="E38" s="90"/>
      <c r="F38" s="461">
        <v>1.25</v>
      </c>
      <c r="G38" s="466">
        <f>F38*Cond!$F$10</f>
        <v>1900</v>
      </c>
      <c r="H38" s="27">
        <v>0</v>
      </c>
      <c r="I38" s="398">
        <f t="shared" si="6"/>
        <v>0</v>
      </c>
      <c r="J38" s="264" t="s">
        <v>4389</v>
      </c>
      <c r="K38" s="286">
        <f t="shared" si="7"/>
        <v>5700</v>
      </c>
      <c r="L38" s="290">
        <v>3</v>
      </c>
      <c r="M38" s="409">
        <f t="shared" si="8"/>
        <v>5700</v>
      </c>
      <c r="N38" s="101"/>
      <c r="O38" s="606"/>
      <c r="P38" s="604"/>
    </row>
    <row r="39" spans="1:16" s="4" customFormat="1">
      <c r="A39" s="604"/>
      <c r="B39" s="605"/>
      <c r="C39" s="101"/>
      <c r="D39" s="771" t="s">
        <v>4251</v>
      </c>
      <c r="E39" s="90"/>
      <c r="F39" s="461">
        <v>1.25</v>
      </c>
      <c r="G39" s="466">
        <f>F39*Cond!$F$10</f>
        <v>1900</v>
      </c>
      <c r="H39" s="27">
        <v>0</v>
      </c>
      <c r="I39" s="398">
        <f t="shared" si="6"/>
        <v>0</v>
      </c>
      <c r="J39" s="264" t="s">
        <v>4390</v>
      </c>
      <c r="K39" s="286">
        <f t="shared" si="7"/>
        <v>5700</v>
      </c>
      <c r="L39" s="290">
        <v>3</v>
      </c>
      <c r="M39" s="409">
        <f t="shared" si="8"/>
        <v>5700</v>
      </c>
      <c r="N39" s="101"/>
      <c r="O39" s="606"/>
      <c r="P39" s="604"/>
    </row>
    <row r="40" spans="1:16" s="4" customFormat="1">
      <c r="A40" s="604"/>
      <c r="B40" s="605"/>
      <c r="C40" s="101"/>
      <c r="D40" s="1407" t="s">
        <v>4252</v>
      </c>
      <c r="E40" s="90"/>
      <c r="F40" s="1408">
        <v>1.25</v>
      </c>
      <c r="G40" s="466">
        <f>F40*Cond!$F$10</f>
        <v>1900</v>
      </c>
      <c r="H40" s="561">
        <v>0</v>
      </c>
      <c r="I40" s="560">
        <f t="shared" si="6"/>
        <v>0</v>
      </c>
      <c r="J40" s="1409" t="s">
        <v>4391</v>
      </c>
      <c r="K40" s="380">
        <f t="shared" si="7"/>
        <v>5700</v>
      </c>
      <c r="L40" s="381">
        <v>3</v>
      </c>
      <c r="M40" s="762">
        <f t="shared" si="8"/>
        <v>5700</v>
      </c>
      <c r="N40" s="101"/>
      <c r="O40" s="606"/>
      <c r="P40" s="604"/>
    </row>
    <row r="41" spans="1:16" s="2" customFormat="1" ht="30" customHeight="1">
      <c r="A41" s="604"/>
      <c r="B41" s="605"/>
      <c r="C41" s="101"/>
      <c r="D41" s="1869" t="s">
        <v>2741</v>
      </c>
      <c r="E41" s="1869"/>
      <c r="F41" s="1869"/>
      <c r="G41" s="1869"/>
      <c r="H41" s="1869"/>
      <c r="I41" s="1869"/>
      <c r="J41" s="1869"/>
      <c r="K41" s="1869"/>
      <c r="L41" s="1869"/>
      <c r="M41" s="1869"/>
      <c r="N41" s="101"/>
      <c r="O41" s="606"/>
      <c r="P41" s="604"/>
    </row>
    <row r="42" spans="1:16" ht="13.5" customHeight="1">
      <c r="A42" s="604"/>
      <c r="B42" s="605"/>
      <c r="C42" s="101"/>
      <c r="D42" s="1883" t="s">
        <v>14</v>
      </c>
      <c r="E42" s="1884"/>
      <c r="F42" s="1885" t="s">
        <v>1859</v>
      </c>
      <c r="G42" s="1886" t="s">
        <v>2171</v>
      </c>
      <c r="H42" s="1887" t="s">
        <v>67</v>
      </c>
      <c r="I42" s="1886" t="s">
        <v>68</v>
      </c>
      <c r="J42" s="1868" t="s">
        <v>6</v>
      </c>
      <c r="K42" s="1889" t="s">
        <v>2172</v>
      </c>
      <c r="L42" s="1889" t="s">
        <v>2173</v>
      </c>
      <c r="M42" s="1890" t="s">
        <v>2170</v>
      </c>
      <c r="N42" s="101"/>
      <c r="O42" s="606"/>
      <c r="P42" s="604"/>
    </row>
    <row r="43" spans="1:16">
      <c r="A43" s="604"/>
      <c r="B43" s="605"/>
      <c r="C43" s="101"/>
      <c r="D43" s="1883"/>
      <c r="E43" s="1884"/>
      <c r="F43" s="1885"/>
      <c r="G43" s="1886"/>
      <c r="H43" s="1887"/>
      <c r="I43" s="1886"/>
      <c r="J43" s="1868"/>
      <c r="K43" s="1889"/>
      <c r="L43" s="1889"/>
      <c r="M43" s="1890"/>
      <c r="N43" s="101"/>
      <c r="O43" s="606"/>
      <c r="P43" s="604"/>
    </row>
    <row r="44" spans="1:16">
      <c r="A44" s="604"/>
      <c r="B44" s="605"/>
      <c r="C44" s="101"/>
      <c r="D44" s="1883"/>
      <c r="E44" s="1884"/>
      <c r="F44" s="1885"/>
      <c r="G44" s="1886"/>
      <c r="H44" s="1887"/>
      <c r="I44" s="1886"/>
      <c r="J44" s="1868"/>
      <c r="K44" s="1889"/>
      <c r="L44" s="1889"/>
      <c r="M44" s="1890"/>
      <c r="N44" s="101"/>
      <c r="O44" s="606"/>
      <c r="P44" s="604"/>
    </row>
    <row r="45" spans="1:16" ht="13.5" thickBot="1">
      <c r="A45" s="604"/>
      <c r="B45" s="605"/>
      <c r="C45" s="101"/>
      <c r="D45" s="1908"/>
      <c r="E45" s="1884"/>
      <c r="F45" s="1904"/>
      <c r="G45" s="1905"/>
      <c r="H45" s="1909"/>
      <c r="I45" s="1905"/>
      <c r="J45" s="1910"/>
      <c r="K45" s="1901"/>
      <c r="L45" s="1901"/>
      <c r="M45" s="1902"/>
      <c r="N45" s="101"/>
      <c r="O45" s="606"/>
      <c r="P45" s="604"/>
    </row>
    <row r="46" spans="1:16" s="4" customFormat="1" ht="13.5" thickTop="1">
      <c r="A46" s="604"/>
      <c r="B46" s="605"/>
      <c r="C46" s="101"/>
      <c r="D46" s="772"/>
      <c r="E46" s="90"/>
      <c r="F46" s="183"/>
      <c r="G46" s="450"/>
      <c r="H46" s="26"/>
      <c r="I46" s="403"/>
      <c r="J46" s="72"/>
      <c r="K46" s="72"/>
      <c r="L46" s="72"/>
      <c r="M46" s="767"/>
      <c r="N46" s="101"/>
      <c r="O46" s="606"/>
      <c r="P46" s="604"/>
    </row>
    <row r="47" spans="1:16" s="4" customFormat="1">
      <c r="A47" s="604"/>
      <c r="B47" s="605"/>
      <c r="C47" s="101"/>
      <c r="D47" s="772" t="s">
        <v>4311</v>
      </c>
      <c r="E47" s="90"/>
      <c r="F47" s="183">
        <v>1.1200000000000001</v>
      </c>
      <c r="G47" s="466">
        <f>F47*Cond!$F$10</f>
        <v>1702.4</v>
      </c>
      <c r="H47" s="27">
        <v>0</v>
      </c>
      <c r="I47" s="398">
        <f t="shared" ref="I47:I49" si="9">G47*H47</f>
        <v>0</v>
      </c>
      <c r="J47" s="73">
        <v>1503060201</v>
      </c>
      <c r="K47" s="286">
        <f t="shared" ref="K47" si="10">G47*L47</f>
        <v>4256</v>
      </c>
      <c r="L47" s="290">
        <v>2.5</v>
      </c>
      <c r="M47" s="409">
        <f t="shared" ref="M47:M49" si="11">ROUND(K47,-2)</f>
        <v>4300</v>
      </c>
      <c r="N47" s="101"/>
      <c r="O47" s="606"/>
      <c r="P47" s="604"/>
    </row>
    <row r="48" spans="1:16" s="4" customFormat="1">
      <c r="A48" s="604"/>
      <c r="B48" s="605"/>
      <c r="C48" s="101"/>
      <c r="D48" s="772" t="s">
        <v>4312</v>
      </c>
      <c r="E48" s="90"/>
      <c r="F48" s="183">
        <v>0.82</v>
      </c>
      <c r="G48" s="466">
        <f>F48*Cond!$F$10</f>
        <v>1246.3999999999999</v>
      </c>
      <c r="H48" s="27">
        <v>0</v>
      </c>
      <c r="I48" s="398">
        <f t="shared" si="9"/>
        <v>0</v>
      </c>
      <c r="J48" s="73">
        <v>1503060101</v>
      </c>
      <c r="K48" s="286">
        <f>G48*L48</f>
        <v>3115.9999999999995</v>
      </c>
      <c r="L48" s="290">
        <v>2.5</v>
      </c>
      <c r="M48" s="409">
        <f t="shared" si="11"/>
        <v>3100</v>
      </c>
      <c r="N48" s="101"/>
      <c r="O48" s="606"/>
      <c r="P48" s="604"/>
    </row>
    <row r="49" spans="1:16" s="4" customFormat="1">
      <c r="A49" s="604"/>
      <c r="B49" s="605"/>
      <c r="C49" s="101"/>
      <c r="D49" s="772" t="s">
        <v>4313</v>
      </c>
      <c r="E49" s="90"/>
      <c r="F49" s="183">
        <v>1.18</v>
      </c>
      <c r="G49" s="466">
        <f>F49*Cond!$F$10</f>
        <v>1793.6</v>
      </c>
      <c r="H49" s="27">
        <v>0</v>
      </c>
      <c r="I49" s="398">
        <f t="shared" si="9"/>
        <v>0</v>
      </c>
      <c r="J49" s="73">
        <v>1503060301</v>
      </c>
      <c r="K49" s="286">
        <f>G49*L49</f>
        <v>4484</v>
      </c>
      <c r="L49" s="290">
        <v>2.5</v>
      </c>
      <c r="M49" s="409">
        <f t="shared" si="11"/>
        <v>4500</v>
      </c>
      <c r="N49" s="101"/>
      <c r="O49" s="606"/>
      <c r="P49" s="604"/>
    </row>
    <row r="50" spans="1:16" s="4" customFormat="1">
      <c r="A50" s="604"/>
      <c r="B50" s="605"/>
      <c r="C50" s="101"/>
      <c r="D50" s="772"/>
      <c r="E50" s="90"/>
      <c r="F50" s="183"/>
      <c r="G50" s="449"/>
      <c r="H50" s="27"/>
      <c r="I50" s="398"/>
      <c r="J50" s="73"/>
      <c r="K50" s="286"/>
      <c r="L50" s="290"/>
      <c r="M50" s="409"/>
      <c r="N50" s="101"/>
      <c r="O50" s="605"/>
      <c r="P50" s="604"/>
    </row>
    <row r="51" spans="1:16" s="4" customFormat="1">
      <c r="A51" s="604"/>
      <c r="B51" s="605"/>
      <c r="C51" s="101"/>
      <c r="D51" s="772" t="s">
        <v>4387</v>
      </c>
      <c r="E51" s="90"/>
      <c r="F51" s="183">
        <v>2.25</v>
      </c>
      <c r="G51" s="466">
        <f>F51*Cond!$F$10</f>
        <v>3420</v>
      </c>
      <c r="H51" s="27">
        <v>0</v>
      </c>
      <c r="I51" s="398">
        <f t="shared" ref="I51" si="12">G51*H51</f>
        <v>0</v>
      </c>
      <c r="J51" s="73">
        <v>1503060520</v>
      </c>
      <c r="K51" s="286">
        <f>G51*L51</f>
        <v>8550</v>
      </c>
      <c r="L51" s="290">
        <v>2.5</v>
      </c>
      <c r="M51" s="409">
        <f t="shared" ref="M51" si="13">ROUND(K51,-2)</f>
        <v>8600</v>
      </c>
      <c r="N51" s="101"/>
      <c r="O51" s="605"/>
      <c r="P51" s="604"/>
    </row>
    <row r="52" spans="1:16" s="4" customFormat="1">
      <c r="A52" s="604"/>
      <c r="B52" s="605"/>
      <c r="C52" s="101"/>
      <c r="D52" s="772" t="s">
        <v>4854</v>
      </c>
      <c r="E52" s="90"/>
      <c r="F52" s="183">
        <v>1.54</v>
      </c>
      <c r="G52" s="466">
        <f>F52*Cond!$F$10</f>
        <v>2340.8000000000002</v>
      </c>
      <c r="H52" s="27">
        <v>0</v>
      </c>
      <c r="I52" s="398">
        <f t="shared" ref="I52" si="14">G52*H52</f>
        <v>0</v>
      </c>
      <c r="J52" s="73">
        <v>1503060530</v>
      </c>
      <c r="K52" s="286">
        <f>G52*L52</f>
        <v>5852</v>
      </c>
      <c r="L52" s="290">
        <v>2.5</v>
      </c>
      <c r="M52" s="409">
        <f t="shared" ref="M52" si="15">ROUND(K52,-2)</f>
        <v>5900</v>
      </c>
      <c r="N52" s="101"/>
      <c r="O52" s="605"/>
      <c r="P52" s="604"/>
    </row>
    <row r="53" spans="1:16" s="4" customFormat="1">
      <c r="A53" s="604"/>
      <c r="B53" s="605"/>
      <c r="C53" s="101"/>
      <c r="D53" s="772"/>
      <c r="E53" s="90"/>
      <c r="F53" s="183"/>
      <c r="G53" s="466"/>
      <c r="H53" s="27"/>
      <c r="I53" s="398"/>
      <c r="J53" s="73"/>
      <c r="K53" s="286"/>
      <c r="L53" s="290"/>
      <c r="M53" s="409"/>
      <c r="N53" s="101"/>
      <c r="O53" s="605"/>
      <c r="P53" s="604"/>
    </row>
    <row r="54" spans="1:16" s="4" customFormat="1">
      <c r="A54" s="604"/>
      <c r="B54" s="605"/>
      <c r="C54" s="101"/>
      <c r="D54" s="772" t="s">
        <v>4314</v>
      </c>
      <c r="E54" s="90"/>
      <c r="F54" s="183">
        <v>1.64</v>
      </c>
      <c r="G54" s="466">
        <f>F54*Cond!$F$10</f>
        <v>2492.7999999999997</v>
      </c>
      <c r="H54" s="27">
        <v>0</v>
      </c>
      <c r="I54" s="398">
        <f t="shared" ref="I54:I56" si="16">G54*H54</f>
        <v>0</v>
      </c>
      <c r="J54" s="73">
        <v>1503060221</v>
      </c>
      <c r="K54" s="286">
        <f t="shared" ref="K54" si="17">G54*L54</f>
        <v>6231.9999999999991</v>
      </c>
      <c r="L54" s="290">
        <v>2.5</v>
      </c>
      <c r="M54" s="409">
        <f t="shared" ref="M54:M56" si="18">ROUND(K54,-2)</f>
        <v>6200</v>
      </c>
      <c r="N54" s="101"/>
      <c r="O54" s="606"/>
      <c r="P54" s="604"/>
    </row>
    <row r="55" spans="1:16" s="4" customFormat="1">
      <c r="A55" s="604"/>
      <c r="B55" s="605"/>
      <c r="C55" s="101"/>
      <c r="D55" s="772" t="s">
        <v>4315</v>
      </c>
      <c r="E55" s="90"/>
      <c r="F55" s="183">
        <v>1.28</v>
      </c>
      <c r="G55" s="466">
        <f>F55*Cond!$F$10</f>
        <v>1945.6000000000001</v>
      </c>
      <c r="H55" s="27">
        <v>0</v>
      </c>
      <c r="I55" s="398">
        <f t="shared" si="16"/>
        <v>0</v>
      </c>
      <c r="J55" s="73">
        <v>1503060121</v>
      </c>
      <c r="K55" s="286">
        <f>G55*L55</f>
        <v>4864</v>
      </c>
      <c r="L55" s="290">
        <v>2.5</v>
      </c>
      <c r="M55" s="409">
        <f t="shared" si="18"/>
        <v>4900</v>
      </c>
      <c r="N55" s="101"/>
      <c r="O55" s="606"/>
      <c r="P55" s="604"/>
    </row>
    <row r="56" spans="1:16" s="4" customFormat="1">
      <c r="A56" s="604"/>
      <c r="B56" s="605"/>
      <c r="C56" s="101"/>
      <c r="D56" s="772" t="s">
        <v>4316</v>
      </c>
      <c r="E56" s="90"/>
      <c r="F56" s="183">
        <v>1.55</v>
      </c>
      <c r="G56" s="466">
        <f>F56*Cond!$F$10</f>
        <v>2356</v>
      </c>
      <c r="H56" s="27">
        <v>0</v>
      </c>
      <c r="I56" s="398">
        <f t="shared" si="16"/>
        <v>0</v>
      </c>
      <c r="J56" s="73">
        <v>1503060321</v>
      </c>
      <c r="K56" s="286">
        <f>G56*L56</f>
        <v>5890</v>
      </c>
      <c r="L56" s="290">
        <v>2.5</v>
      </c>
      <c r="M56" s="409">
        <f t="shared" si="18"/>
        <v>5900</v>
      </c>
      <c r="N56" s="101"/>
      <c r="O56" s="606"/>
      <c r="P56" s="604"/>
    </row>
    <row r="57" spans="1:16" s="4" customFormat="1">
      <c r="A57" s="604"/>
      <c r="B57" s="605"/>
      <c r="C57" s="101"/>
      <c r="D57" s="772"/>
      <c r="E57" s="90"/>
      <c r="F57" s="183"/>
      <c r="G57" s="449"/>
      <c r="H57" s="27"/>
      <c r="I57" s="398"/>
      <c r="J57" s="73"/>
      <c r="K57" s="286"/>
      <c r="L57" s="290"/>
      <c r="M57" s="409"/>
      <c r="N57" s="101"/>
      <c r="O57" s="605"/>
      <c r="P57" s="604"/>
    </row>
    <row r="58" spans="1:16" s="4" customFormat="1">
      <c r="A58" s="604"/>
      <c r="B58" s="605"/>
      <c r="C58" s="101"/>
      <c r="D58" s="772" t="s">
        <v>4317</v>
      </c>
      <c r="E58" s="90"/>
      <c r="F58" s="183">
        <v>2.92</v>
      </c>
      <c r="G58" s="466">
        <f>F58*Cond!$F$10</f>
        <v>4438.3999999999996</v>
      </c>
      <c r="H58" s="27">
        <v>0</v>
      </c>
      <c r="I58" s="398">
        <f t="shared" ref="I58:I64" si="19">G58*H58</f>
        <v>0</v>
      </c>
      <c r="J58" s="73">
        <v>1503010235</v>
      </c>
      <c r="K58" s="286">
        <f>G58*L58</f>
        <v>11096</v>
      </c>
      <c r="L58" s="290">
        <v>2.5</v>
      </c>
      <c r="M58" s="409">
        <f t="shared" ref="M58:M64" si="20">ROUND(K58,-2)</f>
        <v>11100</v>
      </c>
      <c r="N58" s="101"/>
      <c r="O58" s="605"/>
      <c r="P58" s="604"/>
    </row>
    <row r="59" spans="1:16" s="4" customFormat="1">
      <c r="A59" s="604"/>
      <c r="B59" s="605"/>
      <c r="C59" s="101"/>
      <c r="D59" s="772" t="s">
        <v>4673</v>
      </c>
      <c r="E59" s="90"/>
      <c r="F59" s="183">
        <v>2.15</v>
      </c>
      <c r="G59" s="466">
        <f>F59*Cond!$F$10</f>
        <v>3268</v>
      </c>
      <c r="H59" s="27">
        <v>0</v>
      </c>
      <c r="I59" s="398">
        <f t="shared" si="19"/>
        <v>0</v>
      </c>
      <c r="J59" s="73">
        <v>1503060525</v>
      </c>
      <c r="K59" s="286">
        <f>G59*L59</f>
        <v>8170</v>
      </c>
      <c r="L59" s="290">
        <v>2.5</v>
      </c>
      <c r="M59" s="409">
        <f t="shared" si="20"/>
        <v>8200</v>
      </c>
      <c r="N59" s="101"/>
      <c r="O59" s="605"/>
      <c r="P59" s="604"/>
    </row>
    <row r="60" spans="1:16" s="4" customFormat="1">
      <c r="A60" s="604"/>
      <c r="B60" s="605"/>
      <c r="C60" s="101"/>
      <c r="D60" s="772"/>
      <c r="E60" s="90"/>
      <c r="F60" s="183"/>
      <c r="G60" s="466"/>
      <c r="H60" s="27"/>
      <c r="I60" s="398"/>
      <c r="J60" s="73"/>
      <c r="K60" s="286"/>
      <c r="L60" s="290"/>
      <c r="M60" s="409"/>
      <c r="N60" s="101"/>
      <c r="O60" s="605"/>
      <c r="P60" s="604"/>
    </row>
    <row r="61" spans="1:16" s="4" customFormat="1">
      <c r="A61" s="604"/>
      <c r="B61" s="605"/>
      <c r="C61" s="101"/>
      <c r="D61" s="772" t="s">
        <v>4764</v>
      </c>
      <c r="E61" s="90"/>
      <c r="F61" s="183">
        <v>31.73</v>
      </c>
      <c r="G61" s="466">
        <f>F61*Cond!$F$10</f>
        <v>48229.599999999999</v>
      </c>
      <c r="H61" s="27">
        <v>0</v>
      </c>
      <c r="I61" s="398">
        <f t="shared" si="19"/>
        <v>0</v>
      </c>
      <c r="J61" s="73">
        <v>1503090201</v>
      </c>
      <c r="K61" s="286">
        <f t="shared" ref="K61" si="21">G61*L61</f>
        <v>120574</v>
      </c>
      <c r="L61" s="290">
        <v>2.5</v>
      </c>
      <c r="M61" s="409">
        <f t="shared" si="20"/>
        <v>120600</v>
      </c>
      <c r="N61" s="101"/>
      <c r="O61" s="606"/>
      <c r="P61" s="604"/>
    </row>
    <row r="62" spans="1:16" s="4" customFormat="1">
      <c r="A62" s="604"/>
      <c r="B62" s="605"/>
      <c r="C62" s="101"/>
      <c r="D62" s="772" t="s">
        <v>4765</v>
      </c>
      <c r="E62" s="90"/>
      <c r="F62" s="183">
        <v>21.49</v>
      </c>
      <c r="G62" s="466">
        <f>F62*Cond!$F$10</f>
        <v>32664.799999999999</v>
      </c>
      <c r="H62" s="27">
        <v>0</v>
      </c>
      <c r="I62" s="398">
        <f t="shared" si="19"/>
        <v>0</v>
      </c>
      <c r="J62" s="73">
        <v>1503090101</v>
      </c>
      <c r="K62" s="286">
        <f>G62*L62</f>
        <v>81662</v>
      </c>
      <c r="L62" s="290">
        <v>2.5</v>
      </c>
      <c r="M62" s="409">
        <f t="shared" si="20"/>
        <v>81700</v>
      </c>
      <c r="N62" s="101"/>
      <c r="O62" s="606"/>
      <c r="P62" s="604"/>
    </row>
    <row r="63" spans="1:16" s="4" customFormat="1">
      <c r="A63" s="604"/>
      <c r="B63" s="605"/>
      <c r="C63" s="101"/>
      <c r="D63" s="773"/>
      <c r="E63" s="90"/>
      <c r="F63" s="193"/>
      <c r="G63" s="646"/>
      <c r="H63" s="561"/>
      <c r="I63" s="560"/>
      <c r="J63" s="83"/>
      <c r="K63" s="83"/>
      <c r="L63" s="83"/>
      <c r="M63" s="652"/>
      <c r="N63" s="101"/>
      <c r="O63" s="605"/>
      <c r="P63" s="610"/>
    </row>
    <row r="64" spans="1:16" s="4" customFormat="1">
      <c r="A64" s="604"/>
      <c r="B64" s="605"/>
      <c r="C64" s="101"/>
      <c r="D64" s="772" t="s">
        <v>4766</v>
      </c>
      <c r="E64" s="90"/>
      <c r="F64" s="183">
        <v>32.520000000000003</v>
      </c>
      <c r="G64" s="466">
        <f>F64*Cond!$F$10</f>
        <v>49430.400000000001</v>
      </c>
      <c r="H64" s="27">
        <v>0</v>
      </c>
      <c r="I64" s="398">
        <f t="shared" si="19"/>
        <v>0</v>
      </c>
      <c r="J64" s="73">
        <v>1503090351</v>
      </c>
      <c r="K64" s="286">
        <f>G64*L64</f>
        <v>123576</v>
      </c>
      <c r="L64" s="290">
        <v>2.5</v>
      </c>
      <c r="M64" s="409">
        <f t="shared" si="20"/>
        <v>123600</v>
      </c>
      <c r="N64" s="101"/>
      <c r="O64" s="606"/>
      <c r="P64" s="604"/>
    </row>
    <row r="65" spans="1:16" s="4" customFormat="1">
      <c r="A65" s="604"/>
      <c r="B65" s="605"/>
      <c r="C65" s="101"/>
      <c r="D65" s="773"/>
      <c r="E65" s="90"/>
      <c r="F65" s="193"/>
      <c r="G65" s="646"/>
      <c r="H65" s="561"/>
      <c r="I65" s="560"/>
      <c r="J65" s="83"/>
      <c r="K65" s="83"/>
      <c r="L65" s="83"/>
      <c r="M65" s="652"/>
      <c r="N65" s="101"/>
      <c r="O65" s="605"/>
      <c r="P65" s="610"/>
    </row>
    <row r="66" spans="1:16" s="2" customFormat="1" ht="30" customHeight="1">
      <c r="A66" s="604"/>
      <c r="B66" s="605"/>
      <c r="C66" s="101"/>
      <c r="D66" s="1869" t="s">
        <v>2800</v>
      </c>
      <c r="E66" s="1869"/>
      <c r="F66" s="1869"/>
      <c r="G66" s="1869"/>
      <c r="H66" s="1869"/>
      <c r="I66" s="1869"/>
      <c r="J66" s="1869"/>
      <c r="K66" s="1869"/>
      <c r="L66" s="1869"/>
      <c r="M66" s="1869"/>
      <c r="N66" s="101"/>
      <c r="O66" s="605"/>
      <c r="P66" s="604"/>
    </row>
    <row r="67" spans="1:16" ht="13.5" customHeight="1">
      <c r="A67" s="604"/>
      <c r="B67" s="605"/>
      <c r="C67" s="101"/>
      <c r="D67" s="1883" t="s">
        <v>14</v>
      </c>
      <c r="E67" s="1884"/>
      <c r="F67" s="1885" t="s">
        <v>1859</v>
      </c>
      <c r="G67" s="1886" t="s">
        <v>2171</v>
      </c>
      <c r="H67" s="1887" t="s">
        <v>67</v>
      </c>
      <c r="I67" s="1886" t="s">
        <v>68</v>
      </c>
      <c r="J67" s="1868" t="s">
        <v>6</v>
      </c>
      <c r="K67" s="1889" t="s">
        <v>2172</v>
      </c>
      <c r="L67" s="1889" t="s">
        <v>2173</v>
      </c>
      <c r="M67" s="1890" t="s">
        <v>2170</v>
      </c>
      <c r="N67" s="101"/>
      <c r="O67" s="605"/>
      <c r="P67" s="604"/>
    </row>
    <row r="68" spans="1:16">
      <c r="A68" s="604"/>
      <c r="B68" s="605"/>
      <c r="C68" s="101"/>
      <c r="D68" s="1883"/>
      <c r="E68" s="1884"/>
      <c r="F68" s="1885"/>
      <c r="G68" s="1886"/>
      <c r="H68" s="1887"/>
      <c r="I68" s="1886"/>
      <c r="J68" s="1868"/>
      <c r="K68" s="1889"/>
      <c r="L68" s="1889"/>
      <c r="M68" s="1890"/>
      <c r="N68" s="101"/>
      <c r="O68" s="605"/>
      <c r="P68" s="604"/>
    </row>
    <row r="69" spans="1:16">
      <c r="A69" s="604"/>
      <c r="B69" s="605"/>
      <c r="C69" s="101"/>
      <c r="D69" s="1883"/>
      <c r="E69" s="1884"/>
      <c r="F69" s="1885"/>
      <c r="G69" s="1886"/>
      <c r="H69" s="1887"/>
      <c r="I69" s="1886"/>
      <c r="J69" s="1868"/>
      <c r="K69" s="1889"/>
      <c r="L69" s="1889"/>
      <c r="M69" s="1890"/>
      <c r="N69" s="101"/>
      <c r="O69" s="605"/>
      <c r="P69" s="604"/>
    </row>
    <row r="70" spans="1:16" ht="13.5" thickBot="1">
      <c r="A70" s="604"/>
      <c r="B70" s="605"/>
      <c r="C70" s="101"/>
      <c r="D70" s="1908"/>
      <c r="E70" s="1884"/>
      <c r="F70" s="1904"/>
      <c r="G70" s="1905"/>
      <c r="H70" s="1909"/>
      <c r="I70" s="1905"/>
      <c r="J70" s="1910"/>
      <c r="K70" s="1901"/>
      <c r="L70" s="1901"/>
      <c r="M70" s="1902"/>
      <c r="N70" s="101"/>
      <c r="O70" s="605"/>
      <c r="P70" s="604"/>
    </row>
    <row r="71" spans="1:16" s="4" customFormat="1" ht="12.75" customHeight="1" thickTop="1">
      <c r="A71" s="604"/>
      <c r="B71" s="605"/>
      <c r="C71" s="1190"/>
      <c r="D71" s="1191" t="s">
        <v>3842</v>
      </c>
      <c r="E71" s="53"/>
      <c r="F71" s="55">
        <v>1.75</v>
      </c>
      <c r="G71" s="466">
        <f>F71*Cond!$F$10</f>
        <v>2660</v>
      </c>
      <c r="H71" s="29">
        <v>0</v>
      </c>
      <c r="I71" s="405">
        <f t="shared" ref="I71:I72" si="22">G71*H71</f>
        <v>0</v>
      </c>
      <c r="J71" s="1192" t="s">
        <v>3843</v>
      </c>
      <c r="K71" s="289">
        <f t="shared" ref="K71:K72" si="23">G71*L71</f>
        <v>5320</v>
      </c>
      <c r="L71" s="292">
        <v>2</v>
      </c>
      <c r="M71" s="388">
        <f t="shared" ref="M71:M72" si="24">ROUND(K71,-2)</f>
        <v>5300</v>
      </c>
      <c r="N71" s="1193"/>
      <c r="O71" s="605"/>
      <c r="P71" s="604"/>
    </row>
    <row r="72" spans="1:16" s="4" customFormat="1" ht="12.75" customHeight="1">
      <c r="A72" s="604"/>
      <c r="B72" s="605"/>
      <c r="C72" s="1190"/>
      <c r="D72" s="1191" t="s">
        <v>3844</v>
      </c>
      <c r="E72" s="53"/>
      <c r="F72" s="55">
        <v>1.75</v>
      </c>
      <c r="G72" s="466">
        <f>F72*Cond!$F$10</f>
        <v>2660</v>
      </c>
      <c r="H72" s="29">
        <v>0</v>
      </c>
      <c r="I72" s="405">
        <f t="shared" si="22"/>
        <v>0</v>
      </c>
      <c r="J72" s="1192" t="s">
        <v>3845</v>
      </c>
      <c r="K72" s="289">
        <f t="shared" si="23"/>
        <v>5320</v>
      </c>
      <c r="L72" s="292">
        <v>2</v>
      </c>
      <c r="M72" s="388">
        <f t="shared" si="24"/>
        <v>5300</v>
      </c>
      <c r="N72" s="1193"/>
      <c r="O72" s="605"/>
      <c r="P72" s="604"/>
    </row>
    <row r="73" spans="1:16" s="4" customFormat="1" ht="12.75" customHeight="1">
      <c r="A73" s="604"/>
      <c r="B73" s="605"/>
      <c r="C73" s="1190"/>
      <c r="D73" s="1191" t="s">
        <v>4925</v>
      </c>
      <c r="E73" s="53"/>
      <c r="F73" s="55">
        <v>1.75</v>
      </c>
      <c r="G73" s="466">
        <f>F73*Cond!$F$10</f>
        <v>2660</v>
      </c>
      <c r="H73" s="29">
        <v>0</v>
      </c>
      <c r="I73" s="405">
        <f t="shared" ref="I73" si="25">G73*H73</f>
        <v>0</v>
      </c>
      <c r="J73" s="1192" t="s">
        <v>4926</v>
      </c>
      <c r="K73" s="289">
        <f t="shared" ref="K73" si="26">G73*L73</f>
        <v>5320</v>
      </c>
      <c r="L73" s="292">
        <v>2</v>
      </c>
      <c r="M73" s="388">
        <f t="shared" ref="M73" si="27">ROUND(K73,-2)</f>
        <v>5300</v>
      </c>
      <c r="N73" s="1193"/>
      <c r="O73" s="605"/>
      <c r="P73" s="604"/>
    </row>
    <row r="74" spans="1:16" s="4" customFormat="1" ht="12.75" customHeight="1">
      <c r="A74" s="604"/>
      <c r="B74" s="605"/>
      <c r="C74" s="1190"/>
      <c r="D74" s="1191"/>
      <c r="E74" s="53"/>
      <c r="F74" s="55"/>
      <c r="G74" s="466"/>
      <c r="H74" s="29"/>
      <c r="I74" s="405"/>
      <c r="J74" s="1192"/>
      <c r="K74" s="289"/>
      <c r="L74" s="292"/>
      <c r="M74" s="388"/>
      <c r="N74" s="1193"/>
      <c r="O74" s="605"/>
      <c r="P74" s="604"/>
    </row>
    <row r="75" spans="1:16" s="4" customFormat="1" ht="12.75" customHeight="1">
      <c r="A75" s="604"/>
      <c r="B75" s="605"/>
      <c r="C75" s="1190"/>
      <c r="D75" s="1191" t="s">
        <v>2802</v>
      </c>
      <c r="E75" s="53"/>
      <c r="F75" s="55">
        <v>1.5</v>
      </c>
      <c r="G75" s="466">
        <f>F75*Cond!$F$10</f>
        <v>2280</v>
      </c>
      <c r="H75" s="29">
        <v>0</v>
      </c>
      <c r="I75" s="405">
        <f t="shared" ref="I75:I77" si="28">G75*H75</f>
        <v>0</v>
      </c>
      <c r="J75" s="1192" t="s">
        <v>2803</v>
      </c>
      <c r="K75" s="289">
        <f t="shared" ref="K75:K77" si="29">G75*L75</f>
        <v>4560</v>
      </c>
      <c r="L75" s="292">
        <v>2</v>
      </c>
      <c r="M75" s="388">
        <f t="shared" ref="M75:M77" si="30">ROUND(K75,-2)</f>
        <v>4600</v>
      </c>
      <c r="N75" s="1193"/>
      <c r="O75" s="605"/>
      <c r="P75" s="604"/>
    </row>
    <row r="76" spans="1:16" s="4" customFormat="1" ht="12.75" customHeight="1">
      <c r="A76" s="604"/>
      <c r="B76" s="605"/>
      <c r="C76" s="1190"/>
      <c r="D76" s="1191" t="s">
        <v>4196</v>
      </c>
      <c r="E76" s="53"/>
      <c r="F76" s="55">
        <v>1.5</v>
      </c>
      <c r="G76" s="466">
        <f>F76*Cond!$F$10</f>
        <v>2280</v>
      </c>
      <c r="H76" s="29">
        <v>0</v>
      </c>
      <c r="I76" s="405">
        <f t="shared" si="28"/>
        <v>0</v>
      </c>
      <c r="J76" s="1192" t="s">
        <v>4197</v>
      </c>
      <c r="K76" s="289">
        <f t="shared" si="29"/>
        <v>4560</v>
      </c>
      <c r="L76" s="292">
        <v>2</v>
      </c>
      <c r="M76" s="388">
        <f t="shared" si="30"/>
        <v>4600</v>
      </c>
      <c r="N76" s="1193"/>
      <c r="O76" s="605"/>
      <c r="P76" s="604"/>
    </row>
    <row r="77" spans="1:16" s="4" customFormat="1" ht="12.75" customHeight="1">
      <c r="A77" s="604"/>
      <c r="B77" s="605"/>
      <c r="C77" s="1190"/>
      <c r="D77" s="1191" t="s">
        <v>2801</v>
      </c>
      <c r="E77" s="53"/>
      <c r="F77" s="55">
        <v>1.5</v>
      </c>
      <c r="G77" s="466">
        <f>F77*Cond!$F$10</f>
        <v>2280</v>
      </c>
      <c r="H77" s="29">
        <v>0</v>
      </c>
      <c r="I77" s="405">
        <f t="shared" si="28"/>
        <v>0</v>
      </c>
      <c r="J77" s="1192" t="s">
        <v>2804</v>
      </c>
      <c r="K77" s="289">
        <f t="shared" si="29"/>
        <v>4560</v>
      </c>
      <c r="L77" s="292">
        <v>2</v>
      </c>
      <c r="M77" s="388">
        <f t="shared" si="30"/>
        <v>4600</v>
      </c>
      <c r="N77" s="1193"/>
      <c r="O77" s="605"/>
      <c r="P77" s="604"/>
    </row>
    <row r="78" spans="1:16" s="4" customFormat="1" ht="12.75" customHeight="1">
      <c r="A78" s="604"/>
      <c r="B78" s="605"/>
      <c r="C78" s="1190"/>
      <c r="D78" s="1191"/>
      <c r="E78" s="53"/>
      <c r="F78" s="55"/>
      <c r="G78" s="466"/>
      <c r="H78" s="29"/>
      <c r="I78" s="405"/>
      <c r="J78" s="1192"/>
      <c r="K78" s="289"/>
      <c r="L78" s="292"/>
      <c r="M78" s="388"/>
      <c r="N78" s="1193"/>
      <c r="O78" s="605"/>
      <c r="P78" s="604"/>
    </row>
    <row r="79" spans="1:16" s="4" customFormat="1" ht="12.75" customHeight="1">
      <c r="A79" s="604"/>
      <c r="B79" s="605"/>
      <c r="C79" s="1190"/>
      <c r="D79" s="1191" t="s">
        <v>3846</v>
      </c>
      <c r="E79" s="53"/>
      <c r="F79" s="55">
        <v>1.75</v>
      </c>
      <c r="G79" s="466">
        <f>F79*Cond!$F$10</f>
        <v>2660</v>
      </c>
      <c r="H79" s="29">
        <v>0</v>
      </c>
      <c r="I79" s="405">
        <f t="shared" ref="I79" si="31">G79*H79</f>
        <v>0</v>
      </c>
      <c r="J79" s="1192" t="s">
        <v>3847</v>
      </c>
      <c r="K79" s="289">
        <f t="shared" ref="K79" si="32">G79*L79</f>
        <v>5320</v>
      </c>
      <c r="L79" s="292">
        <v>2</v>
      </c>
      <c r="M79" s="388">
        <f t="shared" ref="M79" si="33">ROUND(K79,-2)</f>
        <v>5300</v>
      </c>
      <c r="N79" s="1193"/>
      <c r="O79" s="605"/>
      <c r="P79" s="604"/>
    </row>
    <row r="80" spans="1:16" s="4" customFormat="1" ht="12.75" customHeight="1">
      <c r="A80" s="604"/>
      <c r="B80" s="605"/>
      <c r="C80" s="1190"/>
      <c r="D80" s="1191" t="s">
        <v>4927</v>
      </c>
      <c r="E80" s="53"/>
      <c r="F80" s="55">
        <v>1.75</v>
      </c>
      <c r="G80" s="466">
        <f>F80*Cond!$F$10</f>
        <v>2660</v>
      </c>
      <c r="H80" s="29">
        <v>0</v>
      </c>
      <c r="I80" s="405">
        <f t="shared" ref="I80" si="34">G80*H80</f>
        <v>0</v>
      </c>
      <c r="J80" s="1192" t="s">
        <v>4928</v>
      </c>
      <c r="K80" s="289">
        <f t="shared" ref="K80" si="35">G80*L80</f>
        <v>5320</v>
      </c>
      <c r="L80" s="292">
        <v>2</v>
      </c>
      <c r="M80" s="388">
        <f t="shared" ref="M80" si="36">ROUND(K80,-2)</f>
        <v>5300</v>
      </c>
      <c r="N80" s="1193"/>
      <c r="O80" s="605"/>
      <c r="P80" s="604"/>
    </row>
    <row r="81" spans="1:16" s="4" customFormat="1" ht="12.75" customHeight="1">
      <c r="A81" s="604"/>
      <c r="B81" s="605"/>
      <c r="C81" s="1190"/>
      <c r="D81" s="1191"/>
      <c r="E81" s="53"/>
      <c r="F81" s="55"/>
      <c r="G81" s="466"/>
      <c r="H81" s="29"/>
      <c r="I81" s="405"/>
      <c r="J81" s="1192"/>
      <c r="K81" s="289"/>
      <c r="L81" s="292"/>
      <c r="M81" s="388"/>
      <c r="N81" s="1193"/>
      <c r="O81" s="605"/>
      <c r="P81" s="604"/>
    </row>
    <row r="82" spans="1:16" s="4" customFormat="1" ht="12.75" customHeight="1">
      <c r="A82" s="604"/>
      <c r="B82" s="605"/>
      <c r="C82" s="1190"/>
      <c r="D82" s="1191" t="s">
        <v>3848</v>
      </c>
      <c r="E82" s="53"/>
      <c r="F82" s="55">
        <v>2.5</v>
      </c>
      <c r="G82" s="466">
        <f>F82*Cond!$F$10</f>
        <v>3800</v>
      </c>
      <c r="H82" s="29">
        <v>0</v>
      </c>
      <c r="I82" s="405">
        <f t="shared" ref="I82" si="37">G82*H82</f>
        <v>0</v>
      </c>
      <c r="J82" s="1192" t="s">
        <v>3849</v>
      </c>
      <c r="K82" s="289">
        <f t="shared" ref="K82" si="38">G82*L82</f>
        <v>7600</v>
      </c>
      <c r="L82" s="292">
        <v>2</v>
      </c>
      <c r="M82" s="388">
        <f t="shared" ref="M82" si="39">ROUND(K82,-2)</f>
        <v>7600</v>
      </c>
      <c r="N82" s="1193"/>
      <c r="O82" s="605"/>
      <c r="P82" s="604"/>
    </row>
    <row r="83" spans="1:16" s="4" customFormat="1" ht="12.75" customHeight="1">
      <c r="A83" s="604"/>
      <c r="B83" s="605"/>
      <c r="C83" s="1190"/>
      <c r="D83" s="776"/>
      <c r="E83" s="53"/>
      <c r="F83" s="55"/>
      <c r="G83" s="466"/>
      <c r="H83" s="29"/>
      <c r="I83" s="405"/>
      <c r="J83" s="1192"/>
      <c r="K83" s="289"/>
      <c r="L83" s="292"/>
      <c r="M83" s="417"/>
      <c r="N83" s="1193"/>
      <c r="O83" s="605"/>
      <c r="P83" s="604"/>
    </row>
    <row r="84" spans="1:16" s="4" customFormat="1" ht="12.75" customHeight="1">
      <c r="A84" s="604"/>
      <c r="B84" s="605"/>
      <c r="C84" s="101"/>
      <c r="D84" s="777" t="s">
        <v>2805</v>
      </c>
      <c r="E84" s="53"/>
      <c r="F84" s="55"/>
      <c r="G84" s="396"/>
      <c r="H84" s="29"/>
      <c r="I84" s="405"/>
      <c r="J84" s="127"/>
      <c r="K84" s="127"/>
      <c r="L84" s="127"/>
      <c r="M84" s="778"/>
      <c r="N84" s="101"/>
      <c r="O84" s="605"/>
      <c r="P84" s="604"/>
    </row>
    <row r="85" spans="1:16" s="4" customFormat="1" ht="12.75" customHeight="1">
      <c r="A85" s="604"/>
      <c r="B85" s="605"/>
      <c r="C85" s="101"/>
      <c r="D85" s="777" t="s">
        <v>175</v>
      </c>
      <c r="E85" s="53"/>
      <c r="F85" s="55"/>
      <c r="G85" s="396"/>
      <c r="H85" s="29"/>
      <c r="I85" s="405"/>
      <c r="J85" s="127"/>
      <c r="K85" s="127"/>
      <c r="L85" s="127"/>
      <c r="M85" s="778"/>
      <c r="N85" s="101"/>
      <c r="O85" s="605"/>
      <c r="P85" s="604"/>
    </row>
    <row r="86" spans="1:16" s="4" customFormat="1" ht="12.75" customHeight="1">
      <c r="A86" s="604"/>
      <c r="B86" s="605"/>
      <c r="C86" s="101"/>
      <c r="D86" s="777" t="s">
        <v>2806</v>
      </c>
      <c r="E86" s="53"/>
      <c r="F86" s="55"/>
      <c r="G86" s="396"/>
      <c r="H86" s="29"/>
      <c r="I86" s="405"/>
      <c r="J86" s="127"/>
      <c r="K86" s="127"/>
      <c r="L86" s="127"/>
      <c r="M86" s="778"/>
      <c r="N86" s="101"/>
      <c r="O86" s="605"/>
      <c r="P86" s="604"/>
    </row>
    <row r="87" spans="1:16" s="4" customFormat="1" ht="12.75" customHeight="1">
      <c r="A87" s="604"/>
      <c r="B87" s="605"/>
      <c r="C87" s="101"/>
      <c r="D87" s="779" t="s">
        <v>176</v>
      </c>
      <c r="E87" s="53"/>
      <c r="F87" s="55"/>
      <c r="G87" s="396"/>
      <c r="H87" s="29"/>
      <c r="I87" s="405"/>
      <c r="J87" s="127"/>
      <c r="K87" s="127"/>
      <c r="L87" s="127"/>
      <c r="M87" s="778"/>
      <c r="N87" s="101"/>
      <c r="O87" s="605"/>
      <c r="P87" s="604"/>
    </row>
    <row r="88" spans="1:16" s="2" customFormat="1" ht="30" customHeight="1">
      <c r="A88" s="604"/>
      <c r="B88" s="605"/>
      <c r="C88" s="101"/>
      <c r="D88" s="1875" t="s">
        <v>654</v>
      </c>
      <c r="E88" s="1875"/>
      <c r="F88" s="1875"/>
      <c r="G88" s="1875"/>
      <c r="H88" s="1875"/>
      <c r="I88" s="1875"/>
      <c r="J88" s="1875"/>
      <c r="K88" s="1875"/>
      <c r="L88" s="1875"/>
      <c r="M88" s="1875"/>
      <c r="N88" s="101"/>
      <c r="O88" s="605"/>
      <c r="P88" s="604"/>
    </row>
    <row r="89" spans="1:16" ht="13.5" customHeight="1">
      <c r="A89" s="604"/>
      <c r="B89" s="605"/>
      <c r="C89" s="101"/>
      <c r="D89" s="1883" t="s">
        <v>14</v>
      </c>
      <c r="E89" s="1884"/>
      <c r="F89" s="1885" t="s">
        <v>1859</v>
      </c>
      <c r="G89" s="1886" t="s">
        <v>2171</v>
      </c>
      <c r="H89" s="1887" t="s">
        <v>67</v>
      </c>
      <c r="I89" s="1886" t="s">
        <v>68</v>
      </c>
      <c r="J89" s="1868" t="s">
        <v>6</v>
      </c>
      <c r="K89" s="1889" t="s">
        <v>2172</v>
      </c>
      <c r="L89" s="1889" t="s">
        <v>2173</v>
      </c>
      <c r="M89" s="1890" t="s">
        <v>2170</v>
      </c>
      <c r="N89" s="101"/>
      <c r="O89" s="605"/>
      <c r="P89" s="604"/>
    </row>
    <row r="90" spans="1:16">
      <c r="A90" s="604"/>
      <c r="B90" s="605"/>
      <c r="C90" s="101"/>
      <c r="D90" s="1883"/>
      <c r="E90" s="1884"/>
      <c r="F90" s="1885"/>
      <c r="G90" s="1886"/>
      <c r="H90" s="1887"/>
      <c r="I90" s="1886"/>
      <c r="J90" s="1868"/>
      <c r="K90" s="1889"/>
      <c r="L90" s="1889"/>
      <c r="M90" s="1890"/>
      <c r="N90" s="101"/>
      <c r="O90" s="605"/>
      <c r="P90" s="604"/>
    </row>
    <row r="91" spans="1:16">
      <c r="A91" s="604"/>
      <c r="B91" s="605"/>
      <c r="C91" s="101"/>
      <c r="D91" s="1883"/>
      <c r="E91" s="1884"/>
      <c r="F91" s="1885"/>
      <c r="G91" s="1886"/>
      <c r="H91" s="1887"/>
      <c r="I91" s="1886"/>
      <c r="J91" s="1868"/>
      <c r="K91" s="1889"/>
      <c r="L91" s="1889"/>
      <c r="M91" s="1890"/>
      <c r="N91" s="101"/>
      <c r="O91" s="605"/>
      <c r="P91" s="604"/>
    </row>
    <row r="92" spans="1:16" ht="13.5" thickBot="1">
      <c r="A92" s="604"/>
      <c r="B92" s="605"/>
      <c r="C92" s="101"/>
      <c r="D92" s="1908"/>
      <c r="E92" s="1884"/>
      <c r="F92" s="1904"/>
      <c r="G92" s="1905"/>
      <c r="H92" s="1909"/>
      <c r="I92" s="1905"/>
      <c r="J92" s="1910"/>
      <c r="K92" s="1901"/>
      <c r="L92" s="1901"/>
      <c r="M92" s="1902"/>
      <c r="N92" s="101"/>
      <c r="O92" s="605"/>
      <c r="P92" s="604"/>
    </row>
    <row r="93" spans="1:16" s="4" customFormat="1" ht="12.75" customHeight="1" thickTop="1">
      <c r="A93" s="604"/>
      <c r="B93" s="605"/>
      <c r="C93" s="101"/>
      <c r="D93" s="774"/>
      <c r="E93" s="53"/>
      <c r="F93" s="55"/>
      <c r="G93" s="396"/>
      <c r="H93" s="29"/>
      <c r="I93" s="405"/>
      <c r="J93" s="157"/>
      <c r="K93" s="157"/>
      <c r="L93" s="157"/>
      <c r="M93" s="775"/>
      <c r="N93" s="101"/>
      <c r="O93" s="605"/>
      <c r="P93" s="604"/>
    </row>
    <row r="94" spans="1:16" s="4" customFormat="1" ht="12.75" customHeight="1">
      <c r="A94" s="604"/>
      <c r="B94" s="605"/>
      <c r="C94" s="101"/>
      <c r="D94" s="774" t="s">
        <v>177</v>
      </c>
      <c r="E94" s="53"/>
      <c r="F94" s="55">
        <v>2.19</v>
      </c>
      <c r="G94" s="466">
        <f>F94*Cond!$F$10</f>
        <v>3328.7999999999997</v>
      </c>
      <c r="H94" s="29">
        <v>0</v>
      </c>
      <c r="I94" s="405">
        <f t="shared" ref="I94" si="40">G94*H94</f>
        <v>0</v>
      </c>
      <c r="J94" s="157" t="s">
        <v>178</v>
      </c>
      <c r="K94" s="289">
        <f t="shared" ref="K94" si="41">G94*L94</f>
        <v>6657.5999999999995</v>
      </c>
      <c r="L94" s="292">
        <v>2</v>
      </c>
      <c r="M94" s="417">
        <f t="shared" ref="M94" si="42">ROUND(K94,-2)</f>
        <v>6700</v>
      </c>
      <c r="N94" s="101"/>
      <c r="O94" s="605"/>
      <c r="P94" s="604"/>
    </row>
    <row r="95" spans="1:16" s="4" customFormat="1" ht="12.75" customHeight="1">
      <c r="A95" s="604"/>
      <c r="B95" s="605"/>
      <c r="C95" s="101"/>
      <c r="D95" s="774"/>
      <c r="E95" s="53"/>
      <c r="F95" s="55"/>
      <c r="G95" s="396"/>
      <c r="H95" s="36"/>
      <c r="I95" s="494"/>
      <c r="J95" s="157"/>
      <c r="K95" s="157"/>
      <c r="L95" s="157"/>
      <c r="M95" s="775"/>
      <c r="N95" s="101"/>
      <c r="O95" s="605"/>
      <c r="P95" s="604"/>
    </row>
    <row r="96" spans="1:16" s="4" customFormat="1" ht="12.75" customHeight="1">
      <c r="A96" s="604"/>
      <c r="B96" s="605"/>
      <c r="C96" s="101"/>
      <c r="D96" s="774" t="s">
        <v>414</v>
      </c>
      <c r="E96" s="53"/>
      <c r="F96" s="55">
        <v>1.37</v>
      </c>
      <c r="G96" s="466">
        <f>F96*Cond!$F$10</f>
        <v>2082.4</v>
      </c>
      <c r="H96" s="29">
        <v>0</v>
      </c>
      <c r="I96" s="405">
        <f t="shared" ref="I96" si="43">G96*H96</f>
        <v>0</v>
      </c>
      <c r="J96" s="157" t="s">
        <v>527</v>
      </c>
      <c r="K96" s="289">
        <f t="shared" ref="K96" si="44">G96*L96</f>
        <v>4164.8</v>
      </c>
      <c r="L96" s="292">
        <v>2</v>
      </c>
      <c r="M96" s="417">
        <f t="shared" ref="M96" si="45">ROUND(K96,-2)</f>
        <v>4200</v>
      </c>
      <c r="N96" s="101"/>
      <c r="O96" s="605"/>
      <c r="P96" s="604"/>
    </row>
    <row r="97" spans="1:16" s="4" customFormat="1" ht="12.75" customHeight="1">
      <c r="A97" s="604"/>
      <c r="B97" s="605"/>
      <c r="C97" s="101"/>
      <c r="D97" s="774"/>
      <c r="E97" s="53"/>
      <c r="F97" s="55"/>
      <c r="G97" s="396"/>
      <c r="H97" s="36"/>
      <c r="I97" s="494"/>
      <c r="J97" s="157"/>
      <c r="K97" s="157"/>
      <c r="L97" s="157"/>
      <c r="M97" s="775"/>
      <c r="N97" s="101"/>
      <c r="O97" s="605"/>
      <c r="P97" s="604"/>
    </row>
    <row r="98" spans="1:16" s="4" customFormat="1" ht="12.75" customHeight="1">
      <c r="A98" s="604"/>
      <c r="B98" s="605"/>
      <c r="C98" s="101"/>
      <c r="D98" s="774" t="s">
        <v>415</v>
      </c>
      <c r="E98" s="53"/>
      <c r="F98" s="55">
        <v>2.0299999999999998</v>
      </c>
      <c r="G98" s="466">
        <f>F98*Cond!$F$10</f>
        <v>3085.6</v>
      </c>
      <c r="H98" s="29">
        <v>0</v>
      </c>
      <c r="I98" s="405">
        <f t="shared" ref="I98" si="46">G98*H98</f>
        <v>0</v>
      </c>
      <c r="J98" s="157" t="s">
        <v>528</v>
      </c>
      <c r="K98" s="289">
        <f t="shared" ref="K98" si="47">G98*L98</f>
        <v>6171.2</v>
      </c>
      <c r="L98" s="292">
        <v>2</v>
      </c>
      <c r="M98" s="417">
        <f t="shared" ref="M98" si="48">ROUND(K98,-2)</f>
        <v>6200</v>
      </c>
      <c r="N98" s="101"/>
      <c r="O98" s="605"/>
      <c r="P98" s="604"/>
    </row>
    <row r="99" spans="1:16" s="2" customFormat="1" ht="30" customHeight="1">
      <c r="A99" s="604"/>
      <c r="B99" s="605"/>
      <c r="C99" s="101"/>
      <c r="D99" s="1876" t="s">
        <v>253</v>
      </c>
      <c r="E99" s="1876"/>
      <c r="F99" s="1876"/>
      <c r="G99" s="1876"/>
      <c r="H99" s="1876"/>
      <c r="I99" s="1876"/>
      <c r="J99" s="1876"/>
      <c r="K99" s="1876"/>
      <c r="L99" s="1876"/>
      <c r="M99" s="1876"/>
      <c r="N99" s="101"/>
      <c r="O99" s="605"/>
      <c r="P99" s="604"/>
    </row>
    <row r="100" spans="1:16" ht="13.5" customHeight="1">
      <c r="A100" s="604"/>
      <c r="B100" s="605"/>
      <c r="C100" s="101"/>
      <c r="D100" s="1883" t="s">
        <v>14</v>
      </c>
      <c r="E100" s="1884"/>
      <c r="F100" s="1885" t="s">
        <v>1859</v>
      </c>
      <c r="G100" s="1886" t="s">
        <v>2171</v>
      </c>
      <c r="H100" s="1887" t="s">
        <v>67</v>
      </c>
      <c r="I100" s="1886" t="s">
        <v>68</v>
      </c>
      <c r="J100" s="1868" t="s">
        <v>6</v>
      </c>
      <c r="K100" s="1889" t="s">
        <v>2172</v>
      </c>
      <c r="L100" s="1889" t="s">
        <v>2173</v>
      </c>
      <c r="M100" s="1890" t="s">
        <v>2170</v>
      </c>
      <c r="N100" s="101"/>
      <c r="O100" s="605"/>
      <c r="P100" s="604"/>
    </row>
    <row r="101" spans="1:16">
      <c r="A101" s="604"/>
      <c r="B101" s="605"/>
      <c r="C101" s="101"/>
      <c r="D101" s="1883"/>
      <c r="E101" s="1884"/>
      <c r="F101" s="1885"/>
      <c r="G101" s="1886"/>
      <c r="H101" s="1887"/>
      <c r="I101" s="1886"/>
      <c r="J101" s="1868"/>
      <c r="K101" s="1889"/>
      <c r="L101" s="1889"/>
      <c r="M101" s="1890"/>
      <c r="N101" s="101"/>
      <c r="O101" s="605"/>
      <c r="P101" s="604"/>
    </row>
    <row r="102" spans="1:16">
      <c r="A102" s="604"/>
      <c r="B102" s="605"/>
      <c r="C102" s="101"/>
      <c r="D102" s="1883"/>
      <c r="E102" s="1884"/>
      <c r="F102" s="1885"/>
      <c r="G102" s="1886"/>
      <c r="H102" s="1887"/>
      <c r="I102" s="1886"/>
      <c r="J102" s="1868"/>
      <c r="K102" s="1889"/>
      <c r="L102" s="1889"/>
      <c r="M102" s="1890"/>
      <c r="N102" s="101"/>
      <c r="O102" s="605"/>
      <c r="P102" s="604"/>
    </row>
    <row r="103" spans="1:16" ht="13.5" thickBot="1">
      <c r="A103" s="604"/>
      <c r="B103" s="605"/>
      <c r="C103" s="101"/>
      <c r="D103" s="1908"/>
      <c r="E103" s="1884"/>
      <c r="F103" s="1904"/>
      <c r="G103" s="1905"/>
      <c r="H103" s="1909"/>
      <c r="I103" s="1905"/>
      <c r="J103" s="1910"/>
      <c r="K103" s="1901"/>
      <c r="L103" s="1901"/>
      <c r="M103" s="1902"/>
      <c r="N103" s="101"/>
      <c r="O103" s="605"/>
      <c r="P103" s="604"/>
    </row>
    <row r="104" spans="1:16" s="4" customFormat="1" ht="12.75" customHeight="1" thickTop="1">
      <c r="A104" s="604"/>
      <c r="B104" s="605"/>
      <c r="C104" s="101"/>
      <c r="D104" s="776" t="s">
        <v>251</v>
      </c>
      <c r="E104" s="53"/>
      <c r="F104" s="55">
        <v>2.0499999999999998</v>
      </c>
      <c r="G104" s="466">
        <f>F104*Cond!$F$10</f>
        <v>3115.9999999999995</v>
      </c>
      <c r="H104" s="29">
        <v>0</v>
      </c>
      <c r="I104" s="405">
        <f t="shared" ref="I104:I105" si="49">G104*H104</f>
        <v>0</v>
      </c>
      <c r="J104" s="372" t="s">
        <v>252</v>
      </c>
      <c r="K104" s="289">
        <f t="shared" ref="K104:K105" si="50">G104*L104</f>
        <v>6231.9999999999991</v>
      </c>
      <c r="L104" s="292">
        <v>2</v>
      </c>
      <c r="M104" s="417">
        <f t="shared" ref="M104:M105" si="51">ROUND(K104,-2)</f>
        <v>6200</v>
      </c>
      <c r="N104" s="101"/>
      <c r="O104" s="605"/>
      <c r="P104" s="604"/>
    </row>
    <row r="105" spans="1:16" s="4" customFormat="1" ht="12.75" customHeight="1">
      <c r="A105" s="604"/>
      <c r="B105" s="605"/>
      <c r="C105" s="101"/>
      <c r="D105" s="776" t="s">
        <v>2604</v>
      </c>
      <c r="E105" s="53"/>
      <c r="F105" s="55">
        <v>2.0499999999999998</v>
      </c>
      <c r="G105" s="466">
        <f>F105*Cond!$F$10</f>
        <v>3115.9999999999995</v>
      </c>
      <c r="H105" s="29">
        <v>0</v>
      </c>
      <c r="I105" s="405">
        <f t="shared" si="49"/>
        <v>0</v>
      </c>
      <c r="J105" s="372" t="s">
        <v>2605</v>
      </c>
      <c r="K105" s="289">
        <f t="shared" si="50"/>
        <v>6231.9999999999991</v>
      </c>
      <c r="L105" s="292">
        <v>2</v>
      </c>
      <c r="M105" s="417">
        <f t="shared" si="51"/>
        <v>6200</v>
      </c>
      <c r="N105" s="101"/>
      <c r="O105" s="605"/>
      <c r="P105" s="604"/>
    </row>
    <row r="106" spans="1:16" s="4" customFormat="1" ht="12.75" customHeight="1">
      <c r="A106" s="604"/>
      <c r="B106" s="605"/>
      <c r="C106" s="101"/>
      <c r="D106" s="776"/>
      <c r="E106" s="53"/>
      <c r="F106" s="55"/>
      <c r="G106" s="396"/>
      <c r="H106" s="29"/>
      <c r="I106" s="405"/>
      <c r="J106" s="372"/>
      <c r="K106" s="289"/>
      <c r="L106" s="292"/>
      <c r="M106" s="417"/>
      <c r="N106" s="101"/>
      <c r="O106" s="605"/>
      <c r="P106" s="604"/>
    </row>
    <row r="107" spans="1:16" s="4" customFormat="1" ht="12.75" customHeight="1">
      <c r="A107" s="604"/>
      <c r="B107" s="605"/>
      <c r="C107" s="101"/>
      <c r="D107" s="777" t="s">
        <v>174</v>
      </c>
      <c r="E107" s="53"/>
      <c r="F107" s="55"/>
      <c r="G107" s="396"/>
      <c r="H107" s="29"/>
      <c r="I107" s="405"/>
      <c r="J107" s="127"/>
      <c r="K107" s="127"/>
      <c r="L107" s="127"/>
      <c r="M107" s="778"/>
      <c r="N107" s="101"/>
      <c r="O107" s="605"/>
      <c r="P107" s="604"/>
    </row>
    <row r="108" spans="1:16" s="4" customFormat="1" ht="12.75" customHeight="1">
      <c r="A108" s="604"/>
      <c r="B108" s="605"/>
      <c r="C108" s="101"/>
      <c r="D108" s="777" t="s">
        <v>175</v>
      </c>
      <c r="E108" s="53"/>
      <c r="F108" s="55"/>
      <c r="G108" s="396"/>
      <c r="H108" s="29"/>
      <c r="I108" s="405"/>
      <c r="J108" s="127"/>
      <c r="K108" s="127"/>
      <c r="L108" s="127"/>
      <c r="M108" s="778"/>
      <c r="N108" s="101"/>
      <c r="O108" s="605"/>
      <c r="P108" s="604"/>
    </row>
    <row r="109" spans="1:16" s="4" customFormat="1" ht="12.75" customHeight="1">
      <c r="A109" s="604"/>
      <c r="B109" s="605"/>
      <c r="C109" s="101"/>
      <c r="D109" s="777" t="s">
        <v>254</v>
      </c>
      <c r="E109" s="53"/>
      <c r="F109" s="55"/>
      <c r="G109" s="396"/>
      <c r="H109" s="29"/>
      <c r="I109" s="405"/>
      <c r="J109" s="127"/>
      <c r="K109" s="127"/>
      <c r="L109" s="127"/>
      <c r="M109" s="778"/>
      <c r="N109" s="101"/>
      <c r="O109" s="605"/>
      <c r="P109" s="604"/>
    </row>
    <row r="110" spans="1:16" s="4" customFormat="1" ht="12.75" customHeight="1">
      <c r="A110" s="604"/>
      <c r="B110" s="605"/>
      <c r="C110" s="101"/>
      <c r="D110" s="782" t="s">
        <v>176</v>
      </c>
      <c r="E110" s="53"/>
      <c r="F110" s="59"/>
      <c r="G110" s="464"/>
      <c r="H110" s="35"/>
      <c r="I110" s="406"/>
      <c r="J110" s="780"/>
      <c r="K110" s="780"/>
      <c r="L110" s="780"/>
      <c r="M110" s="781"/>
      <c r="N110" s="101"/>
      <c r="O110" s="605"/>
      <c r="P110" s="604"/>
    </row>
    <row r="111" spans="1:16" s="2" customFormat="1" ht="30" customHeight="1">
      <c r="A111" s="604"/>
      <c r="B111" s="605"/>
      <c r="C111" s="101"/>
      <c r="D111" s="1875" t="s">
        <v>2742</v>
      </c>
      <c r="E111" s="1875"/>
      <c r="F111" s="1875"/>
      <c r="G111" s="1875"/>
      <c r="H111" s="1875"/>
      <c r="I111" s="1875"/>
      <c r="J111" s="1875"/>
      <c r="K111" s="1875"/>
      <c r="L111" s="1875"/>
      <c r="M111" s="1875"/>
      <c r="N111" s="101"/>
      <c r="O111" s="605"/>
      <c r="P111" s="604"/>
    </row>
    <row r="112" spans="1:16" ht="13.5" customHeight="1">
      <c r="A112" s="604"/>
      <c r="B112" s="605"/>
      <c r="C112" s="101"/>
      <c r="D112" s="1883" t="s">
        <v>14</v>
      </c>
      <c r="E112" s="1884"/>
      <c r="F112" s="1885" t="s">
        <v>1859</v>
      </c>
      <c r="G112" s="1886" t="s">
        <v>2171</v>
      </c>
      <c r="H112" s="1887" t="s">
        <v>67</v>
      </c>
      <c r="I112" s="1886" t="s">
        <v>68</v>
      </c>
      <c r="J112" s="1868" t="s">
        <v>6</v>
      </c>
      <c r="K112" s="1889" t="s">
        <v>2172</v>
      </c>
      <c r="L112" s="1889" t="s">
        <v>2173</v>
      </c>
      <c r="M112" s="1890" t="s">
        <v>2170</v>
      </c>
      <c r="N112" s="101"/>
      <c r="O112" s="605"/>
      <c r="P112" s="604"/>
    </row>
    <row r="113" spans="1:16">
      <c r="A113" s="604"/>
      <c r="B113" s="605"/>
      <c r="C113" s="101"/>
      <c r="D113" s="1883"/>
      <c r="E113" s="1884"/>
      <c r="F113" s="1885"/>
      <c r="G113" s="1886"/>
      <c r="H113" s="1887"/>
      <c r="I113" s="1886"/>
      <c r="J113" s="1868"/>
      <c r="K113" s="1889"/>
      <c r="L113" s="1889"/>
      <c r="M113" s="1890"/>
      <c r="N113" s="101"/>
      <c r="O113" s="605"/>
      <c r="P113" s="604"/>
    </row>
    <row r="114" spans="1:16">
      <c r="A114" s="604"/>
      <c r="B114" s="605"/>
      <c r="C114" s="101"/>
      <c r="D114" s="1883"/>
      <c r="E114" s="1884"/>
      <c r="F114" s="1885"/>
      <c r="G114" s="1886"/>
      <c r="H114" s="1887"/>
      <c r="I114" s="1886"/>
      <c r="J114" s="1868"/>
      <c r="K114" s="1889"/>
      <c r="L114" s="1889"/>
      <c r="M114" s="1890"/>
      <c r="N114" s="101"/>
      <c r="O114" s="605"/>
      <c r="P114" s="604"/>
    </row>
    <row r="115" spans="1:16" ht="13.5" thickBot="1">
      <c r="A115" s="604"/>
      <c r="B115" s="605"/>
      <c r="C115" s="101"/>
      <c r="D115" s="1908"/>
      <c r="E115" s="1884"/>
      <c r="F115" s="1904"/>
      <c r="G115" s="1905"/>
      <c r="H115" s="1909"/>
      <c r="I115" s="1905"/>
      <c r="J115" s="1910"/>
      <c r="K115" s="1901"/>
      <c r="L115" s="1901"/>
      <c r="M115" s="1902"/>
      <c r="N115" s="101"/>
      <c r="O115" s="605"/>
      <c r="P115" s="604"/>
    </row>
    <row r="116" spans="1:16" s="4" customFormat="1" ht="12.75" customHeight="1" thickTop="1">
      <c r="A116" s="604"/>
      <c r="B116" s="605"/>
      <c r="C116" s="101"/>
      <c r="D116" s="776" t="s">
        <v>2610</v>
      </c>
      <c r="E116" s="53"/>
      <c r="F116" s="55">
        <v>2.44</v>
      </c>
      <c r="G116" s="466">
        <f>F116*Cond!$F$10</f>
        <v>3708.7999999999997</v>
      </c>
      <c r="H116" s="29">
        <v>0</v>
      </c>
      <c r="I116" s="405">
        <f t="shared" ref="I116:I122" si="52">G116*H116</f>
        <v>0</v>
      </c>
      <c r="J116" s="372" t="s">
        <v>2615</v>
      </c>
      <c r="K116" s="289">
        <f t="shared" ref="K116:K117" si="53">G116*L116</f>
        <v>7417.5999999999995</v>
      </c>
      <c r="L116" s="292">
        <v>2</v>
      </c>
      <c r="M116" s="417">
        <f t="shared" ref="M116:M117" si="54">ROUND(K116,-2)</f>
        <v>7400</v>
      </c>
      <c r="N116" s="101"/>
      <c r="O116" s="605"/>
      <c r="P116" s="604"/>
    </row>
    <row r="117" spans="1:16" s="4" customFormat="1" ht="12.75" customHeight="1">
      <c r="A117" s="604"/>
      <c r="B117" s="605"/>
      <c r="C117" s="101"/>
      <c r="D117" s="776" t="s">
        <v>2611</v>
      </c>
      <c r="E117" s="53"/>
      <c r="F117" s="55">
        <v>2.44</v>
      </c>
      <c r="G117" s="466">
        <f>F117*Cond!$F$10</f>
        <v>3708.7999999999997</v>
      </c>
      <c r="H117" s="29">
        <v>0</v>
      </c>
      <c r="I117" s="405">
        <f t="shared" si="52"/>
        <v>0</v>
      </c>
      <c r="J117" s="372" t="s">
        <v>2616</v>
      </c>
      <c r="K117" s="289">
        <f t="shared" si="53"/>
        <v>7417.5999999999995</v>
      </c>
      <c r="L117" s="292">
        <v>2</v>
      </c>
      <c r="M117" s="417">
        <f t="shared" si="54"/>
        <v>7400</v>
      </c>
      <c r="N117" s="101"/>
      <c r="O117" s="605"/>
      <c r="P117" s="604"/>
    </row>
    <row r="118" spans="1:16" s="4" customFormat="1" ht="12.75" customHeight="1">
      <c r="A118" s="604"/>
      <c r="B118" s="605"/>
      <c r="C118" s="101"/>
      <c r="D118" s="776"/>
      <c r="E118" s="53"/>
      <c r="F118" s="55"/>
      <c r="G118" s="396"/>
      <c r="H118" s="29"/>
      <c r="I118" s="405"/>
      <c r="J118" s="372"/>
      <c r="K118" s="289"/>
      <c r="L118" s="292"/>
      <c r="M118" s="417"/>
      <c r="N118" s="101"/>
      <c r="O118" s="605"/>
      <c r="P118" s="604"/>
    </row>
    <row r="119" spans="1:16" s="4" customFormat="1" ht="12.75" customHeight="1">
      <c r="A119" s="604"/>
      <c r="B119" s="605"/>
      <c r="C119" s="101"/>
      <c r="D119" s="776" t="s">
        <v>2612</v>
      </c>
      <c r="E119" s="53"/>
      <c r="F119" s="55">
        <v>2.13</v>
      </c>
      <c r="G119" s="466">
        <f>F119*Cond!$F$10</f>
        <v>3237.6</v>
      </c>
      <c r="H119" s="29">
        <v>0</v>
      </c>
      <c r="I119" s="405">
        <f t="shared" si="52"/>
        <v>0</v>
      </c>
      <c r="J119" s="372" t="s">
        <v>2617</v>
      </c>
      <c r="K119" s="289">
        <f t="shared" ref="K119:K122" si="55">G119*L119</f>
        <v>6475.2</v>
      </c>
      <c r="L119" s="292">
        <v>2</v>
      </c>
      <c r="M119" s="417">
        <f t="shared" ref="M119:M122" si="56">ROUND(K119,-2)</f>
        <v>6500</v>
      </c>
      <c r="N119" s="101"/>
      <c r="O119" s="605"/>
      <c r="P119" s="604"/>
    </row>
    <row r="120" spans="1:16" s="4" customFormat="1" ht="12.75" customHeight="1">
      <c r="A120" s="604"/>
      <c r="B120" s="605"/>
      <c r="C120" s="101"/>
      <c r="D120" s="776" t="s">
        <v>2621</v>
      </c>
      <c r="E120" s="53"/>
      <c r="F120" s="55">
        <v>2.13</v>
      </c>
      <c r="G120" s="466">
        <f>F120*Cond!$F$10</f>
        <v>3237.6</v>
      </c>
      <c r="H120" s="29">
        <v>0</v>
      </c>
      <c r="I120" s="405">
        <f t="shared" si="52"/>
        <v>0</v>
      </c>
      <c r="J120" s="372" t="s">
        <v>2618</v>
      </c>
      <c r="K120" s="289">
        <f t="shared" si="55"/>
        <v>6475.2</v>
      </c>
      <c r="L120" s="292">
        <v>2</v>
      </c>
      <c r="M120" s="417">
        <f t="shared" si="56"/>
        <v>6500</v>
      </c>
      <c r="N120" s="101"/>
      <c r="O120" s="605"/>
      <c r="P120" s="604"/>
    </row>
    <row r="121" spans="1:16" s="4" customFormat="1" ht="12.75" customHeight="1">
      <c r="A121" s="604"/>
      <c r="B121" s="605"/>
      <c r="C121" s="101"/>
      <c r="D121" s="776" t="s">
        <v>2613</v>
      </c>
      <c r="E121" s="53"/>
      <c r="F121" s="55">
        <v>2.13</v>
      </c>
      <c r="G121" s="466">
        <f>F121*Cond!$F$10</f>
        <v>3237.6</v>
      </c>
      <c r="H121" s="29">
        <v>0</v>
      </c>
      <c r="I121" s="405">
        <f t="shared" si="52"/>
        <v>0</v>
      </c>
      <c r="J121" s="372" t="s">
        <v>2619</v>
      </c>
      <c r="K121" s="289">
        <f t="shared" si="55"/>
        <v>6475.2</v>
      </c>
      <c r="L121" s="292">
        <v>2</v>
      </c>
      <c r="M121" s="417">
        <f t="shared" si="56"/>
        <v>6500</v>
      </c>
      <c r="N121" s="101"/>
      <c r="O121" s="605"/>
      <c r="P121" s="604"/>
    </row>
    <row r="122" spans="1:16" s="4" customFormat="1" ht="12.75" customHeight="1">
      <c r="A122" s="604"/>
      <c r="B122" s="605"/>
      <c r="C122" s="101"/>
      <c r="D122" s="776" t="s">
        <v>2614</v>
      </c>
      <c r="E122" s="53"/>
      <c r="F122" s="55">
        <v>2.13</v>
      </c>
      <c r="G122" s="466">
        <f>F122*Cond!$F$10</f>
        <v>3237.6</v>
      </c>
      <c r="H122" s="29">
        <v>0</v>
      </c>
      <c r="I122" s="405">
        <f t="shared" si="52"/>
        <v>0</v>
      </c>
      <c r="J122" s="372" t="s">
        <v>2620</v>
      </c>
      <c r="K122" s="289">
        <f t="shared" si="55"/>
        <v>6475.2</v>
      </c>
      <c r="L122" s="292">
        <v>2</v>
      </c>
      <c r="M122" s="417">
        <f t="shared" si="56"/>
        <v>6500</v>
      </c>
      <c r="N122" s="101"/>
      <c r="O122" s="605"/>
      <c r="P122" s="604"/>
    </row>
    <row r="123" spans="1:16" s="4" customFormat="1" ht="12.75" customHeight="1">
      <c r="A123" s="604"/>
      <c r="B123" s="605"/>
      <c r="C123" s="101"/>
      <c r="D123" s="776"/>
      <c r="E123" s="53"/>
      <c r="F123" s="55"/>
      <c r="G123" s="396"/>
      <c r="H123" s="29"/>
      <c r="I123" s="405"/>
      <c r="J123" s="127"/>
      <c r="K123" s="127"/>
      <c r="L123" s="127"/>
      <c r="M123" s="778"/>
      <c r="N123" s="101"/>
      <c r="O123" s="605"/>
      <c r="P123" s="604"/>
    </row>
    <row r="124" spans="1:16" s="4" customFormat="1" ht="12.75" customHeight="1">
      <c r="A124" s="604"/>
      <c r="B124" s="605"/>
      <c r="C124" s="101"/>
      <c r="D124" s="777" t="s">
        <v>174</v>
      </c>
      <c r="E124" s="53"/>
      <c r="F124" s="55"/>
      <c r="G124" s="396"/>
      <c r="H124" s="29"/>
      <c r="I124" s="405"/>
      <c r="J124" s="127"/>
      <c r="K124" s="127"/>
      <c r="L124" s="127"/>
      <c r="M124" s="778"/>
      <c r="N124" s="101"/>
      <c r="O124" s="605"/>
      <c r="P124" s="604"/>
    </row>
    <row r="125" spans="1:16" s="4" customFormat="1" ht="12.75" customHeight="1">
      <c r="A125" s="604"/>
      <c r="B125" s="605"/>
      <c r="C125" s="101"/>
      <c r="D125" s="777" t="s">
        <v>175</v>
      </c>
      <c r="E125" s="53"/>
      <c r="F125" s="55"/>
      <c r="G125" s="396"/>
      <c r="H125" s="29"/>
      <c r="I125" s="405"/>
      <c r="J125" s="127"/>
      <c r="K125" s="127"/>
      <c r="L125" s="127"/>
      <c r="M125" s="778"/>
      <c r="N125" s="101"/>
      <c r="O125" s="605"/>
      <c r="P125" s="604"/>
    </row>
    <row r="126" spans="1:16" s="4" customFormat="1" ht="12.75" customHeight="1">
      <c r="A126" s="604"/>
      <c r="B126" s="605"/>
      <c r="C126" s="101"/>
      <c r="D126" s="777" t="s">
        <v>2622</v>
      </c>
      <c r="E126" s="53"/>
      <c r="F126" s="55"/>
      <c r="G126" s="396"/>
      <c r="H126" s="29"/>
      <c r="I126" s="405"/>
      <c r="J126" s="127"/>
      <c r="K126" s="127"/>
      <c r="L126" s="127"/>
      <c r="M126" s="778"/>
      <c r="N126" s="101"/>
      <c r="O126" s="605"/>
      <c r="P126" s="604"/>
    </row>
    <row r="127" spans="1:16" s="4" customFormat="1" ht="12.75" customHeight="1">
      <c r="A127" s="604"/>
      <c r="B127" s="605"/>
      <c r="C127" s="101"/>
      <c r="D127" s="782" t="s">
        <v>176</v>
      </c>
      <c r="E127" s="53"/>
      <c r="F127" s="59"/>
      <c r="G127" s="464"/>
      <c r="H127" s="35"/>
      <c r="I127" s="406"/>
      <c r="J127" s="780"/>
      <c r="K127" s="780"/>
      <c r="L127" s="780"/>
      <c r="M127" s="781"/>
      <c r="N127" s="101"/>
      <c r="O127" s="605"/>
      <c r="P127" s="604"/>
    </row>
    <row r="128" spans="1:16" s="2" customFormat="1" ht="30" customHeight="1">
      <c r="A128" s="604"/>
      <c r="B128" s="605"/>
      <c r="C128" s="101"/>
      <c r="D128" s="1869" t="s">
        <v>2606</v>
      </c>
      <c r="E128" s="1869"/>
      <c r="F128" s="1869"/>
      <c r="G128" s="1869"/>
      <c r="H128" s="1869"/>
      <c r="I128" s="1869"/>
      <c r="J128" s="1869"/>
      <c r="K128" s="1869"/>
      <c r="L128" s="1869"/>
      <c r="M128" s="1869"/>
      <c r="N128" s="101"/>
      <c r="O128" s="605"/>
      <c r="P128" s="604"/>
    </row>
    <row r="129" spans="1:16" ht="13.5" customHeight="1">
      <c r="A129" s="604"/>
      <c r="B129" s="605"/>
      <c r="C129" s="101"/>
      <c r="D129" s="1883" t="s">
        <v>14</v>
      </c>
      <c r="E129" s="1884"/>
      <c r="F129" s="1885" t="s">
        <v>1859</v>
      </c>
      <c r="G129" s="1886" t="s">
        <v>2171</v>
      </c>
      <c r="H129" s="1887" t="s">
        <v>67</v>
      </c>
      <c r="I129" s="1886" t="s">
        <v>68</v>
      </c>
      <c r="J129" s="1868" t="s">
        <v>6</v>
      </c>
      <c r="K129" s="1889" t="s">
        <v>2172</v>
      </c>
      <c r="L129" s="1889" t="s">
        <v>2173</v>
      </c>
      <c r="M129" s="1890" t="s">
        <v>2170</v>
      </c>
      <c r="N129" s="101"/>
      <c r="O129" s="605"/>
      <c r="P129" s="604"/>
    </row>
    <row r="130" spans="1:16">
      <c r="A130" s="604"/>
      <c r="B130" s="605"/>
      <c r="C130" s="101"/>
      <c r="D130" s="1883"/>
      <c r="E130" s="1884"/>
      <c r="F130" s="1885"/>
      <c r="G130" s="1886"/>
      <c r="H130" s="1887"/>
      <c r="I130" s="1886"/>
      <c r="J130" s="1868"/>
      <c r="K130" s="1889"/>
      <c r="L130" s="1889"/>
      <c r="M130" s="1890"/>
      <c r="N130" s="101"/>
      <c r="O130" s="605"/>
      <c r="P130" s="604"/>
    </row>
    <row r="131" spans="1:16">
      <c r="A131" s="604"/>
      <c r="B131" s="605"/>
      <c r="C131" s="101"/>
      <c r="D131" s="1883"/>
      <c r="E131" s="1884"/>
      <c r="F131" s="1885"/>
      <c r="G131" s="1886"/>
      <c r="H131" s="1887"/>
      <c r="I131" s="1886"/>
      <c r="J131" s="1868"/>
      <c r="K131" s="1889"/>
      <c r="L131" s="1889"/>
      <c r="M131" s="1890"/>
      <c r="N131" s="101"/>
      <c r="O131" s="605"/>
      <c r="P131" s="604"/>
    </row>
    <row r="132" spans="1:16" ht="13.5" thickBot="1">
      <c r="A132" s="604"/>
      <c r="B132" s="605"/>
      <c r="C132" s="101"/>
      <c r="D132" s="1908"/>
      <c r="E132" s="1884"/>
      <c r="F132" s="1904"/>
      <c r="G132" s="1905"/>
      <c r="H132" s="1909"/>
      <c r="I132" s="1905"/>
      <c r="J132" s="1910"/>
      <c r="K132" s="1901"/>
      <c r="L132" s="1901"/>
      <c r="M132" s="1902"/>
      <c r="N132" s="101"/>
      <c r="O132" s="605"/>
      <c r="P132" s="604"/>
    </row>
    <row r="133" spans="1:16" s="4" customFormat="1" ht="12.75" customHeight="1" thickTop="1">
      <c r="A133" s="604"/>
      <c r="B133" s="605"/>
      <c r="C133" s="101"/>
      <c r="D133" s="783" t="s">
        <v>2607</v>
      </c>
      <c r="E133" s="53"/>
      <c r="F133" s="55">
        <v>4.32</v>
      </c>
      <c r="G133" s="466">
        <f>F133*Cond!$F$10</f>
        <v>6566.4000000000005</v>
      </c>
      <c r="H133" s="27">
        <v>0</v>
      </c>
      <c r="I133" s="398">
        <f t="shared" ref="I133" si="57">G133*H133</f>
        <v>0</v>
      </c>
      <c r="J133" s="127" t="s">
        <v>2608</v>
      </c>
      <c r="K133" s="289">
        <f t="shared" ref="K133" si="58">G133*L133</f>
        <v>13132.800000000001</v>
      </c>
      <c r="L133" s="292">
        <v>2</v>
      </c>
      <c r="M133" s="417">
        <f t="shared" ref="M133" si="59">ROUND(K133,-2)</f>
        <v>13100</v>
      </c>
      <c r="N133" s="101"/>
      <c r="O133" s="605"/>
      <c r="P133" s="604"/>
    </row>
    <row r="134" spans="1:16" s="4" customFormat="1" ht="12.75" customHeight="1">
      <c r="A134" s="604"/>
      <c r="B134" s="605"/>
      <c r="C134" s="101"/>
      <c r="D134" s="783"/>
      <c r="E134" s="53"/>
      <c r="F134" s="55"/>
      <c r="G134" s="396"/>
      <c r="H134" s="49"/>
      <c r="I134" s="405"/>
      <c r="J134" s="127"/>
      <c r="K134" s="289"/>
      <c r="L134" s="292"/>
      <c r="M134" s="417"/>
      <c r="N134" s="101"/>
      <c r="O134" s="605"/>
      <c r="P134" s="604"/>
    </row>
    <row r="135" spans="1:16" s="4" customFormat="1" ht="12.75" customHeight="1">
      <c r="A135" s="604"/>
      <c r="B135" s="605"/>
      <c r="C135" s="101"/>
      <c r="D135" s="783"/>
      <c r="E135" s="53"/>
      <c r="F135" s="55"/>
      <c r="G135" s="466"/>
      <c r="H135" s="27"/>
      <c r="I135" s="398"/>
      <c r="J135" s="127"/>
      <c r="K135" s="289"/>
      <c r="L135" s="292"/>
      <c r="M135" s="417"/>
      <c r="N135" s="101"/>
      <c r="O135" s="605"/>
      <c r="P135" s="604"/>
    </row>
    <row r="136" spans="1:16" s="4" customFormat="1" ht="12.75" customHeight="1">
      <c r="A136" s="604"/>
      <c r="B136" s="605"/>
      <c r="C136" s="101"/>
      <c r="D136" s="784" t="s">
        <v>174</v>
      </c>
      <c r="E136" s="53"/>
      <c r="F136" s="59"/>
      <c r="G136" s="464"/>
      <c r="H136" s="94"/>
      <c r="I136" s="406"/>
      <c r="J136" s="69"/>
      <c r="K136" s="69"/>
      <c r="L136" s="69"/>
      <c r="M136" s="781"/>
      <c r="N136" s="101"/>
      <c r="O136" s="605"/>
      <c r="P136" s="604"/>
    </row>
    <row r="137" spans="1:16" s="4" customFormat="1" ht="12.75" customHeight="1">
      <c r="A137" s="604"/>
      <c r="B137" s="605"/>
      <c r="C137" s="101"/>
      <c r="D137" s="784" t="s">
        <v>175</v>
      </c>
      <c r="E137" s="53"/>
      <c r="F137" s="59"/>
      <c r="G137" s="464"/>
      <c r="H137" s="94"/>
      <c r="I137" s="406"/>
      <c r="J137" s="69"/>
      <c r="K137" s="69"/>
      <c r="L137" s="69"/>
      <c r="M137" s="781"/>
      <c r="N137" s="101"/>
      <c r="O137" s="605"/>
      <c r="P137" s="604"/>
    </row>
    <row r="138" spans="1:16" s="4" customFormat="1" ht="12.75" customHeight="1">
      <c r="A138" s="604"/>
      <c r="B138" s="605"/>
      <c r="C138" s="101"/>
      <c r="D138" s="784" t="s">
        <v>2609</v>
      </c>
      <c r="E138" s="53"/>
      <c r="F138" s="59"/>
      <c r="G138" s="464"/>
      <c r="H138" s="94"/>
      <c r="I138" s="406"/>
      <c r="J138" s="69"/>
      <c r="K138" s="69"/>
      <c r="L138" s="69"/>
      <c r="M138" s="781"/>
      <c r="N138" s="101"/>
      <c r="O138" s="605"/>
      <c r="P138" s="604"/>
    </row>
    <row r="139" spans="1:16" s="4" customFormat="1" ht="12.75" customHeight="1" thickBot="1">
      <c r="A139" s="604"/>
      <c r="B139" s="605"/>
      <c r="C139" s="101"/>
      <c r="D139" s="773" t="s">
        <v>176</v>
      </c>
      <c r="E139" s="53"/>
      <c r="F139" s="59"/>
      <c r="G139" s="464"/>
      <c r="H139" s="94"/>
      <c r="I139" s="406"/>
      <c r="J139" s="69"/>
      <c r="K139" s="69"/>
      <c r="L139" s="69"/>
      <c r="M139" s="662"/>
      <c r="N139" s="101"/>
      <c r="O139" s="605"/>
      <c r="P139" s="604"/>
    </row>
    <row r="140" spans="1:16" s="2" customFormat="1" ht="30" customHeight="1" thickTop="1" thickBot="1">
      <c r="A140" s="604"/>
      <c r="B140" s="605"/>
      <c r="C140" s="1190"/>
      <c r="D140" s="1932" t="s">
        <v>4318</v>
      </c>
      <c r="E140" s="1932"/>
      <c r="F140" s="1932"/>
      <c r="G140" s="1869"/>
      <c r="H140" s="1869"/>
      <c r="I140" s="1869"/>
      <c r="J140" s="1869"/>
      <c r="K140" s="1708"/>
      <c r="L140" s="1708"/>
      <c r="M140" s="1517"/>
      <c r="N140" s="1193"/>
      <c r="O140" s="605"/>
      <c r="P140" s="604"/>
    </row>
    <row r="141" spans="1:16" ht="13.5" customHeight="1" thickTop="1">
      <c r="A141" s="604"/>
      <c r="B141" s="605"/>
      <c r="C141" s="1420"/>
      <c r="D141" s="1929" t="s">
        <v>14</v>
      </c>
      <c r="E141" s="1918"/>
      <c r="F141" s="1919" t="s">
        <v>1859</v>
      </c>
      <c r="G141" s="1920" t="s">
        <v>2171</v>
      </c>
      <c r="H141" s="1921" t="s">
        <v>67</v>
      </c>
      <c r="I141" s="1920" t="s">
        <v>68</v>
      </c>
      <c r="J141" s="1922" t="s">
        <v>6</v>
      </c>
      <c r="K141" s="1923" t="s">
        <v>2172</v>
      </c>
      <c r="L141" s="1923" t="s">
        <v>2173</v>
      </c>
      <c r="M141" s="1924" t="s">
        <v>2170</v>
      </c>
      <c r="N141" s="1193"/>
      <c r="O141" s="605"/>
      <c r="P141" s="604"/>
    </row>
    <row r="142" spans="1:16">
      <c r="A142" s="604"/>
      <c r="B142" s="605"/>
      <c r="C142" s="1420"/>
      <c r="D142" s="1930"/>
      <c r="E142" s="1884"/>
      <c r="F142" s="1885"/>
      <c r="G142" s="1886"/>
      <c r="H142" s="1887"/>
      <c r="I142" s="1886"/>
      <c r="J142" s="1868"/>
      <c r="K142" s="1889"/>
      <c r="L142" s="1889"/>
      <c r="M142" s="1925"/>
      <c r="N142" s="1193"/>
      <c r="O142" s="605"/>
      <c r="P142" s="604"/>
    </row>
    <row r="143" spans="1:16">
      <c r="A143" s="604"/>
      <c r="B143" s="605"/>
      <c r="C143" s="1420"/>
      <c r="D143" s="1930"/>
      <c r="E143" s="1884"/>
      <c r="F143" s="1885"/>
      <c r="G143" s="1886"/>
      <c r="H143" s="1887"/>
      <c r="I143" s="1886"/>
      <c r="J143" s="1868"/>
      <c r="K143" s="1889"/>
      <c r="L143" s="1889"/>
      <c r="M143" s="1925"/>
      <c r="N143" s="1193"/>
      <c r="O143" s="605"/>
      <c r="P143" s="604"/>
    </row>
    <row r="144" spans="1:16" ht="13.5" thickBot="1">
      <c r="A144" s="604"/>
      <c r="B144" s="605"/>
      <c r="C144" s="1420"/>
      <c r="D144" s="1931"/>
      <c r="E144" s="1884"/>
      <c r="F144" s="1904"/>
      <c r="G144" s="1905"/>
      <c r="H144" s="1909"/>
      <c r="I144" s="1905"/>
      <c r="J144" s="1910"/>
      <c r="K144" s="1901"/>
      <c r="L144" s="1901"/>
      <c r="M144" s="1926"/>
      <c r="N144" s="1193"/>
      <c r="O144" s="605"/>
      <c r="P144" s="604"/>
    </row>
    <row r="145" spans="1:16" s="4" customFormat="1" ht="13.5" thickTop="1">
      <c r="A145" s="604"/>
      <c r="B145" s="605"/>
      <c r="C145" s="1190"/>
      <c r="D145" s="1452"/>
      <c r="E145" s="90"/>
      <c r="F145" s="1714"/>
      <c r="G145" s="1518"/>
      <c r="H145" s="26"/>
      <c r="I145" s="403"/>
      <c r="J145" s="72"/>
      <c r="K145" s="72"/>
      <c r="L145" s="72"/>
      <c r="M145" s="399"/>
      <c r="N145" s="1193"/>
      <c r="O145" s="605"/>
      <c r="P145" s="604"/>
    </row>
    <row r="146" spans="1:16" s="4" customFormat="1">
      <c r="A146" s="604"/>
      <c r="B146" s="605"/>
      <c r="C146" s="1190"/>
      <c r="D146" s="1715"/>
      <c r="E146" s="90"/>
      <c r="F146" s="1519"/>
      <c r="G146" s="466"/>
      <c r="H146" s="27"/>
      <c r="I146" s="398"/>
      <c r="J146" s="1520"/>
      <c r="K146" s="286"/>
      <c r="L146" s="290"/>
      <c r="M146" s="383"/>
      <c r="N146" s="1193"/>
      <c r="O146" s="605"/>
      <c r="P146" s="604"/>
    </row>
    <row r="147" spans="1:16" s="4" customFormat="1">
      <c r="A147" s="604"/>
      <c r="B147" s="605"/>
      <c r="C147" s="1190"/>
      <c r="D147" s="1715"/>
      <c r="E147" s="90"/>
      <c r="F147" s="1519"/>
      <c r="G147" s="466"/>
      <c r="H147" s="27"/>
      <c r="I147" s="398"/>
      <c r="J147" s="1520"/>
      <c r="K147" s="1520"/>
      <c r="L147" s="1520"/>
      <c r="M147" s="1521"/>
      <c r="N147" s="1193"/>
      <c r="O147" s="605"/>
      <c r="P147" s="604"/>
    </row>
    <row r="148" spans="1:16" s="4" customFormat="1">
      <c r="A148" s="604"/>
      <c r="B148" s="605"/>
      <c r="C148" s="1190"/>
      <c r="D148" s="1715" t="s">
        <v>4805</v>
      </c>
      <c r="E148" s="90"/>
      <c r="F148" s="1519">
        <v>2.2999999999999998</v>
      </c>
      <c r="G148" s="466">
        <f>F148*Cond!$F$10</f>
        <v>3495.9999999999995</v>
      </c>
      <c r="H148" s="27">
        <v>0</v>
      </c>
      <c r="I148" s="398">
        <f>G148*H148</f>
        <v>0</v>
      </c>
      <c r="J148" s="1520" t="s">
        <v>4806</v>
      </c>
      <c r="K148" s="286">
        <f t="shared" ref="K148" si="60">G148*L148</f>
        <v>6991.9999999999991</v>
      </c>
      <c r="L148" s="290">
        <v>2</v>
      </c>
      <c r="M148" s="383">
        <f t="shared" ref="M148" si="61">ROUND(K148,-2)</f>
        <v>7000</v>
      </c>
      <c r="N148" s="1193"/>
      <c r="O148" s="605"/>
      <c r="P148" s="604"/>
    </row>
    <row r="149" spans="1:16" s="4" customFormat="1" ht="13.5" thickBot="1">
      <c r="A149" s="604"/>
      <c r="B149" s="605"/>
      <c r="C149" s="1190"/>
      <c r="D149" s="1716"/>
      <c r="E149" s="90"/>
      <c r="F149" s="1522"/>
      <c r="G149" s="1523"/>
      <c r="H149" s="32"/>
      <c r="I149" s="404"/>
      <c r="J149" s="74"/>
      <c r="K149" s="74"/>
      <c r="L149" s="74"/>
      <c r="M149" s="385"/>
      <c r="N149" s="1193"/>
      <c r="O149" s="605"/>
      <c r="P149" s="604"/>
    </row>
    <row r="150" spans="1:16" s="2" customFormat="1" ht="8.25" customHeight="1" thickTop="1" thickBot="1">
      <c r="A150" s="604"/>
      <c r="B150" s="605"/>
      <c r="C150" s="1190"/>
      <c r="D150" s="1927"/>
      <c r="E150" s="1927"/>
      <c r="F150" s="1927"/>
      <c r="G150" s="1928"/>
      <c r="H150" s="1928"/>
      <c r="I150" s="1928"/>
      <c r="J150" s="1928"/>
      <c r="K150" s="1637"/>
      <c r="L150" s="1637"/>
      <c r="M150" s="1421"/>
      <c r="N150" s="1193"/>
      <c r="O150" s="605"/>
      <c r="P150" s="604"/>
    </row>
    <row r="151" spans="1:16" ht="13.5" customHeight="1" thickTop="1">
      <c r="A151" s="604"/>
      <c r="B151" s="605"/>
      <c r="C151" s="1420"/>
      <c r="D151" s="1929" t="s">
        <v>14</v>
      </c>
      <c r="E151" s="1918"/>
      <c r="F151" s="1919" t="s">
        <v>1859</v>
      </c>
      <c r="G151" s="1920" t="s">
        <v>2171</v>
      </c>
      <c r="H151" s="1921" t="s">
        <v>67</v>
      </c>
      <c r="I151" s="1920" t="s">
        <v>68</v>
      </c>
      <c r="J151" s="1922" t="s">
        <v>6</v>
      </c>
      <c r="K151" s="1923" t="s">
        <v>2172</v>
      </c>
      <c r="L151" s="1923" t="s">
        <v>2173</v>
      </c>
      <c r="M151" s="1924" t="s">
        <v>2170</v>
      </c>
      <c r="N151" s="1193"/>
      <c r="O151" s="605"/>
      <c r="P151" s="604"/>
    </row>
    <row r="152" spans="1:16">
      <c r="A152" s="604"/>
      <c r="B152" s="605"/>
      <c r="C152" s="1420"/>
      <c r="D152" s="1930"/>
      <c r="E152" s="1884"/>
      <c r="F152" s="1885"/>
      <c r="G152" s="1886"/>
      <c r="H152" s="1887"/>
      <c r="I152" s="1886"/>
      <c r="J152" s="1868"/>
      <c r="K152" s="1889"/>
      <c r="L152" s="1889"/>
      <c r="M152" s="1925"/>
      <c r="N152" s="1193"/>
      <c r="O152" s="605"/>
      <c r="P152" s="604"/>
    </row>
    <row r="153" spans="1:16">
      <c r="A153" s="604"/>
      <c r="B153" s="605"/>
      <c r="C153" s="1420"/>
      <c r="D153" s="1930"/>
      <c r="E153" s="1884"/>
      <c r="F153" s="1885"/>
      <c r="G153" s="1886"/>
      <c r="H153" s="1887"/>
      <c r="I153" s="1886"/>
      <c r="J153" s="1868"/>
      <c r="K153" s="1889"/>
      <c r="L153" s="1889"/>
      <c r="M153" s="1925"/>
      <c r="N153" s="1193"/>
      <c r="O153" s="605"/>
      <c r="P153" s="604"/>
    </row>
    <row r="154" spans="1:16" ht="13.5" thickBot="1">
      <c r="A154" s="604"/>
      <c r="B154" s="605"/>
      <c r="C154" s="1420"/>
      <c r="D154" s="1931"/>
      <c r="E154" s="1884"/>
      <c r="F154" s="1904"/>
      <c r="G154" s="1905"/>
      <c r="H154" s="1909"/>
      <c r="I154" s="1905"/>
      <c r="J154" s="1910"/>
      <c r="K154" s="1901"/>
      <c r="L154" s="1901"/>
      <c r="M154" s="1926"/>
      <c r="N154" s="1193"/>
      <c r="O154" s="605"/>
      <c r="P154" s="604"/>
    </row>
    <row r="155" spans="1:16" s="4" customFormat="1" ht="13.5" thickTop="1">
      <c r="A155" s="604"/>
      <c r="B155" s="605"/>
      <c r="C155" s="1190"/>
      <c r="D155" s="1524"/>
      <c r="E155" s="90"/>
      <c r="F155" s="1525"/>
      <c r="G155" s="1518"/>
      <c r="H155" s="26"/>
      <c r="I155" s="403"/>
      <c r="J155" s="72"/>
      <c r="K155" s="72"/>
      <c r="L155" s="72"/>
      <c r="M155" s="399"/>
      <c r="N155" s="1193"/>
      <c r="O155" s="605"/>
      <c r="P155" s="604"/>
    </row>
    <row r="156" spans="1:16" s="4" customFormat="1">
      <c r="A156" s="604"/>
      <c r="B156" s="605"/>
      <c r="C156" s="1190"/>
      <c r="D156" s="1526"/>
      <c r="E156" s="90"/>
      <c r="F156" s="1519"/>
      <c r="G156" s="466"/>
      <c r="H156" s="27"/>
      <c r="I156" s="398"/>
      <c r="J156" s="1520"/>
      <c r="K156" s="286"/>
      <c r="L156" s="290"/>
      <c r="M156" s="383"/>
      <c r="N156" s="1193"/>
      <c r="O156" s="605"/>
      <c r="P156" s="604"/>
    </row>
    <row r="157" spans="1:16" s="4" customFormat="1">
      <c r="A157" s="604"/>
      <c r="B157" s="605"/>
      <c r="C157" s="1190"/>
      <c r="D157" s="1526"/>
      <c r="E157" s="90"/>
      <c r="F157" s="1519"/>
      <c r="G157" s="466"/>
      <c r="H157" s="27"/>
      <c r="I157" s="398"/>
      <c r="J157" s="1520"/>
      <c r="K157" s="1520"/>
      <c r="L157" s="1520"/>
      <c r="M157" s="1521"/>
      <c r="N157" s="1193"/>
      <c r="O157" s="605"/>
      <c r="P157" s="604"/>
    </row>
    <row r="158" spans="1:16" s="4" customFormat="1">
      <c r="A158" s="604"/>
      <c r="B158" s="605"/>
      <c r="C158" s="1190"/>
      <c r="D158" s="1526" t="s">
        <v>4900</v>
      </c>
      <c r="E158" s="90"/>
      <c r="F158" s="1519">
        <v>2.0499999999999998</v>
      </c>
      <c r="G158" s="466">
        <f>F158*Cond!$F$10</f>
        <v>3115.9999999999995</v>
      </c>
      <c r="H158" s="27">
        <v>0</v>
      </c>
      <c r="I158" s="398">
        <f>G158*H158</f>
        <v>0</v>
      </c>
      <c r="J158" s="1520" t="s">
        <v>4319</v>
      </c>
      <c r="K158" s="286">
        <f t="shared" ref="K158" si="62">G158*L158</f>
        <v>6231.9999999999991</v>
      </c>
      <c r="L158" s="290">
        <v>2</v>
      </c>
      <c r="M158" s="383">
        <f t="shared" ref="M158" si="63">ROUND(K158,-2)</f>
        <v>6200</v>
      </c>
      <c r="N158" s="1193"/>
      <c r="O158" s="605"/>
      <c r="P158" s="604"/>
    </row>
    <row r="159" spans="1:16" s="4" customFormat="1" ht="13.5" thickBot="1">
      <c r="A159" s="604"/>
      <c r="B159" s="605"/>
      <c r="C159" s="1190"/>
      <c r="D159" s="1527"/>
      <c r="E159" s="90"/>
      <c r="F159" s="1522"/>
      <c r="G159" s="1523"/>
      <c r="H159" s="32"/>
      <c r="I159" s="404"/>
      <c r="J159" s="74"/>
      <c r="K159" s="74"/>
      <c r="L159" s="74"/>
      <c r="M159" s="385"/>
      <c r="N159" s="1193"/>
      <c r="O159" s="605"/>
      <c r="P159" s="604"/>
    </row>
    <row r="160" spans="1:16" s="2" customFormat="1" ht="30" customHeight="1" thickTop="1">
      <c r="A160" s="604"/>
      <c r="B160" s="605"/>
      <c r="C160" s="101"/>
      <c r="D160" s="1876" t="s">
        <v>2653</v>
      </c>
      <c r="E160" s="1876"/>
      <c r="F160" s="1876"/>
      <c r="G160" s="1876"/>
      <c r="H160" s="1876"/>
      <c r="I160" s="1876"/>
      <c r="J160" s="1876"/>
      <c r="K160" s="1876"/>
      <c r="L160" s="1876"/>
      <c r="M160" s="1876"/>
      <c r="N160" s="101"/>
      <c r="O160" s="605"/>
      <c r="P160" s="604"/>
    </row>
    <row r="161" spans="1:16" ht="13.5" customHeight="1">
      <c r="A161" s="604"/>
      <c r="B161" s="605"/>
      <c r="C161" s="101"/>
      <c r="D161" s="1883" t="s">
        <v>14</v>
      </c>
      <c r="E161" s="1884"/>
      <c r="F161" s="1885" t="s">
        <v>1859</v>
      </c>
      <c r="G161" s="1886" t="s">
        <v>2171</v>
      </c>
      <c r="H161" s="1887" t="s">
        <v>67</v>
      </c>
      <c r="I161" s="1886" t="s">
        <v>68</v>
      </c>
      <c r="J161" s="1868" t="s">
        <v>6</v>
      </c>
      <c r="K161" s="1889" t="s">
        <v>2172</v>
      </c>
      <c r="L161" s="1889" t="s">
        <v>2173</v>
      </c>
      <c r="M161" s="1890" t="s">
        <v>2170</v>
      </c>
      <c r="N161" s="101"/>
      <c r="O161" s="605"/>
      <c r="P161" s="604"/>
    </row>
    <row r="162" spans="1:16">
      <c r="A162" s="604"/>
      <c r="B162" s="605"/>
      <c r="C162" s="101"/>
      <c r="D162" s="1883"/>
      <c r="E162" s="1884"/>
      <c r="F162" s="1885"/>
      <c r="G162" s="1886"/>
      <c r="H162" s="1887"/>
      <c r="I162" s="1886"/>
      <c r="J162" s="1868"/>
      <c r="K162" s="1889"/>
      <c r="L162" s="1889"/>
      <c r="M162" s="1890"/>
      <c r="N162" s="101"/>
      <c r="O162" s="605"/>
      <c r="P162" s="604"/>
    </row>
    <row r="163" spans="1:16">
      <c r="A163" s="604"/>
      <c r="B163" s="605"/>
      <c r="C163" s="101"/>
      <c r="D163" s="1883"/>
      <c r="E163" s="1884"/>
      <c r="F163" s="1885"/>
      <c r="G163" s="1886"/>
      <c r="H163" s="1887"/>
      <c r="I163" s="1886"/>
      <c r="J163" s="1868"/>
      <c r="K163" s="1889"/>
      <c r="L163" s="1889"/>
      <c r="M163" s="1890"/>
      <c r="N163" s="101"/>
      <c r="O163" s="605"/>
      <c r="P163" s="604"/>
    </row>
    <row r="164" spans="1:16" ht="13.5" thickBot="1">
      <c r="A164" s="604"/>
      <c r="B164" s="605"/>
      <c r="C164" s="101"/>
      <c r="D164" s="1908"/>
      <c r="E164" s="1884"/>
      <c r="F164" s="1904"/>
      <c r="G164" s="1905"/>
      <c r="H164" s="1909"/>
      <c r="I164" s="1905"/>
      <c r="J164" s="1910"/>
      <c r="K164" s="1901"/>
      <c r="L164" s="1901"/>
      <c r="M164" s="1902"/>
      <c r="N164" s="101"/>
      <c r="O164" s="605"/>
      <c r="P164" s="604"/>
    </row>
    <row r="165" spans="1:16" s="4" customFormat="1" ht="13.5" thickTop="1">
      <c r="A165" s="604"/>
      <c r="B165" s="605"/>
      <c r="C165" s="101"/>
      <c r="D165" s="785"/>
      <c r="E165" s="89"/>
      <c r="F165" s="786"/>
      <c r="G165" s="787"/>
      <c r="H165" s="34"/>
      <c r="I165" s="788"/>
      <c r="J165" s="789"/>
      <c r="K165" s="789"/>
      <c r="L165" s="789"/>
      <c r="M165" s="790"/>
      <c r="N165" s="101"/>
      <c r="O165" s="605"/>
      <c r="P165" s="604"/>
    </row>
    <row r="166" spans="1:16" s="4" customFormat="1">
      <c r="A166" s="604"/>
      <c r="B166" s="605"/>
      <c r="C166" s="101"/>
      <c r="D166" s="791" t="s">
        <v>2654</v>
      </c>
      <c r="E166" s="89"/>
      <c r="F166" s="61">
        <v>1.5</v>
      </c>
      <c r="G166" s="466">
        <f>F166*Cond!$F$10</f>
        <v>2280</v>
      </c>
      <c r="H166" s="27">
        <v>0</v>
      </c>
      <c r="I166" s="490">
        <f t="shared" ref="I166" si="64">G166*H166</f>
        <v>0</v>
      </c>
      <c r="J166" s="487">
        <v>1510010122</v>
      </c>
      <c r="K166" s="286">
        <f t="shared" ref="K166" si="65">G166*L166</f>
        <v>4560</v>
      </c>
      <c r="L166" s="290">
        <v>2</v>
      </c>
      <c r="M166" s="409">
        <f t="shared" ref="M166" si="66">ROUND(K166,-2)</f>
        <v>4600</v>
      </c>
      <c r="N166" s="101"/>
      <c r="O166" s="605"/>
      <c r="P166" s="604"/>
    </row>
    <row r="167" spans="1:16" s="4" customFormat="1">
      <c r="A167" s="604"/>
      <c r="B167" s="605"/>
      <c r="C167" s="101"/>
      <c r="D167" s="792"/>
      <c r="E167" s="89"/>
      <c r="F167" s="793"/>
      <c r="G167" s="739"/>
      <c r="H167" s="561"/>
      <c r="I167" s="794"/>
      <c r="J167" s="795"/>
      <c r="K167" s="795"/>
      <c r="L167" s="795"/>
      <c r="M167" s="796"/>
      <c r="N167" s="101"/>
      <c r="O167" s="605"/>
      <c r="P167" s="604"/>
    </row>
    <row r="168" spans="1:16" s="4" customFormat="1">
      <c r="A168" s="604"/>
      <c r="B168" s="605"/>
      <c r="C168" s="101"/>
      <c r="D168" s="791" t="s">
        <v>4946</v>
      </c>
      <c r="E168" s="89"/>
      <c r="F168" s="61">
        <v>5.69</v>
      </c>
      <c r="G168" s="466">
        <f>F168*Cond!$F$10</f>
        <v>8648.8000000000011</v>
      </c>
      <c r="H168" s="27">
        <v>0</v>
      </c>
      <c r="I168" s="490">
        <f t="shared" ref="I168" si="67">G168*H168</f>
        <v>0</v>
      </c>
      <c r="J168" s="487">
        <v>1503670101</v>
      </c>
      <c r="K168" s="286">
        <f t="shared" ref="K168" si="68">G168*L168</f>
        <v>17297.600000000002</v>
      </c>
      <c r="L168" s="290">
        <v>2</v>
      </c>
      <c r="M168" s="409">
        <f t="shared" ref="M168" si="69">ROUND(K168,-2)</f>
        <v>17300</v>
      </c>
      <c r="N168" s="101"/>
      <c r="O168" s="605"/>
      <c r="P168" s="604"/>
    </row>
    <row r="169" spans="1:16" s="4" customFormat="1">
      <c r="A169" s="604"/>
      <c r="B169" s="605"/>
      <c r="C169" s="101"/>
      <c r="D169" s="792"/>
      <c r="E169" s="89"/>
      <c r="F169" s="793"/>
      <c r="G169" s="739"/>
      <c r="H169" s="561"/>
      <c r="I169" s="794"/>
      <c r="J169" s="795"/>
      <c r="K169" s="795"/>
      <c r="L169" s="795"/>
      <c r="M169" s="796"/>
      <c r="N169" s="101"/>
      <c r="O169" s="605"/>
      <c r="P169" s="604"/>
    </row>
    <row r="170" spans="1:16" s="4" customFormat="1">
      <c r="A170" s="604"/>
      <c r="B170" s="605"/>
      <c r="C170" s="101"/>
      <c r="D170" s="791" t="s">
        <v>4947</v>
      </c>
      <c r="E170" s="89"/>
      <c r="F170" s="61">
        <v>4.09</v>
      </c>
      <c r="G170" s="466">
        <f>F170*Cond!$F$10</f>
        <v>6216.8</v>
      </c>
      <c r="H170" s="27">
        <v>0</v>
      </c>
      <c r="I170" s="490">
        <f t="shared" ref="I170" si="70">G170*H170</f>
        <v>0</v>
      </c>
      <c r="J170" s="487">
        <v>1503670201</v>
      </c>
      <c r="K170" s="286">
        <f t="shared" ref="K170" si="71">G170*L170</f>
        <v>12433.6</v>
      </c>
      <c r="L170" s="290">
        <v>2</v>
      </c>
      <c r="M170" s="409">
        <f t="shared" ref="M170" si="72">ROUND(K170,-2)</f>
        <v>12400</v>
      </c>
      <c r="N170" s="101"/>
      <c r="O170" s="605"/>
      <c r="P170" s="604"/>
    </row>
    <row r="171" spans="1:16" s="4" customFormat="1">
      <c r="A171" s="604"/>
      <c r="B171" s="605"/>
      <c r="C171" s="101"/>
      <c r="D171" s="792"/>
      <c r="E171" s="89"/>
      <c r="F171" s="793"/>
      <c r="G171" s="739"/>
      <c r="H171" s="561"/>
      <c r="I171" s="794"/>
      <c r="J171" s="795"/>
      <c r="K171" s="795"/>
      <c r="L171" s="795"/>
      <c r="M171" s="796"/>
      <c r="N171" s="101"/>
      <c r="O171" s="605"/>
      <c r="P171" s="604"/>
    </row>
    <row r="172" spans="1:16" s="2" customFormat="1" ht="30" customHeight="1">
      <c r="A172" s="604"/>
      <c r="B172" s="605"/>
      <c r="C172" s="101"/>
      <c r="D172" s="1876" t="s">
        <v>3471</v>
      </c>
      <c r="E172" s="1876"/>
      <c r="F172" s="1876"/>
      <c r="G172" s="1876"/>
      <c r="H172" s="1876"/>
      <c r="I172" s="1876"/>
      <c r="J172" s="1876"/>
      <c r="K172" s="1876"/>
      <c r="L172" s="1876"/>
      <c r="M172" s="1876"/>
      <c r="N172" s="101"/>
      <c r="O172" s="605"/>
      <c r="P172" s="604"/>
    </row>
    <row r="173" spans="1:16" ht="13.5" customHeight="1">
      <c r="A173" s="604"/>
      <c r="B173" s="605"/>
      <c r="C173" s="101"/>
      <c r="D173" s="1883" t="s">
        <v>14</v>
      </c>
      <c r="E173" s="1884"/>
      <c r="F173" s="1885" t="s">
        <v>1859</v>
      </c>
      <c r="G173" s="1886" t="s">
        <v>2171</v>
      </c>
      <c r="H173" s="1887" t="s">
        <v>67</v>
      </c>
      <c r="I173" s="1886" t="s">
        <v>68</v>
      </c>
      <c r="J173" s="1868" t="s">
        <v>6</v>
      </c>
      <c r="K173" s="1889" t="s">
        <v>2172</v>
      </c>
      <c r="L173" s="1889" t="s">
        <v>2173</v>
      </c>
      <c r="M173" s="1890" t="s">
        <v>2170</v>
      </c>
      <c r="N173" s="101"/>
      <c r="O173" s="605"/>
      <c r="P173" s="604"/>
    </row>
    <row r="174" spans="1:16">
      <c r="A174" s="604"/>
      <c r="B174" s="605"/>
      <c r="C174" s="101"/>
      <c r="D174" s="1883"/>
      <c r="E174" s="1884"/>
      <c r="F174" s="1885"/>
      <c r="G174" s="1886"/>
      <c r="H174" s="1887"/>
      <c r="I174" s="1886"/>
      <c r="J174" s="1868"/>
      <c r="K174" s="1889"/>
      <c r="L174" s="1889"/>
      <c r="M174" s="1890"/>
      <c r="N174" s="101"/>
      <c r="O174" s="605"/>
      <c r="P174" s="604"/>
    </row>
    <row r="175" spans="1:16">
      <c r="A175" s="604"/>
      <c r="B175" s="605"/>
      <c r="C175" s="101"/>
      <c r="D175" s="1883"/>
      <c r="E175" s="1884"/>
      <c r="F175" s="1885"/>
      <c r="G175" s="1886"/>
      <c r="H175" s="1887"/>
      <c r="I175" s="1886"/>
      <c r="J175" s="1868"/>
      <c r="K175" s="1889"/>
      <c r="L175" s="1889"/>
      <c r="M175" s="1890"/>
      <c r="N175" s="101"/>
      <c r="O175" s="605"/>
      <c r="P175" s="604"/>
    </row>
    <row r="176" spans="1:16" ht="13.5" thickBot="1">
      <c r="A176" s="604"/>
      <c r="B176" s="605"/>
      <c r="C176" s="101"/>
      <c r="D176" s="1908"/>
      <c r="E176" s="1884"/>
      <c r="F176" s="1904"/>
      <c r="G176" s="1905"/>
      <c r="H176" s="1909"/>
      <c r="I176" s="1905"/>
      <c r="J176" s="1910"/>
      <c r="K176" s="1901"/>
      <c r="L176" s="1901"/>
      <c r="M176" s="1902"/>
      <c r="N176" s="101"/>
      <c r="O176" s="605"/>
      <c r="P176" s="604"/>
    </row>
    <row r="177" spans="1:16" s="4" customFormat="1" ht="13.5" thickTop="1">
      <c r="A177" s="604"/>
      <c r="B177" s="605"/>
      <c r="C177" s="101"/>
      <c r="D177" s="797"/>
      <c r="E177" s="90"/>
      <c r="F177" s="462"/>
      <c r="G177" s="450"/>
      <c r="H177" s="26"/>
      <c r="I177" s="403"/>
      <c r="J177" s="307"/>
      <c r="K177" s="307"/>
      <c r="L177" s="307"/>
      <c r="M177" s="798"/>
      <c r="N177" s="101"/>
      <c r="O177" s="605"/>
      <c r="P177" s="604"/>
    </row>
    <row r="178" spans="1:16" s="4" customFormat="1">
      <c r="A178" s="604"/>
      <c r="B178" s="605"/>
      <c r="C178" s="101"/>
      <c r="D178" s="797" t="s">
        <v>3472</v>
      </c>
      <c r="E178" s="90"/>
      <c r="F178" s="462">
        <v>0.8</v>
      </c>
      <c r="G178" s="466">
        <f>F178*Cond!$F$10</f>
        <v>1216</v>
      </c>
      <c r="H178" s="27">
        <v>0</v>
      </c>
      <c r="I178" s="398">
        <f t="shared" ref="I178" si="73">G178*H178</f>
        <v>0</v>
      </c>
      <c r="J178" s="195">
        <v>1520000111</v>
      </c>
      <c r="K178" s="286">
        <f t="shared" ref="K178" si="74">G178*L178</f>
        <v>2432</v>
      </c>
      <c r="L178" s="290">
        <v>2</v>
      </c>
      <c r="M178" s="409">
        <f t="shared" ref="M178" si="75">ROUND(K178,-2)</f>
        <v>2400</v>
      </c>
      <c r="N178" s="101"/>
      <c r="O178" s="605"/>
      <c r="P178" s="604"/>
    </row>
    <row r="179" spans="1:16" s="4" customFormat="1">
      <c r="A179" s="604"/>
      <c r="B179" s="605"/>
      <c r="C179" s="101"/>
      <c r="D179" s="797"/>
      <c r="E179" s="90"/>
      <c r="F179" s="462"/>
      <c r="G179" s="466"/>
      <c r="H179" s="27"/>
      <c r="I179" s="398"/>
      <c r="J179" s="195"/>
      <c r="K179" s="286"/>
      <c r="L179" s="290"/>
      <c r="M179" s="409"/>
      <c r="N179" s="101"/>
      <c r="O179" s="605"/>
      <c r="P179" s="604"/>
    </row>
    <row r="180" spans="1:16" s="4" customFormat="1">
      <c r="A180" s="604"/>
      <c r="B180" s="605"/>
      <c r="C180" s="101"/>
      <c r="D180" s="797" t="s">
        <v>4944</v>
      </c>
      <c r="E180" s="90"/>
      <c r="F180" s="462">
        <v>1.38</v>
      </c>
      <c r="G180" s="466">
        <f>F180*Cond!$F$10</f>
        <v>2097.6</v>
      </c>
      <c r="H180" s="27">
        <v>0</v>
      </c>
      <c r="I180" s="398">
        <f t="shared" ref="I180" si="76">G180*H180</f>
        <v>0</v>
      </c>
      <c r="J180" s="195">
        <v>1501990301</v>
      </c>
      <c r="K180" s="286">
        <f t="shared" ref="K180" si="77">G180*L180</f>
        <v>4195.2</v>
      </c>
      <c r="L180" s="290">
        <v>2</v>
      </c>
      <c r="M180" s="409">
        <f t="shared" ref="M180" si="78">ROUND(K180,-2)</f>
        <v>4200</v>
      </c>
      <c r="N180" s="101"/>
      <c r="O180" s="605"/>
      <c r="P180" s="604"/>
    </row>
    <row r="181" spans="1:16" s="4" customFormat="1">
      <c r="A181" s="604"/>
      <c r="B181" s="605"/>
      <c r="C181" s="101"/>
      <c r="D181" s="799"/>
      <c r="E181" s="90"/>
      <c r="F181" s="800"/>
      <c r="G181" s="646"/>
      <c r="H181" s="561"/>
      <c r="I181" s="560"/>
      <c r="J181" s="801"/>
      <c r="K181" s="801"/>
      <c r="L181" s="801"/>
      <c r="M181" s="802"/>
      <c r="N181" s="101"/>
      <c r="O181" s="605"/>
      <c r="P181" s="604"/>
    </row>
    <row r="182" spans="1:16" s="2" customFormat="1" ht="30" customHeight="1" thickBot="1">
      <c r="A182" s="604"/>
      <c r="B182" s="605"/>
      <c r="C182" s="101"/>
      <c r="D182" s="1895" t="s">
        <v>4921</v>
      </c>
      <c r="E182" s="1895"/>
      <c r="F182" s="1895"/>
      <c r="G182" s="1895"/>
      <c r="H182" s="1895"/>
      <c r="I182" s="1895"/>
      <c r="J182" s="1895"/>
      <c r="K182" s="1895"/>
      <c r="L182" s="1895"/>
      <c r="M182" s="1895"/>
      <c r="N182" s="101"/>
      <c r="O182" s="605"/>
      <c r="P182" s="604"/>
    </row>
    <row r="183" spans="1:16" s="4" customFormat="1" ht="12.75" customHeight="1" thickTop="1">
      <c r="A183" s="604"/>
      <c r="B183" s="605"/>
      <c r="C183" s="101"/>
      <c r="D183" s="1646" t="s">
        <v>4922</v>
      </c>
      <c r="E183" s="1640"/>
      <c r="F183" s="1643">
        <v>2.2999999999999998</v>
      </c>
      <c r="G183" s="453">
        <f>F183*Cond!$F$10</f>
        <v>3495.9999999999995</v>
      </c>
      <c r="H183" s="27">
        <v>0</v>
      </c>
      <c r="I183" s="398">
        <f t="shared" ref="I183" si="79">G183*H183</f>
        <v>0</v>
      </c>
      <c r="J183" s="1644" t="s">
        <v>4923</v>
      </c>
      <c r="K183" s="286">
        <f t="shared" ref="K183" si="80">G183*L183</f>
        <v>6991.9999999999991</v>
      </c>
      <c r="L183" s="290">
        <v>2</v>
      </c>
      <c r="M183" s="383">
        <f t="shared" ref="M183" si="81">ROUND(K183,-2)</f>
        <v>7000</v>
      </c>
      <c r="N183" s="101"/>
      <c r="O183" s="605"/>
      <c r="P183" s="604"/>
    </row>
    <row r="184" spans="1:16" s="4" customFormat="1" ht="12.75" customHeight="1">
      <c r="A184" s="604"/>
      <c r="B184" s="605"/>
      <c r="C184" s="101"/>
      <c r="D184" s="1737"/>
      <c r="E184" s="1640"/>
      <c r="F184" s="1643"/>
      <c r="G184" s="453"/>
      <c r="H184" s="27"/>
      <c r="I184" s="398"/>
      <c r="J184" s="1644"/>
      <c r="K184" s="286"/>
      <c r="L184" s="290"/>
      <c r="M184" s="383"/>
      <c r="N184" s="101"/>
      <c r="O184" s="605"/>
      <c r="P184" s="604"/>
    </row>
    <row r="185" spans="1:16" s="4" customFormat="1" ht="12.75" customHeight="1">
      <c r="A185" s="604"/>
      <c r="B185" s="605"/>
      <c r="C185" s="101"/>
      <c r="D185" s="1912" t="s">
        <v>4924</v>
      </c>
      <c r="E185" s="1640"/>
      <c r="F185" s="462"/>
      <c r="G185" s="449"/>
      <c r="H185" s="27"/>
      <c r="I185" s="398"/>
      <c r="J185" s="195"/>
      <c r="K185" s="195"/>
      <c r="L185" s="195"/>
      <c r="M185" s="1642"/>
      <c r="N185" s="101"/>
      <c r="O185" s="605"/>
      <c r="P185" s="604"/>
    </row>
    <row r="186" spans="1:16" s="4" customFormat="1" ht="12.75" customHeight="1">
      <c r="A186" s="604"/>
      <c r="B186" s="605"/>
      <c r="C186" s="101"/>
      <c r="D186" s="1913"/>
      <c r="E186" s="1640"/>
      <c r="F186" s="1643"/>
      <c r="G186" s="453"/>
      <c r="H186" s="27"/>
      <c r="I186" s="398"/>
      <c r="J186" s="1644"/>
      <c r="K186" s="286"/>
      <c r="L186" s="290"/>
      <c r="M186" s="383"/>
      <c r="N186" s="101"/>
      <c r="O186" s="605"/>
      <c r="P186" s="604"/>
    </row>
    <row r="187" spans="1:16" s="4" customFormat="1" ht="12.75" customHeight="1">
      <c r="A187" s="604"/>
      <c r="B187" s="605"/>
      <c r="C187" s="101"/>
      <c r="D187" s="1913"/>
      <c r="E187" s="1640"/>
      <c r="F187" s="462"/>
      <c r="G187" s="449"/>
      <c r="H187" s="27"/>
      <c r="I187" s="398"/>
      <c r="J187" s="195"/>
      <c r="K187" s="195"/>
      <c r="L187" s="195"/>
      <c r="M187" s="1642"/>
      <c r="N187" s="101"/>
      <c r="O187" s="605"/>
      <c r="P187" s="604"/>
    </row>
    <row r="188" spans="1:16" s="4" customFormat="1" ht="12.75" customHeight="1">
      <c r="A188" s="604"/>
      <c r="B188" s="605"/>
      <c r="C188" s="101"/>
      <c r="D188" s="1913"/>
      <c r="E188" s="1640"/>
      <c r="F188" s="462"/>
      <c r="G188" s="449"/>
      <c r="H188" s="27"/>
      <c r="I188" s="398"/>
      <c r="J188" s="195"/>
      <c r="K188" s="195"/>
      <c r="L188" s="195"/>
      <c r="M188" s="1642"/>
      <c r="N188" s="101"/>
      <c r="O188" s="605"/>
      <c r="P188" s="604"/>
    </row>
    <row r="189" spans="1:16" s="4" customFormat="1" ht="12.75" customHeight="1">
      <c r="A189" s="604"/>
      <c r="B189" s="605"/>
      <c r="C189" s="101"/>
      <c r="D189" s="1914"/>
      <c r="E189" s="1640"/>
      <c r="F189" s="462"/>
      <c r="G189" s="449"/>
      <c r="H189" s="27"/>
      <c r="I189" s="398"/>
      <c r="J189" s="195"/>
      <c r="K189" s="195"/>
      <c r="L189" s="195"/>
      <c r="M189" s="1642"/>
      <c r="N189" s="101"/>
      <c r="O189" s="605"/>
      <c r="P189" s="604"/>
    </row>
    <row r="190" spans="1:16" s="2" customFormat="1" ht="30" customHeight="1" thickBot="1">
      <c r="A190" s="604"/>
      <c r="B190" s="605"/>
      <c r="C190" s="101"/>
      <c r="D190" s="1895" t="s">
        <v>4533</v>
      </c>
      <c r="E190" s="1895"/>
      <c r="F190" s="1895"/>
      <c r="G190" s="1895"/>
      <c r="H190" s="1895"/>
      <c r="I190" s="1895"/>
      <c r="J190" s="1895"/>
      <c r="K190" s="1895"/>
      <c r="L190" s="1895"/>
      <c r="M190" s="1895"/>
      <c r="N190" s="101"/>
      <c r="O190" s="605"/>
      <c r="P190" s="604"/>
    </row>
    <row r="191" spans="1:16" s="4" customFormat="1" ht="15" thickTop="1">
      <c r="A191" s="604"/>
      <c r="B191" s="605"/>
      <c r="C191" s="101"/>
      <c r="D191" s="1646" t="s">
        <v>4535</v>
      </c>
      <c r="E191" s="1640"/>
      <c r="F191" s="1643">
        <v>9.2100000000000009</v>
      </c>
      <c r="G191" s="453">
        <f>F191*Cond!$F$10</f>
        <v>13999.2</v>
      </c>
      <c r="H191" s="27">
        <v>0</v>
      </c>
      <c r="I191" s="398">
        <f t="shared" ref="I191" si="82">G191*H191</f>
        <v>0</v>
      </c>
      <c r="J191" s="1644" t="s">
        <v>4530</v>
      </c>
      <c r="K191" s="286">
        <f t="shared" ref="K191" si="83">G191*L191</f>
        <v>27998.400000000001</v>
      </c>
      <c r="L191" s="290">
        <v>2</v>
      </c>
      <c r="M191" s="383">
        <f t="shared" ref="M191" si="84">ROUND(K191,-2)</f>
        <v>28000</v>
      </c>
      <c r="N191" s="101"/>
      <c r="O191" s="605"/>
      <c r="P191" s="604"/>
    </row>
    <row r="192" spans="1:16" s="4" customFormat="1">
      <c r="A192" s="604"/>
      <c r="B192" s="605"/>
      <c r="C192" s="101"/>
      <c r="D192" s="1645"/>
      <c r="E192" s="1640"/>
      <c r="F192" s="462"/>
      <c r="G192" s="449"/>
      <c r="H192" s="27"/>
      <c r="I192" s="398"/>
      <c r="J192" s="195"/>
      <c r="K192" s="195"/>
      <c r="L192" s="195"/>
      <c r="M192" s="1642"/>
      <c r="N192" s="101"/>
      <c r="O192" s="605"/>
      <c r="P192" s="604"/>
    </row>
    <row r="193" spans="1:16" s="4" customFormat="1" ht="12.75" customHeight="1">
      <c r="A193" s="604"/>
      <c r="B193" s="605"/>
      <c r="C193" s="101"/>
      <c r="D193" s="1912" t="s">
        <v>4534</v>
      </c>
      <c r="E193" s="1640"/>
      <c r="F193" s="462"/>
      <c r="G193" s="449"/>
      <c r="H193" s="27"/>
      <c r="I193" s="398"/>
      <c r="J193" s="195"/>
      <c r="K193" s="195"/>
      <c r="L193" s="195"/>
      <c r="M193" s="1642"/>
      <c r="N193" s="101"/>
      <c r="O193" s="605"/>
      <c r="P193" s="604"/>
    </row>
    <row r="194" spans="1:16" s="4" customFormat="1" ht="12.75" customHeight="1">
      <c r="A194" s="604"/>
      <c r="B194" s="605"/>
      <c r="C194" s="101"/>
      <c r="D194" s="1913"/>
      <c r="E194" s="1640"/>
      <c r="F194" s="1643"/>
      <c r="G194" s="453"/>
      <c r="H194" s="27"/>
      <c r="I194" s="398"/>
      <c r="J194" s="1644"/>
      <c r="K194" s="286"/>
      <c r="L194" s="290"/>
      <c r="M194" s="383"/>
      <c r="N194" s="101"/>
      <c r="O194" s="605"/>
      <c r="P194" s="604"/>
    </row>
    <row r="195" spans="1:16" s="4" customFormat="1" ht="12.75" customHeight="1">
      <c r="A195" s="604"/>
      <c r="B195" s="605"/>
      <c r="C195" s="101"/>
      <c r="D195" s="1913"/>
      <c r="E195" s="1640"/>
      <c r="F195" s="462"/>
      <c r="G195" s="449"/>
      <c r="H195" s="27"/>
      <c r="I195" s="398"/>
      <c r="J195" s="195"/>
      <c r="K195" s="195"/>
      <c r="L195" s="195"/>
      <c r="M195" s="1642"/>
      <c r="N195" s="101"/>
      <c r="O195" s="605"/>
      <c r="P195" s="604"/>
    </row>
    <row r="196" spans="1:16" s="4" customFormat="1" ht="12.75" customHeight="1">
      <c r="A196" s="604"/>
      <c r="B196" s="605"/>
      <c r="C196" s="101"/>
      <c r="D196" s="1913"/>
      <c r="E196" s="1640"/>
      <c r="F196" s="462"/>
      <c r="G196" s="449"/>
      <c r="H196" s="27"/>
      <c r="I196" s="398"/>
      <c r="J196" s="195"/>
      <c r="K196" s="195"/>
      <c r="L196" s="195"/>
      <c r="M196" s="1642"/>
      <c r="N196" s="101"/>
      <c r="O196" s="605"/>
      <c r="P196" s="604"/>
    </row>
    <row r="197" spans="1:16" s="4" customFormat="1" ht="12.75" customHeight="1">
      <c r="A197" s="604"/>
      <c r="B197" s="605"/>
      <c r="C197" s="101"/>
      <c r="D197" s="1914"/>
      <c r="E197" s="1640"/>
      <c r="F197" s="462"/>
      <c r="G197" s="449"/>
      <c r="H197" s="27"/>
      <c r="I197" s="398"/>
      <c r="J197" s="195"/>
      <c r="K197" s="195"/>
      <c r="L197" s="195"/>
      <c r="M197" s="1642"/>
      <c r="N197" s="101"/>
      <c r="O197" s="605"/>
      <c r="P197" s="604"/>
    </row>
    <row r="198" spans="1:16" s="2" customFormat="1" ht="30" customHeight="1">
      <c r="A198" s="604"/>
      <c r="B198" s="605"/>
      <c r="C198" s="101"/>
      <c r="D198" s="1895" t="s">
        <v>4538</v>
      </c>
      <c r="E198" s="1895"/>
      <c r="F198" s="1895"/>
      <c r="G198" s="1895"/>
      <c r="H198" s="1895"/>
      <c r="I198" s="1895"/>
      <c r="J198" s="1895"/>
      <c r="K198" s="1895"/>
      <c r="L198" s="1895"/>
      <c r="M198" s="1895"/>
      <c r="N198" s="101"/>
      <c r="O198" s="605"/>
      <c r="P198" s="604"/>
    </row>
    <row r="199" spans="1:16" s="4" customFormat="1" ht="14.25">
      <c r="A199" s="604"/>
      <c r="B199" s="605"/>
      <c r="C199" s="101"/>
      <c r="D199" s="1641" t="s">
        <v>4537</v>
      </c>
      <c r="E199" s="1640"/>
      <c r="F199" s="1643">
        <v>6.1</v>
      </c>
      <c r="G199" s="453">
        <f>F199*Cond!$F$10</f>
        <v>9272</v>
      </c>
      <c r="H199" s="27">
        <v>0</v>
      </c>
      <c r="I199" s="398">
        <f t="shared" ref="I199" si="85">G199*H199</f>
        <v>0</v>
      </c>
      <c r="J199" s="1644" t="s">
        <v>4531</v>
      </c>
      <c r="K199" s="286">
        <f t="shared" ref="K199" si="86">G199*L199</f>
        <v>18544</v>
      </c>
      <c r="L199" s="290">
        <v>2</v>
      </c>
      <c r="M199" s="383">
        <f t="shared" ref="M199" si="87">ROUND(K199,-2)</f>
        <v>18500</v>
      </c>
      <c r="N199" s="101"/>
      <c r="O199" s="605"/>
      <c r="P199" s="604"/>
    </row>
    <row r="200" spans="1:16" s="4" customFormat="1">
      <c r="A200" s="604"/>
      <c r="B200" s="605"/>
      <c r="C200" s="101"/>
      <c r="D200" s="1645"/>
      <c r="E200" s="1640"/>
      <c r="F200" s="462"/>
      <c r="G200" s="449"/>
      <c r="H200" s="27"/>
      <c r="I200" s="398"/>
      <c r="J200" s="195"/>
      <c r="K200" s="195"/>
      <c r="L200" s="195"/>
      <c r="M200" s="1642"/>
      <c r="N200" s="101"/>
      <c r="O200" s="605"/>
      <c r="P200" s="604"/>
    </row>
    <row r="201" spans="1:16" s="4" customFormat="1" ht="12.75" customHeight="1">
      <c r="A201" s="604"/>
      <c r="B201" s="605"/>
      <c r="C201" s="101"/>
      <c r="D201" s="1912" t="s">
        <v>4536</v>
      </c>
      <c r="E201" s="1640"/>
      <c r="F201" s="462"/>
      <c r="G201" s="449"/>
      <c r="H201" s="27"/>
      <c r="I201" s="398"/>
      <c r="J201" s="195"/>
      <c r="K201" s="195"/>
      <c r="L201" s="195"/>
      <c r="M201" s="1642"/>
      <c r="N201" s="101"/>
      <c r="O201" s="605"/>
      <c r="P201" s="604"/>
    </row>
    <row r="202" spans="1:16" s="4" customFormat="1" ht="12.75" customHeight="1">
      <c r="A202" s="604"/>
      <c r="B202" s="605"/>
      <c r="C202" s="101"/>
      <c r="D202" s="1913"/>
      <c r="E202" s="1640"/>
      <c r="F202" s="1643"/>
      <c r="G202" s="453"/>
      <c r="H202" s="27"/>
      <c r="I202" s="398"/>
      <c r="J202" s="1644"/>
      <c r="K202" s="286"/>
      <c r="L202" s="290"/>
      <c r="M202" s="383"/>
      <c r="N202" s="101"/>
      <c r="O202" s="605"/>
      <c r="P202" s="604"/>
    </row>
    <row r="203" spans="1:16" s="4" customFormat="1" ht="12.75" customHeight="1">
      <c r="A203" s="604"/>
      <c r="B203" s="605"/>
      <c r="C203" s="101"/>
      <c r="D203" s="1913"/>
      <c r="E203" s="1640"/>
      <c r="F203" s="462"/>
      <c r="G203" s="449"/>
      <c r="H203" s="27"/>
      <c r="I203" s="398"/>
      <c r="J203" s="195"/>
      <c r="K203" s="195"/>
      <c r="L203" s="195"/>
      <c r="M203" s="1642"/>
      <c r="N203" s="101"/>
      <c r="O203" s="605"/>
      <c r="P203" s="604"/>
    </row>
    <row r="204" spans="1:16" s="4" customFormat="1" ht="12.75" customHeight="1">
      <c r="A204" s="604"/>
      <c r="B204" s="605"/>
      <c r="C204" s="101"/>
      <c r="D204" s="1913"/>
      <c r="E204" s="1640"/>
      <c r="F204" s="462"/>
      <c r="G204" s="449"/>
      <c r="H204" s="27"/>
      <c r="I204" s="398"/>
      <c r="J204" s="195"/>
      <c r="K204" s="195"/>
      <c r="L204" s="195"/>
      <c r="M204" s="1642"/>
      <c r="N204" s="101"/>
      <c r="O204" s="605"/>
      <c r="P204" s="604"/>
    </row>
    <row r="205" spans="1:16" s="4" customFormat="1" ht="12.75" customHeight="1">
      <c r="A205" s="604"/>
      <c r="B205" s="605"/>
      <c r="C205" s="101"/>
      <c r="D205" s="1914"/>
      <c r="E205" s="1640"/>
      <c r="F205" s="462"/>
      <c r="G205" s="449"/>
      <c r="H205" s="27"/>
      <c r="I205" s="398"/>
      <c r="J205" s="195"/>
      <c r="K205" s="195"/>
      <c r="L205" s="195"/>
      <c r="M205" s="1642"/>
      <c r="N205" s="101"/>
      <c r="O205" s="605"/>
      <c r="P205" s="604"/>
    </row>
    <row r="206" spans="1:16" s="2" customFormat="1" ht="30" customHeight="1">
      <c r="A206" s="604"/>
      <c r="B206" s="605"/>
      <c r="C206" s="101"/>
      <c r="D206" s="1895" t="s">
        <v>4538</v>
      </c>
      <c r="E206" s="1895"/>
      <c r="F206" s="1895"/>
      <c r="G206" s="1895"/>
      <c r="H206" s="1895"/>
      <c r="I206" s="1895"/>
      <c r="J206" s="1895"/>
      <c r="K206" s="1895"/>
      <c r="L206" s="1895"/>
      <c r="M206" s="1895"/>
      <c r="N206" s="101"/>
      <c r="O206" s="605"/>
      <c r="P206" s="604"/>
    </row>
    <row r="207" spans="1:16" s="4" customFormat="1" ht="14.25">
      <c r="A207" s="604"/>
      <c r="B207" s="605"/>
      <c r="C207" s="101"/>
      <c r="D207" s="1641" t="s">
        <v>4540</v>
      </c>
      <c r="E207" s="1640"/>
      <c r="F207" s="1643">
        <v>7.16</v>
      </c>
      <c r="G207" s="453">
        <f>F207*Cond!$F$10</f>
        <v>10883.2</v>
      </c>
      <c r="H207" s="27">
        <v>0</v>
      </c>
      <c r="I207" s="398">
        <f t="shared" ref="I207" si="88">G207*H207</f>
        <v>0</v>
      </c>
      <c r="J207" s="1644" t="s">
        <v>4532</v>
      </c>
      <c r="K207" s="286">
        <f t="shared" ref="K207" si="89">G207*L207</f>
        <v>21766.400000000001</v>
      </c>
      <c r="L207" s="290">
        <v>2</v>
      </c>
      <c r="M207" s="383">
        <f t="shared" ref="M207" si="90">ROUND(K207,-2)</f>
        <v>21800</v>
      </c>
      <c r="N207" s="101"/>
      <c r="O207" s="605"/>
      <c r="P207" s="604"/>
    </row>
    <row r="208" spans="1:16" s="4" customFormat="1">
      <c r="A208" s="604"/>
      <c r="B208" s="605"/>
      <c r="C208" s="101"/>
      <c r="D208" s="1645"/>
      <c r="E208" s="1640"/>
      <c r="F208" s="462"/>
      <c r="G208" s="449"/>
      <c r="H208" s="27"/>
      <c r="I208" s="398"/>
      <c r="J208" s="195"/>
      <c r="K208" s="195"/>
      <c r="L208" s="195"/>
      <c r="M208" s="1642"/>
      <c r="N208" s="101"/>
      <c r="O208" s="605"/>
      <c r="P208" s="604"/>
    </row>
    <row r="209" spans="1:16" s="4" customFormat="1" ht="12.75" customHeight="1">
      <c r="A209" s="604"/>
      <c r="B209" s="605"/>
      <c r="C209" s="101"/>
      <c r="D209" s="1915" t="s">
        <v>4539</v>
      </c>
      <c r="E209" s="1640"/>
      <c r="F209" s="462"/>
      <c r="G209" s="449"/>
      <c r="H209" s="27"/>
      <c r="I209" s="398"/>
      <c r="J209" s="195"/>
      <c r="K209" s="195"/>
      <c r="L209" s="195"/>
      <c r="M209" s="1642"/>
      <c r="N209" s="101"/>
      <c r="O209" s="605"/>
      <c r="P209" s="604"/>
    </row>
    <row r="210" spans="1:16" s="4" customFormat="1" ht="12.75" customHeight="1">
      <c r="A210" s="604"/>
      <c r="B210" s="605"/>
      <c r="C210" s="101"/>
      <c r="D210" s="1916"/>
      <c r="E210" s="1640"/>
      <c r="F210" s="1643"/>
      <c r="G210" s="453"/>
      <c r="H210" s="27"/>
      <c r="I210" s="398"/>
      <c r="J210" s="1644"/>
      <c r="K210" s="286"/>
      <c r="L210" s="290"/>
      <c r="M210" s="383"/>
      <c r="N210" s="101"/>
      <c r="O210" s="605"/>
      <c r="P210" s="604"/>
    </row>
    <row r="211" spans="1:16" s="4" customFormat="1" ht="12.75" customHeight="1">
      <c r="A211" s="604"/>
      <c r="B211" s="605"/>
      <c r="C211" s="101"/>
      <c r="D211" s="1916"/>
      <c r="E211" s="1640"/>
      <c r="F211" s="462"/>
      <c r="G211" s="449"/>
      <c r="H211" s="27"/>
      <c r="I211" s="398"/>
      <c r="J211" s="195"/>
      <c r="K211" s="195"/>
      <c r="L211" s="195"/>
      <c r="M211" s="1642"/>
      <c r="N211" s="101"/>
      <c r="O211" s="605"/>
      <c r="P211" s="604"/>
    </row>
    <row r="212" spans="1:16" s="4" customFormat="1" ht="12.75" customHeight="1">
      <c r="A212" s="604"/>
      <c r="B212" s="605"/>
      <c r="C212" s="101"/>
      <c r="D212" s="1916"/>
      <c r="E212" s="1640"/>
      <c r="F212" s="462"/>
      <c r="G212" s="449"/>
      <c r="H212" s="27"/>
      <c r="I212" s="398"/>
      <c r="J212" s="195"/>
      <c r="K212" s="195"/>
      <c r="L212" s="195"/>
      <c r="M212" s="1642"/>
      <c r="N212" s="101"/>
      <c r="O212" s="605"/>
      <c r="P212" s="604"/>
    </row>
    <row r="213" spans="1:16" s="4" customFormat="1" ht="12.75" customHeight="1">
      <c r="A213" s="604"/>
      <c r="B213" s="605"/>
      <c r="C213" s="101"/>
      <c r="D213" s="1917"/>
      <c r="E213" s="1640"/>
      <c r="F213" s="462"/>
      <c r="G213" s="449"/>
      <c r="H213" s="27"/>
      <c r="I213" s="398"/>
      <c r="J213" s="195"/>
      <c r="K213" s="195"/>
      <c r="L213" s="195"/>
      <c r="M213" s="1642"/>
      <c r="N213" s="101"/>
      <c r="O213" s="605"/>
      <c r="P213" s="604"/>
    </row>
    <row r="214" spans="1:16" s="2" customFormat="1" ht="30" customHeight="1">
      <c r="A214" s="604"/>
      <c r="B214" s="605"/>
      <c r="C214" s="101"/>
      <c r="D214" s="1895" t="s">
        <v>4760</v>
      </c>
      <c r="E214" s="1895"/>
      <c r="F214" s="1895"/>
      <c r="G214" s="1895"/>
      <c r="H214" s="1895"/>
      <c r="I214" s="1895"/>
      <c r="J214" s="1895"/>
      <c r="K214" s="1895"/>
      <c r="L214" s="1895"/>
      <c r="M214" s="1895"/>
      <c r="N214" s="101"/>
      <c r="O214" s="605"/>
      <c r="P214" s="604"/>
    </row>
    <row r="215" spans="1:16" s="4" customFormat="1" ht="14.25">
      <c r="A215" s="604"/>
      <c r="B215" s="605"/>
      <c r="C215" s="101"/>
      <c r="D215" s="1641" t="s">
        <v>4761</v>
      </c>
      <c r="E215" s="1640"/>
      <c r="F215" s="1643">
        <v>33.54</v>
      </c>
      <c r="G215" s="453">
        <f>F215*Cond!$F$10</f>
        <v>50980.799999999996</v>
      </c>
      <c r="H215" s="27">
        <v>0</v>
      </c>
      <c r="I215" s="398">
        <f t="shared" ref="I215" si="91">G215*H215</f>
        <v>0</v>
      </c>
      <c r="J215" s="1704" t="s">
        <v>4763</v>
      </c>
      <c r="K215" s="286">
        <f t="shared" ref="K215" si="92">G215*L215</f>
        <v>101961.59999999999</v>
      </c>
      <c r="L215" s="290">
        <v>2</v>
      </c>
      <c r="M215" s="383">
        <f t="shared" ref="M215" si="93">ROUND(K215,-2)</f>
        <v>102000</v>
      </c>
      <c r="N215" s="101"/>
      <c r="O215" s="605"/>
      <c r="P215" s="604"/>
    </row>
    <row r="216" spans="1:16" s="4" customFormat="1">
      <c r="A216" s="604"/>
      <c r="B216" s="605"/>
      <c r="C216" s="101"/>
      <c r="D216" s="1645"/>
      <c r="E216" s="1640"/>
      <c r="F216" s="462"/>
      <c r="G216" s="449"/>
      <c r="H216" s="27"/>
      <c r="I216" s="398"/>
      <c r="J216" s="195"/>
      <c r="K216" s="195"/>
      <c r="L216" s="195"/>
      <c r="M216" s="1642"/>
      <c r="N216" s="101"/>
      <c r="O216" s="605"/>
      <c r="P216" s="604"/>
    </row>
    <row r="217" spans="1:16" s="4" customFormat="1" ht="12.75" customHeight="1">
      <c r="A217" s="604"/>
      <c r="B217" s="605"/>
      <c r="C217" s="101"/>
      <c r="D217" s="1915" t="s">
        <v>4762</v>
      </c>
      <c r="E217" s="1640"/>
      <c r="F217" s="462"/>
      <c r="G217" s="449"/>
      <c r="H217" s="27"/>
      <c r="I217" s="398"/>
      <c r="J217" s="195"/>
      <c r="K217" s="195"/>
      <c r="L217" s="195"/>
      <c r="M217" s="1642"/>
      <c r="N217" s="101"/>
      <c r="O217" s="605"/>
      <c r="P217" s="604"/>
    </row>
    <row r="218" spans="1:16" s="4" customFormat="1" ht="12.75" customHeight="1">
      <c r="A218" s="604"/>
      <c r="B218" s="605"/>
      <c r="C218" s="101"/>
      <c r="D218" s="1916"/>
      <c r="E218" s="1640"/>
      <c r="F218" s="1643"/>
      <c r="G218" s="453"/>
      <c r="H218" s="27"/>
      <c r="I218" s="398"/>
      <c r="J218" s="1644"/>
      <c r="K218" s="286"/>
      <c r="L218" s="290"/>
      <c r="M218" s="383"/>
      <c r="N218" s="101"/>
      <c r="O218" s="605"/>
      <c r="P218" s="604"/>
    </row>
    <row r="219" spans="1:16" s="4" customFormat="1" ht="12.75" customHeight="1">
      <c r="A219" s="604"/>
      <c r="B219" s="605"/>
      <c r="C219" s="101"/>
      <c r="D219" s="1916"/>
      <c r="E219" s="1640"/>
      <c r="F219" s="462"/>
      <c r="G219" s="449"/>
      <c r="H219" s="27"/>
      <c r="I219" s="398"/>
      <c r="J219" s="195"/>
      <c r="K219" s="195"/>
      <c r="L219" s="195"/>
      <c r="M219" s="1642"/>
      <c r="N219" s="101"/>
      <c r="O219" s="605"/>
      <c r="P219" s="604"/>
    </row>
    <row r="220" spans="1:16" s="4" customFormat="1" ht="12.75" customHeight="1">
      <c r="A220" s="604"/>
      <c r="B220" s="605"/>
      <c r="C220" s="101"/>
      <c r="D220" s="1916"/>
      <c r="E220" s="1640"/>
      <c r="F220" s="462"/>
      <c r="G220" s="449"/>
      <c r="H220" s="27"/>
      <c r="I220" s="398"/>
      <c r="J220" s="195"/>
      <c r="K220" s="195"/>
      <c r="L220" s="195"/>
      <c r="M220" s="1642"/>
      <c r="N220" s="101"/>
      <c r="O220" s="605"/>
      <c r="P220" s="604"/>
    </row>
    <row r="221" spans="1:16" s="4" customFormat="1" ht="12.75" customHeight="1">
      <c r="A221" s="604"/>
      <c r="B221" s="605"/>
      <c r="C221" s="101"/>
      <c r="D221" s="1917"/>
      <c r="E221" s="1640"/>
      <c r="F221" s="462"/>
      <c r="G221" s="449"/>
      <c r="H221" s="27"/>
      <c r="I221" s="398"/>
      <c r="J221" s="195"/>
      <c r="K221" s="195"/>
      <c r="L221" s="195"/>
      <c r="M221" s="1642"/>
      <c r="N221" s="101"/>
      <c r="O221" s="605"/>
      <c r="P221" s="604"/>
    </row>
    <row r="222" spans="1:16" s="2" customFormat="1" ht="30" customHeight="1">
      <c r="A222" s="604"/>
      <c r="B222" s="605"/>
      <c r="C222" s="101"/>
      <c r="D222" s="1895" t="s">
        <v>4949</v>
      </c>
      <c r="E222" s="1895"/>
      <c r="F222" s="1895"/>
      <c r="G222" s="1895"/>
      <c r="H222" s="1895"/>
      <c r="I222" s="1895"/>
      <c r="J222" s="1895"/>
      <c r="K222" s="1895"/>
      <c r="L222" s="1895"/>
      <c r="M222" s="1895"/>
      <c r="N222" s="101"/>
      <c r="O222" s="605"/>
      <c r="P222" s="604"/>
    </row>
    <row r="223" spans="1:16" s="4" customFormat="1" ht="14.25">
      <c r="A223" s="604"/>
      <c r="B223" s="605"/>
      <c r="C223" s="101"/>
      <c r="D223" s="1641" t="s">
        <v>4948</v>
      </c>
      <c r="E223" s="1640"/>
      <c r="F223" s="1643">
        <v>20.309999999999999</v>
      </c>
      <c r="G223" s="453">
        <f>F223*Cond!$F$10</f>
        <v>30871.199999999997</v>
      </c>
      <c r="H223" s="27">
        <v>0</v>
      </c>
      <c r="I223" s="398">
        <f t="shared" ref="I223" si="94">G223*H223</f>
        <v>0</v>
      </c>
      <c r="J223" s="1748" t="s">
        <v>4950</v>
      </c>
      <c r="K223" s="286">
        <f t="shared" ref="K223" si="95">G223*L223</f>
        <v>61742.399999999994</v>
      </c>
      <c r="L223" s="290">
        <v>2</v>
      </c>
      <c r="M223" s="383">
        <f t="shared" ref="M223" si="96">ROUND(K223,-2)</f>
        <v>61700</v>
      </c>
      <c r="N223" s="101"/>
      <c r="O223" s="605"/>
      <c r="P223" s="604"/>
    </row>
    <row r="224" spans="1:16" s="4" customFormat="1">
      <c r="A224" s="604"/>
      <c r="B224" s="605"/>
      <c r="C224" s="101"/>
      <c r="D224" s="1645"/>
      <c r="E224" s="1640"/>
      <c r="F224" s="462"/>
      <c r="G224" s="449"/>
      <c r="H224" s="27"/>
      <c r="I224" s="398"/>
      <c r="J224" s="195"/>
      <c r="K224" s="195"/>
      <c r="L224" s="195"/>
      <c r="M224" s="1642"/>
      <c r="N224" s="101"/>
      <c r="O224" s="605"/>
      <c r="P224" s="604"/>
    </row>
    <row r="225" spans="1:16" s="4" customFormat="1" ht="12.75" customHeight="1">
      <c r="A225" s="604"/>
      <c r="B225" s="605"/>
      <c r="C225" s="101"/>
      <c r="D225" s="1915" t="s">
        <v>4951</v>
      </c>
      <c r="E225" s="1640"/>
      <c r="F225" s="462"/>
      <c r="G225" s="449"/>
      <c r="H225" s="27"/>
      <c r="I225" s="398"/>
      <c r="J225" s="195"/>
      <c r="K225" s="195"/>
      <c r="L225" s="195"/>
      <c r="M225" s="1642"/>
      <c r="N225" s="101"/>
      <c r="O225" s="605"/>
      <c r="P225" s="604"/>
    </row>
    <row r="226" spans="1:16" s="4" customFormat="1" ht="12.75" customHeight="1">
      <c r="A226" s="604"/>
      <c r="B226" s="605"/>
      <c r="C226" s="101"/>
      <c r="D226" s="1916"/>
      <c r="E226" s="1640"/>
      <c r="F226" s="1643"/>
      <c r="G226" s="453"/>
      <c r="H226" s="27"/>
      <c r="I226" s="398"/>
      <c r="J226" s="1644"/>
      <c r="K226" s="286"/>
      <c r="L226" s="290"/>
      <c r="M226" s="383"/>
      <c r="N226" s="101"/>
      <c r="O226" s="605"/>
      <c r="P226" s="604"/>
    </row>
    <row r="227" spans="1:16" s="4" customFormat="1" ht="12.75" customHeight="1">
      <c r="A227" s="604"/>
      <c r="B227" s="605"/>
      <c r="C227" s="101"/>
      <c r="D227" s="1916"/>
      <c r="E227" s="1640"/>
      <c r="F227" s="462"/>
      <c r="G227" s="449"/>
      <c r="H227" s="27"/>
      <c r="I227" s="398"/>
      <c r="J227" s="195"/>
      <c r="K227" s="195"/>
      <c r="L227" s="195"/>
      <c r="M227" s="1642"/>
      <c r="N227" s="101"/>
      <c r="O227" s="605"/>
      <c r="P227" s="604"/>
    </row>
    <row r="228" spans="1:16" s="4" customFormat="1" ht="12.75" customHeight="1">
      <c r="A228" s="604"/>
      <c r="B228" s="605"/>
      <c r="C228" s="101"/>
      <c r="D228" s="1916"/>
      <c r="E228" s="1640"/>
      <c r="F228" s="462"/>
      <c r="G228" s="449"/>
      <c r="H228" s="27"/>
      <c r="I228" s="398"/>
      <c r="J228" s="195"/>
      <c r="K228" s="195"/>
      <c r="L228" s="195"/>
      <c r="M228" s="1642"/>
      <c r="N228" s="101"/>
      <c r="O228" s="605"/>
      <c r="P228" s="604"/>
    </row>
    <row r="229" spans="1:16" s="4" customFormat="1" ht="12.75" customHeight="1">
      <c r="A229" s="604"/>
      <c r="B229" s="605"/>
      <c r="C229" s="101"/>
      <c r="D229" s="1917"/>
      <c r="E229" s="1640"/>
      <c r="F229" s="462"/>
      <c r="G229" s="449"/>
      <c r="H229" s="27"/>
      <c r="I229" s="398"/>
      <c r="J229" s="195"/>
      <c r="K229" s="195"/>
      <c r="L229" s="195"/>
      <c r="M229" s="1642"/>
      <c r="N229" s="101"/>
      <c r="O229" s="605"/>
      <c r="P229" s="604"/>
    </row>
    <row r="230" spans="1:16" s="2" customFormat="1" ht="30" customHeight="1">
      <c r="A230" s="604"/>
      <c r="B230" s="605"/>
      <c r="C230" s="101"/>
      <c r="D230" s="1895" t="s">
        <v>203</v>
      </c>
      <c r="E230" s="1895"/>
      <c r="F230" s="1895"/>
      <c r="G230" s="1895"/>
      <c r="H230" s="1895"/>
      <c r="I230" s="1895"/>
      <c r="J230" s="1895"/>
      <c r="K230" s="1895"/>
      <c r="L230" s="1895"/>
      <c r="M230" s="1895"/>
      <c r="N230" s="101"/>
      <c r="O230" s="605"/>
      <c r="P230" s="604"/>
    </row>
    <row r="231" spans="1:16" ht="13.5" customHeight="1">
      <c r="A231" s="604"/>
      <c r="B231" s="605"/>
      <c r="C231" s="101"/>
      <c r="D231" s="1883" t="s">
        <v>14</v>
      </c>
      <c r="E231" s="1884"/>
      <c r="F231" s="1885" t="s">
        <v>1859</v>
      </c>
      <c r="G231" s="1886" t="s">
        <v>2171</v>
      </c>
      <c r="H231" s="1887" t="s">
        <v>67</v>
      </c>
      <c r="I231" s="1886" t="s">
        <v>68</v>
      </c>
      <c r="J231" s="1868" t="s">
        <v>6</v>
      </c>
      <c r="K231" s="1889" t="s">
        <v>2172</v>
      </c>
      <c r="L231" s="1889" t="s">
        <v>2173</v>
      </c>
      <c r="M231" s="1890" t="s">
        <v>2170</v>
      </c>
      <c r="N231" s="101"/>
      <c r="O231" s="605"/>
      <c r="P231" s="604"/>
    </row>
    <row r="232" spans="1:16">
      <c r="A232" s="604"/>
      <c r="B232" s="605"/>
      <c r="C232" s="101"/>
      <c r="D232" s="1883"/>
      <c r="E232" s="1884"/>
      <c r="F232" s="1885"/>
      <c r="G232" s="1886"/>
      <c r="H232" s="1887"/>
      <c r="I232" s="1886"/>
      <c r="J232" s="1868"/>
      <c r="K232" s="1889"/>
      <c r="L232" s="1889"/>
      <c r="M232" s="1890"/>
      <c r="N232" s="101"/>
      <c r="O232" s="605"/>
      <c r="P232" s="604"/>
    </row>
    <row r="233" spans="1:16">
      <c r="A233" s="604"/>
      <c r="B233" s="605"/>
      <c r="C233" s="101"/>
      <c r="D233" s="1883"/>
      <c r="E233" s="1884"/>
      <c r="F233" s="1885"/>
      <c r="G233" s="1886"/>
      <c r="H233" s="1887"/>
      <c r="I233" s="1886"/>
      <c r="J233" s="1868"/>
      <c r="K233" s="1889"/>
      <c r="L233" s="1889"/>
      <c r="M233" s="1890"/>
      <c r="N233" s="101"/>
      <c r="O233" s="605"/>
      <c r="P233" s="604"/>
    </row>
    <row r="234" spans="1:16" ht="13.5" thickBot="1">
      <c r="A234" s="604"/>
      <c r="B234" s="605"/>
      <c r="C234" s="101"/>
      <c r="D234" s="1908"/>
      <c r="E234" s="1884"/>
      <c r="F234" s="1904"/>
      <c r="G234" s="1905"/>
      <c r="H234" s="1909"/>
      <c r="I234" s="1905"/>
      <c r="J234" s="1910"/>
      <c r="K234" s="1901"/>
      <c r="L234" s="1901"/>
      <c r="M234" s="1902"/>
      <c r="N234" s="101"/>
      <c r="O234" s="605"/>
      <c r="P234" s="604"/>
    </row>
    <row r="235" spans="1:16" s="4" customFormat="1" ht="13.5" thickTop="1">
      <c r="A235" s="604"/>
      <c r="B235" s="605"/>
      <c r="C235" s="101"/>
      <c r="D235" s="803"/>
      <c r="E235" s="53"/>
      <c r="F235" s="56"/>
      <c r="G235" s="451"/>
      <c r="H235" s="30"/>
      <c r="I235" s="432"/>
      <c r="J235" s="75"/>
      <c r="K235" s="75"/>
      <c r="L235" s="75"/>
      <c r="M235" s="421"/>
      <c r="N235" s="101"/>
      <c r="O235" s="605"/>
      <c r="P235" s="604"/>
    </row>
    <row r="236" spans="1:16" s="4" customFormat="1">
      <c r="A236" s="604"/>
      <c r="B236" s="605"/>
      <c r="C236" s="101"/>
      <c r="D236" s="804" t="s">
        <v>190</v>
      </c>
      <c r="E236" s="53"/>
      <c r="F236" s="55">
        <v>1</v>
      </c>
      <c r="G236" s="466">
        <f>F236*Cond!$F$10</f>
        <v>1520</v>
      </c>
      <c r="H236" s="29">
        <v>0</v>
      </c>
      <c r="I236" s="405">
        <f t="shared" ref="I236" si="97">G236*H236</f>
        <v>0</v>
      </c>
      <c r="J236" s="76">
        <v>1501010501</v>
      </c>
      <c r="K236" s="289">
        <f t="shared" ref="K236" si="98">G236*L236</f>
        <v>3040</v>
      </c>
      <c r="L236" s="292">
        <v>2</v>
      </c>
      <c r="M236" s="417">
        <f t="shared" ref="M236" si="99">ROUND(K236,-2)</f>
        <v>3000</v>
      </c>
      <c r="N236" s="101"/>
      <c r="O236" s="605"/>
      <c r="P236" s="604"/>
    </row>
    <row r="237" spans="1:16" s="4" customFormat="1">
      <c r="A237" s="604"/>
      <c r="B237" s="605"/>
      <c r="C237" s="101"/>
      <c r="D237" s="804"/>
      <c r="E237" s="53"/>
      <c r="F237" s="55"/>
      <c r="G237" s="396"/>
      <c r="H237" s="29"/>
      <c r="I237" s="405"/>
      <c r="J237" s="76"/>
      <c r="K237" s="76"/>
      <c r="L237" s="76"/>
      <c r="M237" s="416"/>
      <c r="N237" s="101"/>
      <c r="O237" s="605"/>
      <c r="P237" s="604"/>
    </row>
    <row r="238" spans="1:16" s="4" customFormat="1">
      <c r="A238" s="604"/>
      <c r="B238" s="605"/>
      <c r="C238" s="101"/>
      <c r="D238" s="805"/>
      <c r="E238" s="53"/>
      <c r="F238" s="59"/>
      <c r="G238" s="464"/>
      <c r="H238" s="35"/>
      <c r="I238" s="406"/>
      <c r="J238" s="77"/>
      <c r="K238" s="77"/>
      <c r="L238" s="77"/>
      <c r="M238" s="662"/>
      <c r="N238" s="101"/>
      <c r="O238" s="605"/>
      <c r="P238" s="604"/>
    </row>
    <row r="239" spans="1:16" s="2" customFormat="1" ht="30" customHeight="1">
      <c r="A239" s="604"/>
      <c r="B239" s="605"/>
      <c r="C239" s="101"/>
      <c r="D239" s="1869" t="s">
        <v>3339</v>
      </c>
      <c r="E239" s="1869"/>
      <c r="F239" s="1869"/>
      <c r="G239" s="1869"/>
      <c r="H239" s="1869"/>
      <c r="I239" s="1869"/>
      <c r="J239" s="1869"/>
      <c r="K239" s="1869"/>
      <c r="L239" s="1869"/>
      <c r="M239" s="1869"/>
      <c r="N239" s="101"/>
      <c r="O239" s="605"/>
      <c r="P239" s="604"/>
    </row>
    <row r="240" spans="1:16" ht="13.5" customHeight="1">
      <c r="A240" s="604"/>
      <c r="B240" s="605"/>
      <c r="C240" s="101"/>
      <c r="D240" s="1883" t="s">
        <v>14</v>
      </c>
      <c r="E240" s="1884"/>
      <c r="F240" s="1885" t="s">
        <v>1859</v>
      </c>
      <c r="G240" s="1886" t="s">
        <v>2171</v>
      </c>
      <c r="H240" s="1887" t="s">
        <v>67</v>
      </c>
      <c r="I240" s="1886" t="s">
        <v>68</v>
      </c>
      <c r="J240" s="1868" t="s">
        <v>6</v>
      </c>
      <c r="K240" s="1889" t="s">
        <v>2172</v>
      </c>
      <c r="L240" s="1889" t="s">
        <v>2173</v>
      </c>
      <c r="M240" s="1890" t="s">
        <v>2170</v>
      </c>
      <c r="N240" s="101"/>
      <c r="O240" s="605"/>
      <c r="P240" s="604"/>
    </row>
    <row r="241" spans="1:16">
      <c r="A241" s="604"/>
      <c r="B241" s="605"/>
      <c r="C241" s="101"/>
      <c r="D241" s="1883"/>
      <c r="E241" s="1884"/>
      <c r="F241" s="1885"/>
      <c r="G241" s="1886"/>
      <c r="H241" s="1887"/>
      <c r="I241" s="1886"/>
      <c r="J241" s="1868"/>
      <c r="K241" s="1889"/>
      <c r="L241" s="1889"/>
      <c r="M241" s="1890"/>
      <c r="N241" s="101"/>
      <c r="O241" s="605"/>
      <c r="P241" s="604"/>
    </row>
    <row r="242" spans="1:16">
      <c r="A242" s="604"/>
      <c r="B242" s="605"/>
      <c r="C242" s="101"/>
      <c r="D242" s="1883"/>
      <c r="E242" s="1884"/>
      <c r="F242" s="1885"/>
      <c r="G242" s="1886"/>
      <c r="H242" s="1887"/>
      <c r="I242" s="1886"/>
      <c r="J242" s="1868"/>
      <c r="K242" s="1889"/>
      <c r="L242" s="1889"/>
      <c r="M242" s="1890"/>
      <c r="N242" s="101"/>
      <c r="O242" s="605"/>
      <c r="P242" s="604"/>
    </row>
    <row r="243" spans="1:16" ht="13.5" thickBot="1">
      <c r="A243" s="604"/>
      <c r="B243" s="605"/>
      <c r="C243" s="101"/>
      <c r="D243" s="1908"/>
      <c r="E243" s="1884"/>
      <c r="F243" s="1904"/>
      <c r="G243" s="1905"/>
      <c r="H243" s="1909"/>
      <c r="I243" s="1905"/>
      <c r="J243" s="1910"/>
      <c r="K243" s="1901"/>
      <c r="L243" s="1901"/>
      <c r="M243" s="1902"/>
      <c r="N243" s="101"/>
      <c r="O243" s="605"/>
      <c r="P243" s="604"/>
    </row>
    <row r="244" spans="1:16" s="4" customFormat="1" ht="13.5" thickTop="1">
      <c r="A244" s="604"/>
      <c r="B244" s="605"/>
      <c r="C244" s="101"/>
      <c r="D244" s="803"/>
      <c r="E244" s="53"/>
      <c r="F244" s="56"/>
      <c r="G244" s="451"/>
      <c r="H244" s="30"/>
      <c r="I244" s="432"/>
      <c r="J244" s="75"/>
      <c r="K244" s="75"/>
      <c r="L244" s="75"/>
      <c r="M244" s="421"/>
      <c r="N244" s="101"/>
      <c r="O244" s="605"/>
      <c r="P244" s="604"/>
    </row>
    <row r="245" spans="1:16" s="4" customFormat="1">
      <c r="A245" s="604"/>
      <c r="B245" s="605"/>
      <c r="C245" s="101"/>
      <c r="D245" s="804" t="s">
        <v>1179</v>
      </c>
      <c r="E245" s="53"/>
      <c r="F245" s="55">
        <v>1.2</v>
      </c>
      <c r="G245" s="466">
        <f>F245*Cond!$F$10</f>
        <v>1824</v>
      </c>
      <c r="H245" s="29">
        <v>0</v>
      </c>
      <c r="I245" s="405">
        <f>G245*H245</f>
        <v>0</v>
      </c>
      <c r="J245" s="76" t="s">
        <v>1180</v>
      </c>
      <c r="K245" s="289">
        <f t="shared" ref="K245" si="100">G245*L245</f>
        <v>3648</v>
      </c>
      <c r="L245" s="292">
        <v>2</v>
      </c>
      <c r="M245" s="417">
        <f t="shared" ref="M245" si="101">ROUND(K245,-2)</f>
        <v>3600</v>
      </c>
      <c r="N245" s="101"/>
      <c r="O245" s="605"/>
      <c r="P245" s="604"/>
    </row>
    <row r="246" spans="1:16" s="4" customFormat="1" ht="13.5" thickBot="1">
      <c r="A246" s="604"/>
      <c r="B246" s="605"/>
      <c r="C246" s="101"/>
      <c r="D246" s="804"/>
      <c r="E246" s="53"/>
      <c r="F246" s="55"/>
      <c r="G246" s="466"/>
      <c r="H246" s="31"/>
      <c r="I246" s="431"/>
      <c r="J246" s="81"/>
      <c r="K246" s="81"/>
      <c r="L246" s="81"/>
      <c r="M246" s="418"/>
      <c r="N246" s="101"/>
      <c r="O246" s="605"/>
      <c r="P246" s="604"/>
    </row>
    <row r="247" spans="1:16" s="4" customFormat="1" ht="13.5" thickTop="1">
      <c r="A247" s="604"/>
      <c r="B247" s="605"/>
      <c r="C247" s="101"/>
      <c r="D247" s="803"/>
      <c r="E247" s="53"/>
      <c r="F247" s="56"/>
      <c r="G247" s="451"/>
      <c r="H247" s="30"/>
      <c r="I247" s="432"/>
      <c r="J247" s="75"/>
      <c r="K247" s="75"/>
      <c r="L247" s="75"/>
      <c r="M247" s="421"/>
      <c r="N247" s="101"/>
      <c r="O247" s="605"/>
      <c r="P247" s="604"/>
    </row>
    <row r="248" spans="1:16" s="4" customFormat="1">
      <c r="A248" s="604"/>
      <c r="B248" s="605"/>
      <c r="C248" s="101"/>
      <c r="D248" s="804" t="s">
        <v>624</v>
      </c>
      <c r="E248" s="53"/>
      <c r="F248" s="55">
        <v>0.8</v>
      </c>
      <c r="G248" s="466">
        <f>F248*Cond!$F$10</f>
        <v>1216</v>
      </c>
      <c r="H248" s="29">
        <v>0</v>
      </c>
      <c r="I248" s="405">
        <f>G248*H248</f>
        <v>0</v>
      </c>
      <c r="J248" s="76" t="s">
        <v>625</v>
      </c>
      <c r="K248" s="289">
        <f t="shared" ref="K248" si="102">G248*L248</f>
        <v>2432</v>
      </c>
      <c r="L248" s="292">
        <v>2</v>
      </c>
      <c r="M248" s="417">
        <f t="shared" ref="M248" si="103">ROUND(K248,-2)</f>
        <v>2400</v>
      </c>
      <c r="N248" s="101"/>
      <c r="O248" s="605"/>
      <c r="P248" s="604"/>
    </row>
    <row r="249" spans="1:16" s="4" customFormat="1">
      <c r="A249" s="604"/>
      <c r="B249" s="605"/>
      <c r="C249" s="101"/>
      <c r="D249" s="804"/>
      <c r="E249" s="53"/>
      <c r="F249" s="55"/>
      <c r="G249" s="396"/>
      <c r="H249" s="29"/>
      <c r="I249" s="405"/>
      <c r="J249" s="76"/>
      <c r="K249" s="76"/>
      <c r="L249" s="76"/>
      <c r="M249" s="416"/>
      <c r="N249" s="101"/>
      <c r="O249" s="605"/>
      <c r="P249" s="604"/>
    </row>
    <row r="250" spans="1:16" s="4" customFormat="1" ht="13.5" thickBot="1">
      <c r="A250" s="604"/>
      <c r="B250" s="605"/>
      <c r="C250" s="101"/>
      <c r="D250" s="805"/>
      <c r="E250" s="53"/>
      <c r="F250" s="59"/>
      <c r="G250" s="464"/>
      <c r="H250" s="35"/>
      <c r="I250" s="406"/>
      <c r="J250" s="77"/>
      <c r="K250" s="77"/>
      <c r="L250" s="77"/>
      <c r="M250" s="662"/>
      <c r="N250" s="101"/>
      <c r="O250" s="605"/>
      <c r="P250" s="604"/>
    </row>
    <row r="251" spans="1:16" s="4" customFormat="1" ht="13.5" thickTop="1">
      <c r="A251" s="604"/>
      <c r="B251" s="605"/>
      <c r="C251" s="101"/>
      <c r="D251" s="803"/>
      <c r="E251" s="53"/>
      <c r="F251" s="56"/>
      <c r="G251" s="451"/>
      <c r="H251" s="30"/>
      <c r="I251" s="432"/>
      <c r="J251" s="75"/>
      <c r="K251" s="75"/>
      <c r="L251" s="75"/>
      <c r="M251" s="421"/>
      <c r="N251" s="101"/>
      <c r="O251" s="605"/>
      <c r="P251" s="604"/>
    </row>
    <row r="252" spans="1:16" s="4" customFormat="1">
      <c r="A252" s="604"/>
      <c r="B252" s="605"/>
      <c r="C252" s="101"/>
      <c r="D252" s="804" t="s">
        <v>4957</v>
      </c>
      <c r="E252" s="53"/>
      <c r="F252" s="55">
        <v>1.46</v>
      </c>
      <c r="G252" s="466">
        <f>F252*Cond!$F$10</f>
        <v>2219.1999999999998</v>
      </c>
      <c r="H252" s="29">
        <v>0</v>
      </c>
      <c r="I252" s="405">
        <f>G252*H252</f>
        <v>0</v>
      </c>
      <c r="J252" s="76" t="s">
        <v>4945</v>
      </c>
      <c r="K252" s="289">
        <f t="shared" ref="K252" si="104">G252*L252</f>
        <v>4438.3999999999996</v>
      </c>
      <c r="L252" s="292">
        <v>2</v>
      </c>
      <c r="M252" s="417">
        <f t="shared" ref="M252" si="105">ROUND(K252,-2)</f>
        <v>4400</v>
      </c>
      <c r="N252" s="101"/>
      <c r="O252" s="605"/>
      <c r="P252" s="604"/>
    </row>
    <row r="253" spans="1:16" s="4" customFormat="1">
      <c r="A253" s="604"/>
      <c r="B253" s="605"/>
      <c r="C253" s="101"/>
      <c r="D253" s="804"/>
      <c r="E253" s="53"/>
      <c r="F253" s="55"/>
      <c r="G253" s="396"/>
      <c r="H253" s="29"/>
      <c r="I253" s="405"/>
      <c r="J253" s="76"/>
      <c r="K253" s="76"/>
      <c r="L253" s="76"/>
      <c r="M253" s="416"/>
      <c r="N253" s="101"/>
      <c r="O253" s="605"/>
      <c r="P253" s="604"/>
    </row>
    <row r="254" spans="1:16" s="4" customFormat="1">
      <c r="A254" s="604"/>
      <c r="B254" s="605"/>
      <c r="C254" s="101"/>
      <c r="D254" s="805"/>
      <c r="E254" s="53"/>
      <c r="F254" s="59"/>
      <c r="G254" s="464"/>
      <c r="H254" s="35"/>
      <c r="I254" s="406"/>
      <c r="J254" s="77"/>
      <c r="K254" s="77"/>
      <c r="L254" s="77"/>
      <c r="M254" s="662"/>
      <c r="N254" s="101"/>
      <c r="O254" s="605"/>
      <c r="P254" s="604"/>
    </row>
    <row r="255" spans="1:16" s="2" customFormat="1" ht="30" customHeight="1">
      <c r="A255" s="604"/>
      <c r="B255" s="605"/>
      <c r="C255" s="101"/>
      <c r="D255" s="1876" t="s">
        <v>95</v>
      </c>
      <c r="E255" s="1876"/>
      <c r="F255" s="1876"/>
      <c r="G255" s="1876"/>
      <c r="H255" s="1876"/>
      <c r="I255" s="1876"/>
      <c r="J255" s="1876"/>
      <c r="K255" s="1876"/>
      <c r="L255" s="1876"/>
      <c r="M255" s="1876"/>
      <c r="N255" s="101"/>
      <c r="O255" s="605"/>
      <c r="P255" s="604"/>
    </row>
    <row r="256" spans="1:16" ht="13.5" customHeight="1">
      <c r="A256" s="604"/>
      <c r="B256" s="605"/>
      <c r="C256" s="101"/>
      <c r="D256" s="1883" t="s">
        <v>14</v>
      </c>
      <c r="E256" s="1884"/>
      <c r="F256" s="1885" t="s">
        <v>1859</v>
      </c>
      <c r="G256" s="1886" t="s">
        <v>2171</v>
      </c>
      <c r="H256" s="1887" t="s">
        <v>67</v>
      </c>
      <c r="I256" s="1886" t="s">
        <v>68</v>
      </c>
      <c r="J256" s="1868" t="s">
        <v>6</v>
      </c>
      <c r="K256" s="1889" t="s">
        <v>2172</v>
      </c>
      <c r="L256" s="1889" t="s">
        <v>2173</v>
      </c>
      <c r="M256" s="1890" t="s">
        <v>2170</v>
      </c>
      <c r="N256" s="101"/>
      <c r="O256" s="605"/>
      <c r="P256" s="604"/>
    </row>
    <row r="257" spans="1:16">
      <c r="A257" s="604"/>
      <c r="B257" s="605"/>
      <c r="C257" s="101"/>
      <c r="D257" s="1883"/>
      <c r="E257" s="1884"/>
      <c r="F257" s="1885"/>
      <c r="G257" s="1886"/>
      <c r="H257" s="1887"/>
      <c r="I257" s="1886"/>
      <c r="J257" s="1868"/>
      <c r="K257" s="1889"/>
      <c r="L257" s="1889"/>
      <c r="M257" s="1890"/>
      <c r="N257" s="101"/>
      <c r="O257" s="605"/>
      <c r="P257" s="604"/>
    </row>
    <row r="258" spans="1:16">
      <c r="A258" s="604"/>
      <c r="B258" s="605"/>
      <c r="C258" s="101"/>
      <c r="D258" s="1883"/>
      <c r="E258" s="1884"/>
      <c r="F258" s="1885"/>
      <c r="G258" s="1886"/>
      <c r="H258" s="1887"/>
      <c r="I258" s="1886"/>
      <c r="J258" s="1868"/>
      <c r="K258" s="1889"/>
      <c r="L258" s="1889"/>
      <c r="M258" s="1890"/>
      <c r="N258" s="101"/>
      <c r="O258" s="605"/>
      <c r="P258" s="604"/>
    </row>
    <row r="259" spans="1:16" ht="13.5" thickBot="1">
      <c r="A259" s="604"/>
      <c r="B259" s="605"/>
      <c r="C259" s="101"/>
      <c r="D259" s="1908"/>
      <c r="E259" s="1884"/>
      <c r="F259" s="1904"/>
      <c r="G259" s="1905"/>
      <c r="H259" s="1909"/>
      <c r="I259" s="1905"/>
      <c r="J259" s="1910"/>
      <c r="K259" s="1901"/>
      <c r="L259" s="1901"/>
      <c r="M259" s="1902"/>
      <c r="N259" s="101"/>
      <c r="O259" s="605"/>
      <c r="P259" s="604"/>
    </row>
    <row r="260" spans="1:16" s="4" customFormat="1" ht="13.5" thickTop="1">
      <c r="A260" s="604"/>
      <c r="B260" s="605"/>
      <c r="C260" s="101"/>
      <c r="D260" s="772"/>
      <c r="E260" s="53"/>
      <c r="F260" s="55"/>
      <c r="G260" s="451"/>
      <c r="H260" s="30"/>
      <c r="I260" s="432"/>
      <c r="J260" s="75"/>
      <c r="K260" s="75"/>
      <c r="L260" s="75"/>
      <c r="M260" s="421"/>
      <c r="N260" s="101"/>
      <c r="O260" s="605"/>
      <c r="P260" s="604"/>
    </row>
    <row r="261" spans="1:16" s="4" customFormat="1">
      <c r="A261" s="604"/>
      <c r="B261" s="605"/>
      <c r="C261" s="101"/>
      <c r="D261" s="806" t="s">
        <v>800</v>
      </c>
      <c r="E261" s="53"/>
      <c r="F261" s="463">
        <v>0.8</v>
      </c>
      <c r="G261" s="466">
        <f>F261*Cond!$F$10</f>
        <v>1216</v>
      </c>
      <c r="H261" s="29">
        <v>0</v>
      </c>
      <c r="I261" s="405">
        <f t="shared" ref="I261:I262" si="106">G261*H261</f>
        <v>0</v>
      </c>
      <c r="J261" s="1189" t="s">
        <v>802</v>
      </c>
      <c r="K261" s="289">
        <f t="shared" ref="K261:K262" si="107">G261*L261</f>
        <v>2432</v>
      </c>
      <c r="L261" s="292">
        <v>2</v>
      </c>
      <c r="M261" s="417">
        <f t="shared" ref="M261:M262" si="108">ROUND(K261,-2)</f>
        <v>2400</v>
      </c>
      <c r="N261" s="101"/>
      <c r="O261" s="605"/>
      <c r="P261" s="604"/>
    </row>
    <row r="262" spans="1:16" s="4" customFormat="1">
      <c r="A262" s="604"/>
      <c r="B262" s="605"/>
      <c r="C262" s="101"/>
      <c r="D262" s="806" t="s">
        <v>801</v>
      </c>
      <c r="E262" s="53"/>
      <c r="F262" s="463">
        <v>1.2</v>
      </c>
      <c r="G262" s="466">
        <f>F262*Cond!$F$10</f>
        <v>1824</v>
      </c>
      <c r="H262" s="29">
        <v>0</v>
      </c>
      <c r="I262" s="405">
        <f t="shared" si="106"/>
        <v>0</v>
      </c>
      <c r="J262" s="1189" t="s">
        <v>803</v>
      </c>
      <c r="K262" s="289">
        <f t="shared" si="107"/>
        <v>3648</v>
      </c>
      <c r="L262" s="292">
        <v>2</v>
      </c>
      <c r="M262" s="417">
        <f t="shared" si="108"/>
        <v>3600</v>
      </c>
      <c r="N262" s="101"/>
      <c r="O262" s="605"/>
      <c r="P262" s="604"/>
    </row>
    <row r="263" spans="1:16" s="4" customFormat="1">
      <c r="A263" s="604"/>
      <c r="B263" s="605"/>
      <c r="C263" s="101"/>
      <c r="D263" s="772"/>
      <c r="E263" s="53"/>
      <c r="F263" s="55"/>
      <c r="G263" s="396"/>
      <c r="H263" s="29"/>
      <c r="I263" s="405"/>
      <c r="J263" s="76"/>
      <c r="K263" s="76"/>
      <c r="L263" s="76"/>
      <c r="M263" s="416"/>
      <c r="N263" s="101"/>
      <c r="O263" s="605"/>
      <c r="P263" s="604"/>
    </row>
    <row r="264" spans="1:16" s="4" customFormat="1">
      <c r="A264" s="604"/>
      <c r="B264" s="605"/>
      <c r="C264" s="101"/>
      <c r="D264" s="772" t="s">
        <v>4204</v>
      </c>
      <c r="E264" s="53"/>
      <c r="F264" s="55">
        <v>1.75</v>
      </c>
      <c r="G264" s="466">
        <f>F264*Cond!$F$10</f>
        <v>2660</v>
      </c>
      <c r="H264" s="29">
        <v>0</v>
      </c>
      <c r="I264" s="405">
        <f t="shared" ref="I264" si="109">G264*H264</f>
        <v>0</v>
      </c>
      <c r="J264" s="76">
        <v>1501900401</v>
      </c>
      <c r="K264" s="289">
        <f t="shared" ref="K264" si="110">G264*L264</f>
        <v>5320</v>
      </c>
      <c r="L264" s="292">
        <v>2</v>
      </c>
      <c r="M264" s="417">
        <f t="shared" ref="M264" si="111">ROUND(K264,-2)</f>
        <v>5300</v>
      </c>
      <c r="N264" s="101"/>
      <c r="O264" s="605"/>
      <c r="P264" s="604"/>
    </row>
    <row r="265" spans="1:16" s="4" customFormat="1">
      <c r="A265" s="604"/>
      <c r="B265" s="605"/>
      <c r="C265" s="101"/>
      <c r="D265" s="772" t="s">
        <v>2908</v>
      </c>
      <c r="E265" s="53"/>
      <c r="F265" s="55">
        <v>0.8</v>
      </c>
      <c r="G265" s="466">
        <f>F265*Cond!$F$10</f>
        <v>1216</v>
      </c>
      <c r="H265" s="29">
        <v>0</v>
      </c>
      <c r="I265" s="405">
        <f t="shared" ref="I265" si="112">G265*H265</f>
        <v>0</v>
      </c>
      <c r="J265" s="76">
        <v>1550010101</v>
      </c>
      <c r="K265" s="289">
        <f t="shared" ref="K265" si="113">G265*L265</f>
        <v>2432</v>
      </c>
      <c r="L265" s="292">
        <v>2</v>
      </c>
      <c r="M265" s="417">
        <f t="shared" ref="M265" si="114">ROUND(K265,-2)</f>
        <v>2400</v>
      </c>
      <c r="N265" s="101"/>
      <c r="O265" s="605"/>
      <c r="P265" s="604"/>
    </row>
    <row r="266" spans="1:16" s="4" customFormat="1">
      <c r="A266" s="604"/>
      <c r="B266" s="605"/>
      <c r="C266" s="101"/>
      <c r="D266" s="805"/>
      <c r="E266" s="53"/>
      <c r="F266" s="59"/>
      <c r="G266" s="464"/>
      <c r="H266" s="35"/>
      <c r="I266" s="406"/>
      <c r="J266" s="77"/>
      <c r="K266" s="77"/>
      <c r="L266" s="77"/>
      <c r="M266" s="662"/>
      <c r="N266" s="101"/>
      <c r="O266" s="605"/>
      <c r="P266" s="604"/>
    </row>
    <row r="267" spans="1:16" s="2" customFormat="1" ht="30" customHeight="1">
      <c r="A267" s="604"/>
      <c r="B267" s="605"/>
      <c r="C267" s="101"/>
      <c r="D267" s="1875" t="s">
        <v>4463</v>
      </c>
      <c r="E267" s="1875"/>
      <c r="F267" s="1875"/>
      <c r="G267" s="1875"/>
      <c r="H267" s="1875"/>
      <c r="I267" s="1875"/>
      <c r="J267" s="1875"/>
      <c r="K267" s="1875"/>
      <c r="L267" s="1875"/>
      <c r="M267" s="1875"/>
      <c r="N267" s="101"/>
      <c r="O267" s="605"/>
      <c r="P267" s="604"/>
    </row>
    <row r="268" spans="1:16" ht="13.5" customHeight="1">
      <c r="A268" s="604"/>
      <c r="B268" s="605"/>
      <c r="C268" s="101"/>
      <c r="D268" s="1883" t="s">
        <v>14</v>
      </c>
      <c r="E268" s="1884"/>
      <c r="F268" s="1885" t="s">
        <v>1859</v>
      </c>
      <c r="G268" s="1886" t="s">
        <v>2171</v>
      </c>
      <c r="H268" s="1887" t="s">
        <v>67</v>
      </c>
      <c r="I268" s="1886" t="s">
        <v>68</v>
      </c>
      <c r="J268" s="1868" t="s">
        <v>6</v>
      </c>
      <c r="K268" s="1889" t="s">
        <v>2172</v>
      </c>
      <c r="L268" s="1889" t="s">
        <v>2173</v>
      </c>
      <c r="M268" s="1890" t="s">
        <v>2170</v>
      </c>
      <c r="N268" s="101"/>
      <c r="O268" s="605"/>
      <c r="P268" s="604"/>
    </row>
    <row r="269" spans="1:16">
      <c r="A269" s="604"/>
      <c r="B269" s="605"/>
      <c r="C269" s="101"/>
      <c r="D269" s="1883"/>
      <c r="E269" s="1884"/>
      <c r="F269" s="1885"/>
      <c r="G269" s="1886"/>
      <c r="H269" s="1887"/>
      <c r="I269" s="1886"/>
      <c r="J269" s="1868"/>
      <c r="K269" s="1889"/>
      <c r="L269" s="1889"/>
      <c r="M269" s="1890"/>
      <c r="N269" s="101"/>
      <c r="O269" s="605"/>
      <c r="P269" s="604"/>
    </row>
    <row r="270" spans="1:16">
      <c r="A270" s="604"/>
      <c r="B270" s="605"/>
      <c r="C270" s="101"/>
      <c r="D270" s="1883"/>
      <c r="E270" s="1884"/>
      <c r="F270" s="1885"/>
      <c r="G270" s="1886"/>
      <c r="H270" s="1887"/>
      <c r="I270" s="1886"/>
      <c r="J270" s="1868"/>
      <c r="K270" s="1889"/>
      <c r="L270" s="1889"/>
      <c r="M270" s="1890"/>
      <c r="N270" s="101"/>
      <c r="O270" s="605"/>
      <c r="P270" s="604"/>
    </row>
    <row r="271" spans="1:16" ht="13.5" thickBot="1">
      <c r="A271" s="604"/>
      <c r="B271" s="605"/>
      <c r="C271" s="101"/>
      <c r="D271" s="1908"/>
      <c r="E271" s="1884"/>
      <c r="F271" s="1904"/>
      <c r="G271" s="1905"/>
      <c r="H271" s="1909"/>
      <c r="I271" s="1905"/>
      <c r="J271" s="1910"/>
      <c r="K271" s="1901"/>
      <c r="L271" s="1901"/>
      <c r="M271" s="1902"/>
      <c r="N271" s="101"/>
      <c r="O271" s="605"/>
      <c r="P271" s="604"/>
    </row>
    <row r="272" spans="1:16" s="4" customFormat="1" ht="13.5" thickTop="1">
      <c r="A272" s="604"/>
      <c r="B272" s="605"/>
      <c r="C272" s="101"/>
      <c r="D272" s="768" t="s">
        <v>2900</v>
      </c>
      <c r="E272" s="102"/>
      <c r="F272" s="61">
        <v>1.3</v>
      </c>
      <c r="G272" s="466">
        <f>F272*Cond!$F$10</f>
        <v>1976</v>
      </c>
      <c r="H272" s="27">
        <v>0</v>
      </c>
      <c r="I272" s="398">
        <f t="shared" ref="I272" si="115">G272*H272</f>
        <v>0</v>
      </c>
      <c r="J272" s="182" t="s">
        <v>572</v>
      </c>
      <c r="K272" s="286">
        <f t="shared" ref="K272" si="116">G272*L272</f>
        <v>3952</v>
      </c>
      <c r="L272" s="290">
        <v>2</v>
      </c>
      <c r="M272" s="409">
        <f t="shared" ref="M272" si="117">ROUND(K272,-2)</f>
        <v>4000</v>
      </c>
      <c r="N272" s="101"/>
      <c r="O272" s="605"/>
      <c r="P272" s="604"/>
    </row>
    <row r="273" spans="1:16" s="4" customFormat="1">
      <c r="A273" s="604"/>
      <c r="B273" s="605"/>
      <c r="C273" s="101"/>
      <c r="D273" s="769"/>
      <c r="E273" s="102"/>
      <c r="F273" s="193"/>
      <c r="G273" s="449"/>
      <c r="H273" s="27"/>
      <c r="I273" s="398"/>
      <c r="J273" s="73"/>
      <c r="K273" s="73"/>
      <c r="L273" s="73"/>
      <c r="M273" s="420"/>
      <c r="N273" s="101"/>
      <c r="O273" s="605"/>
      <c r="P273" s="604"/>
    </row>
    <row r="274" spans="1:16" s="4" customFormat="1">
      <c r="A274" s="604"/>
      <c r="B274" s="605"/>
      <c r="C274" s="101"/>
      <c r="D274" s="807" t="s">
        <v>2644</v>
      </c>
      <c r="E274" s="90"/>
      <c r="F274" s="61">
        <v>1.4</v>
      </c>
      <c r="G274" s="466">
        <f>F274*Cond!$F$10</f>
        <v>2128</v>
      </c>
      <c r="H274" s="27">
        <v>0</v>
      </c>
      <c r="I274" s="398">
        <f t="shared" ref="I274:I276" si="118">G274*H274</f>
        <v>0</v>
      </c>
      <c r="J274" s="148">
        <v>1509020201</v>
      </c>
      <c r="K274" s="286">
        <f t="shared" ref="K274:K276" si="119">G274*L274</f>
        <v>4256</v>
      </c>
      <c r="L274" s="290">
        <v>2</v>
      </c>
      <c r="M274" s="409">
        <f t="shared" ref="M274:M276" si="120">ROUND(K274,-2)</f>
        <v>4300</v>
      </c>
      <c r="N274" s="101"/>
      <c r="O274" s="605"/>
      <c r="P274" s="604"/>
    </row>
    <row r="275" spans="1:16" s="4" customFormat="1">
      <c r="A275" s="604"/>
      <c r="B275" s="605"/>
      <c r="C275" s="101"/>
      <c r="D275" s="1664"/>
      <c r="E275" s="1640"/>
      <c r="F275" s="193"/>
      <c r="G275" s="466"/>
      <c r="H275" s="561"/>
      <c r="I275" s="560"/>
      <c r="J275" s="1665"/>
      <c r="K275" s="380"/>
      <c r="L275" s="381"/>
      <c r="M275" s="762"/>
      <c r="N275" s="101"/>
      <c r="O275" s="605"/>
      <c r="P275" s="604"/>
    </row>
    <row r="276" spans="1:16" s="4" customFormat="1">
      <c r="A276" s="604"/>
      <c r="B276" s="605"/>
      <c r="C276" s="101"/>
      <c r="D276" s="1662" t="s">
        <v>4671</v>
      </c>
      <c r="E276" s="102"/>
      <c r="F276" s="193">
        <v>1.2</v>
      </c>
      <c r="G276" s="466">
        <f>F276*Cond!$F$10</f>
        <v>1824</v>
      </c>
      <c r="H276" s="561">
        <v>0</v>
      </c>
      <c r="I276" s="560">
        <f t="shared" si="118"/>
        <v>0</v>
      </c>
      <c r="J276" s="1663" t="s">
        <v>4672</v>
      </c>
      <c r="K276" s="380">
        <f t="shared" si="119"/>
        <v>3648</v>
      </c>
      <c r="L276" s="381">
        <v>2</v>
      </c>
      <c r="M276" s="762">
        <f t="shared" si="120"/>
        <v>3600</v>
      </c>
      <c r="N276" s="101"/>
      <c r="O276" s="605"/>
      <c r="P276" s="604"/>
    </row>
    <row r="277" spans="1:16" s="4" customFormat="1">
      <c r="A277" s="604"/>
      <c r="B277" s="605"/>
      <c r="C277" s="101"/>
      <c r="D277" s="808"/>
      <c r="E277" s="102"/>
      <c r="F277" s="61"/>
      <c r="G277" s="449"/>
      <c r="H277" s="27"/>
      <c r="I277" s="398"/>
      <c r="J277" s="182"/>
      <c r="K277" s="182"/>
      <c r="L277" s="182"/>
      <c r="M277" s="809"/>
      <c r="N277" s="101"/>
      <c r="O277" s="605"/>
      <c r="P277" s="604"/>
    </row>
    <row r="278" spans="1:16" s="2" customFormat="1" ht="30" customHeight="1">
      <c r="A278" s="604"/>
      <c r="B278" s="605"/>
      <c r="C278" s="101"/>
      <c r="D278" s="1869" t="s">
        <v>3340</v>
      </c>
      <c r="E278" s="1869"/>
      <c r="F278" s="1869"/>
      <c r="G278" s="1869"/>
      <c r="H278" s="1869"/>
      <c r="I278" s="1869"/>
      <c r="J278" s="1869"/>
      <c r="K278" s="1869"/>
      <c r="L278" s="1869"/>
      <c r="M278" s="1869"/>
      <c r="N278" s="101"/>
      <c r="O278" s="605"/>
      <c r="P278" s="604"/>
    </row>
    <row r="279" spans="1:16" ht="13.5" customHeight="1">
      <c r="A279" s="604"/>
      <c r="B279" s="605"/>
      <c r="C279" s="101"/>
      <c r="D279" s="1883" t="s">
        <v>14</v>
      </c>
      <c r="E279" s="1884"/>
      <c r="F279" s="1885" t="s">
        <v>1859</v>
      </c>
      <c r="G279" s="1886" t="s">
        <v>2171</v>
      </c>
      <c r="H279" s="1887" t="s">
        <v>67</v>
      </c>
      <c r="I279" s="1886" t="s">
        <v>68</v>
      </c>
      <c r="J279" s="1868" t="s">
        <v>6</v>
      </c>
      <c r="K279" s="1889" t="s">
        <v>2172</v>
      </c>
      <c r="L279" s="1889" t="s">
        <v>2173</v>
      </c>
      <c r="M279" s="1890" t="s">
        <v>2170</v>
      </c>
      <c r="N279" s="101"/>
      <c r="O279" s="605"/>
      <c r="P279" s="604"/>
    </row>
    <row r="280" spans="1:16">
      <c r="A280" s="604"/>
      <c r="B280" s="605"/>
      <c r="C280" s="101"/>
      <c r="D280" s="1883"/>
      <c r="E280" s="1884"/>
      <c r="F280" s="1885"/>
      <c r="G280" s="1886"/>
      <c r="H280" s="1887"/>
      <c r="I280" s="1886"/>
      <c r="J280" s="1868"/>
      <c r="K280" s="1889"/>
      <c r="L280" s="1889"/>
      <c r="M280" s="1890"/>
      <c r="N280" s="101"/>
      <c r="O280" s="605"/>
      <c r="P280" s="604"/>
    </row>
    <row r="281" spans="1:16">
      <c r="A281" s="604"/>
      <c r="B281" s="605"/>
      <c r="C281" s="101"/>
      <c r="D281" s="1883"/>
      <c r="E281" s="1884"/>
      <c r="F281" s="1885"/>
      <c r="G281" s="1886"/>
      <c r="H281" s="1887"/>
      <c r="I281" s="1886"/>
      <c r="J281" s="1868"/>
      <c r="K281" s="1889"/>
      <c r="L281" s="1889"/>
      <c r="M281" s="1890"/>
      <c r="N281" s="101"/>
      <c r="O281" s="605"/>
      <c r="P281" s="604"/>
    </row>
    <row r="282" spans="1:16" ht="13.5" thickBot="1">
      <c r="A282" s="604"/>
      <c r="B282" s="605"/>
      <c r="C282" s="101"/>
      <c r="D282" s="1908"/>
      <c r="E282" s="1884"/>
      <c r="F282" s="1904"/>
      <c r="G282" s="1905"/>
      <c r="H282" s="1909"/>
      <c r="I282" s="1905"/>
      <c r="J282" s="1910"/>
      <c r="K282" s="1901"/>
      <c r="L282" s="1901"/>
      <c r="M282" s="1902"/>
      <c r="N282" s="101"/>
      <c r="O282" s="605"/>
      <c r="P282" s="604"/>
    </row>
    <row r="283" spans="1:16" s="4" customFormat="1" ht="15" thickTop="1">
      <c r="A283" s="604"/>
      <c r="B283" s="605"/>
      <c r="C283" s="101"/>
      <c r="D283" s="810" t="s">
        <v>1648</v>
      </c>
      <c r="E283" s="238"/>
      <c r="F283" s="97">
        <v>1.2</v>
      </c>
      <c r="G283" s="466">
        <f>F283*Cond!$F$10</f>
        <v>1824</v>
      </c>
      <c r="H283" s="26">
        <v>0</v>
      </c>
      <c r="I283" s="403">
        <f t="shared" ref="I283" si="121">G283*H283</f>
        <v>0</v>
      </c>
      <c r="J283" s="239" t="s">
        <v>1647</v>
      </c>
      <c r="K283" s="287">
        <f t="shared" ref="K283" si="122">G283*L283</f>
        <v>3648</v>
      </c>
      <c r="L283" s="293">
        <v>2</v>
      </c>
      <c r="M283" s="426">
        <f t="shared" ref="M283" si="123">ROUND(K283,-2)</f>
        <v>3600</v>
      </c>
      <c r="N283" s="101"/>
      <c r="O283" s="605"/>
      <c r="P283" s="604"/>
    </row>
    <row r="284" spans="1:16" s="4" customFormat="1">
      <c r="A284" s="604"/>
      <c r="B284" s="605"/>
      <c r="C284" s="101"/>
      <c r="D284" s="811"/>
      <c r="E284" s="47"/>
      <c r="F284" s="97"/>
      <c r="G284" s="449"/>
      <c r="H284" s="27"/>
      <c r="I284" s="398"/>
      <c r="J284" s="155"/>
      <c r="K284" s="155"/>
      <c r="L284" s="155"/>
      <c r="M284" s="812"/>
      <c r="N284" s="101"/>
      <c r="O284" s="605"/>
      <c r="P284" s="604"/>
    </row>
    <row r="285" spans="1:16" s="4" customFormat="1">
      <c r="A285" s="604"/>
      <c r="B285" s="605"/>
      <c r="C285" s="101"/>
      <c r="D285" s="813"/>
      <c r="E285" s="47"/>
      <c r="F285" s="814"/>
      <c r="G285" s="466"/>
      <c r="H285" s="561"/>
      <c r="I285" s="560"/>
      <c r="J285" s="815"/>
      <c r="K285" s="380"/>
      <c r="L285" s="381"/>
      <c r="M285" s="762"/>
      <c r="N285" s="101"/>
      <c r="O285" s="605"/>
      <c r="P285" s="604"/>
    </row>
    <row r="286" spans="1:16" s="2" customFormat="1" ht="30" customHeight="1">
      <c r="A286" s="604"/>
      <c r="B286" s="605"/>
      <c r="C286" s="101"/>
      <c r="D286" s="1876" t="s">
        <v>2100</v>
      </c>
      <c r="E286" s="1876"/>
      <c r="F286" s="1876"/>
      <c r="G286" s="1876"/>
      <c r="H286" s="1876"/>
      <c r="I286" s="1876"/>
      <c r="J286" s="1876"/>
      <c r="K286" s="1876"/>
      <c r="L286" s="1876"/>
      <c r="M286" s="1876"/>
      <c r="N286" s="604"/>
      <c r="O286" s="605"/>
      <c r="P286" s="604"/>
    </row>
    <row r="287" spans="1:16" s="2" customFormat="1" ht="20.100000000000001" customHeight="1">
      <c r="A287" s="604"/>
      <c r="B287" s="605"/>
      <c r="C287" s="101"/>
      <c r="D287" s="1911" t="s">
        <v>147</v>
      </c>
      <c r="E287" s="1911"/>
      <c r="F287" s="1911"/>
      <c r="G287" s="1911"/>
      <c r="H287" s="1911"/>
      <c r="I287" s="1911"/>
      <c r="J287" s="1911"/>
      <c r="K287" s="1911"/>
      <c r="L287" s="1911"/>
      <c r="M287" s="1911"/>
      <c r="N287" s="1911"/>
      <c r="O287" s="605"/>
      <c r="P287" s="604"/>
    </row>
    <row r="288" spans="1:16" s="2" customFormat="1" ht="20.100000000000001" customHeight="1">
      <c r="A288" s="604"/>
      <c r="B288" s="605"/>
      <c r="C288" s="101"/>
      <c r="D288" s="1911" t="s">
        <v>99</v>
      </c>
      <c r="E288" s="1911"/>
      <c r="F288" s="1911"/>
      <c r="G288" s="1911"/>
      <c r="H288" s="1911"/>
      <c r="I288" s="1911"/>
      <c r="J288" s="1911"/>
      <c r="K288" s="1911"/>
      <c r="L288" s="1911"/>
      <c r="M288" s="1911"/>
      <c r="N288" s="1911"/>
      <c r="O288" s="605"/>
      <c r="P288" s="604"/>
    </row>
    <row r="289" spans="1:16" ht="13.5" customHeight="1">
      <c r="A289" s="604"/>
      <c r="B289" s="605"/>
      <c r="C289" s="101"/>
      <c r="D289" s="1883" t="s">
        <v>14</v>
      </c>
      <c r="E289" s="1884"/>
      <c r="F289" s="1885" t="s">
        <v>1859</v>
      </c>
      <c r="G289" s="1886" t="s">
        <v>2171</v>
      </c>
      <c r="H289" s="1887" t="s">
        <v>67</v>
      </c>
      <c r="I289" s="1886" t="s">
        <v>68</v>
      </c>
      <c r="J289" s="1868" t="s">
        <v>6</v>
      </c>
      <c r="K289" s="1889" t="s">
        <v>2172</v>
      </c>
      <c r="L289" s="1889" t="s">
        <v>2173</v>
      </c>
      <c r="M289" s="1890" t="s">
        <v>2170</v>
      </c>
      <c r="N289" s="101"/>
      <c r="O289" s="605"/>
      <c r="P289" s="604"/>
    </row>
    <row r="290" spans="1:16">
      <c r="A290" s="604"/>
      <c r="B290" s="605"/>
      <c r="C290" s="101"/>
      <c r="D290" s="1883"/>
      <c r="E290" s="1884"/>
      <c r="F290" s="1885"/>
      <c r="G290" s="1886"/>
      <c r="H290" s="1887"/>
      <c r="I290" s="1886"/>
      <c r="J290" s="1868"/>
      <c r="K290" s="1889"/>
      <c r="L290" s="1889"/>
      <c r="M290" s="1890"/>
      <c r="N290" s="101"/>
      <c r="O290" s="605"/>
      <c r="P290" s="604"/>
    </row>
    <row r="291" spans="1:16">
      <c r="A291" s="604"/>
      <c r="B291" s="605"/>
      <c r="C291" s="101"/>
      <c r="D291" s="1883"/>
      <c r="E291" s="1884"/>
      <c r="F291" s="1885"/>
      <c r="G291" s="1886"/>
      <c r="H291" s="1887"/>
      <c r="I291" s="1886"/>
      <c r="J291" s="1868"/>
      <c r="K291" s="1889"/>
      <c r="L291" s="1889"/>
      <c r="M291" s="1890"/>
      <c r="N291" s="101"/>
      <c r="O291" s="605"/>
      <c r="P291" s="604"/>
    </row>
    <row r="292" spans="1:16" ht="13.5" thickBot="1">
      <c r="A292" s="604"/>
      <c r="B292" s="605"/>
      <c r="C292" s="101"/>
      <c r="D292" s="1908"/>
      <c r="E292" s="1884"/>
      <c r="F292" s="1904"/>
      <c r="G292" s="1905"/>
      <c r="H292" s="1909"/>
      <c r="I292" s="1905"/>
      <c r="J292" s="1910"/>
      <c r="K292" s="1901"/>
      <c r="L292" s="1901"/>
      <c r="M292" s="1902"/>
      <c r="N292" s="101"/>
      <c r="O292" s="605"/>
      <c r="P292" s="604"/>
    </row>
    <row r="293" spans="1:16" s="4" customFormat="1" ht="13.5" thickTop="1">
      <c r="A293" s="604"/>
      <c r="B293" s="605"/>
      <c r="C293" s="101"/>
      <c r="D293" s="763" t="s">
        <v>733</v>
      </c>
      <c r="E293" s="89"/>
      <c r="F293" s="189">
        <v>1.6</v>
      </c>
      <c r="G293" s="466">
        <f>F293*Cond!$F$10</f>
        <v>2432</v>
      </c>
      <c r="H293" s="27">
        <v>0</v>
      </c>
      <c r="I293" s="398">
        <f t="shared" ref="I293:I297" si="124">G293*H293</f>
        <v>0</v>
      </c>
      <c r="J293" s="71">
        <v>1515980101</v>
      </c>
      <c r="K293" s="286">
        <f t="shared" ref="K293:K297" si="125">G293*L293</f>
        <v>4864</v>
      </c>
      <c r="L293" s="290">
        <v>2</v>
      </c>
      <c r="M293" s="409">
        <f t="shared" ref="M293:M297" si="126">ROUND(K293,-2)</f>
        <v>4900</v>
      </c>
      <c r="N293" s="101"/>
      <c r="O293" s="605"/>
      <c r="P293" s="604"/>
    </row>
    <row r="294" spans="1:16" s="4" customFormat="1">
      <c r="A294" s="604"/>
      <c r="B294" s="605"/>
      <c r="C294" s="101"/>
      <c r="D294" s="763" t="s">
        <v>734</v>
      </c>
      <c r="E294" s="89"/>
      <c r="F294" s="189">
        <v>2</v>
      </c>
      <c r="G294" s="466">
        <f>F294*Cond!$F$10</f>
        <v>3040</v>
      </c>
      <c r="H294" s="27">
        <v>0</v>
      </c>
      <c r="I294" s="398">
        <f t="shared" si="124"/>
        <v>0</v>
      </c>
      <c r="J294" s="71">
        <v>1515980201</v>
      </c>
      <c r="K294" s="286">
        <f t="shared" si="125"/>
        <v>6080</v>
      </c>
      <c r="L294" s="290">
        <v>2</v>
      </c>
      <c r="M294" s="409">
        <f t="shared" si="126"/>
        <v>6100</v>
      </c>
      <c r="N294" s="101"/>
      <c r="O294" s="605"/>
      <c r="P294" s="604"/>
    </row>
    <row r="295" spans="1:16" s="4" customFormat="1">
      <c r="A295" s="604"/>
      <c r="B295" s="605"/>
      <c r="C295" s="101"/>
      <c r="D295" s="763" t="s">
        <v>145</v>
      </c>
      <c r="E295" s="89"/>
      <c r="F295" s="189">
        <v>2.5</v>
      </c>
      <c r="G295" s="466">
        <f>F295*Cond!$F$10</f>
        <v>3800</v>
      </c>
      <c r="H295" s="27">
        <v>0</v>
      </c>
      <c r="I295" s="398">
        <f t="shared" si="124"/>
        <v>0</v>
      </c>
      <c r="J295" s="71">
        <v>1515980301</v>
      </c>
      <c r="K295" s="286">
        <f t="shared" si="125"/>
        <v>7600</v>
      </c>
      <c r="L295" s="290">
        <v>2</v>
      </c>
      <c r="M295" s="409">
        <f t="shared" si="126"/>
        <v>7600</v>
      </c>
      <c r="N295" s="101"/>
      <c r="O295" s="605"/>
      <c r="P295" s="604"/>
    </row>
    <row r="296" spans="1:16" s="4" customFormat="1">
      <c r="A296" s="604"/>
      <c r="B296" s="605"/>
      <c r="C296" s="101"/>
      <c r="D296" s="763" t="s">
        <v>735</v>
      </c>
      <c r="E296" s="89"/>
      <c r="F296" s="189">
        <v>3.1000000000000005</v>
      </c>
      <c r="G296" s="466">
        <f>F296*Cond!$F$10</f>
        <v>4712.0000000000009</v>
      </c>
      <c r="H296" s="27">
        <v>0</v>
      </c>
      <c r="I296" s="398">
        <f t="shared" si="124"/>
        <v>0</v>
      </c>
      <c r="J296" s="71">
        <v>1515980401</v>
      </c>
      <c r="K296" s="286">
        <f t="shared" si="125"/>
        <v>9424.0000000000018</v>
      </c>
      <c r="L296" s="290">
        <v>2</v>
      </c>
      <c r="M296" s="409">
        <f t="shared" si="126"/>
        <v>9400</v>
      </c>
      <c r="N296" s="101"/>
      <c r="O296" s="605"/>
      <c r="P296" s="604"/>
    </row>
    <row r="297" spans="1:16" s="4" customFormat="1">
      <c r="A297" s="604"/>
      <c r="B297" s="605"/>
      <c r="C297" s="101"/>
      <c r="D297" s="766" t="s">
        <v>146</v>
      </c>
      <c r="E297" s="89"/>
      <c r="F297" s="818">
        <v>3.6</v>
      </c>
      <c r="G297" s="466">
        <f>F297*Cond!$F$10</f>
        <v>5472</v>
      </c>
      <c r="H297" s="561">
        <v>0</v>
      </c>
      <c r="I297" s="560">
        <f t="shared" si="124"/>
        <v>0</v>
      </c>
      <c r="J297" s="817">
        <v>1515980501</v>
      </c>
      <c r="K297" s="380">
        <f t="shared" si="125"/>
        <v>10944</v>
      </c>
      <c r="L297" s="381">
        <v>2</v>
      </c>
      <c r="M297" s="762">
        <f t="shared" si="126"/>
        <v>10900</v>
      </c>
      <c r="N297" s="101"/>
      <c r="O297" s="605"/>
      <c r="P297" s="604"/>
    </row>
    <row r="298" spans="1:16" s="2" customFormat="1" ht="30" customHeight="1">
      <c r="A298" s="604"/>
      <c r="B298" s="605"/>
      <c r="C298" s="101"/>
      <c r="D298" s="1875" t="s">
        <v>200</v>
      </c>
      <c r="E298" s="1875"/>
      <c r="F298" s="1875"/>
      <c r="G298" s="1875"/>
      <c r="H298" s="1875"/>
      <c r="I298" s="1875"/>
      <c r="J298" s="1875"/>
      <c r="K298" s="1875"/>
      <c r="L298" s="1875"/>
      <c r="M298" s="1875"/>
      <c r="N298" s="101"/>
      <c r="O298" s="605"/>
      <c r="P298" s="604"/>
    </row>
    <row r="299" spans="1:16" ht="13.5" customHeight="1">
      <c r="A299" s="604"/>
      <c r="B299" s="605"/>
      <c r="C299" s="101"/>
      <c r="D299" s="1883" t="s">
        <v>14</v>
      </c>
      <c r="E299" s="1884" t="s">
        <v>15</v>
      </c>
      <c r="F299" s="1885" t="s">
        <v>1859</v>
      </c>
      <c r="G299" s="1886" t="s">
        <v>2171</v>
      </c>
      <c r="H299" s="1887" t="s">
        <v>67</v>
      </c>
      <c r="I299" s="1886" t="s">
        <v>68</v>
      </c>
      <c r="J299" s="1868" t="s">
        <v>6</v>
      </c>
      <c r="K299" s="1889" t="s">
        <v>2172</v>
      </c>
      <c r="L299" s="1889" t="s">
        <v>2173</v>
      </c>
      <c r="M299" s="1890" t="s">
        <v>2170</v>
      </c>
      <c r="N299" s="101"/>
      <c r="O299" s="605"/>
      <c r="P299" s="604"/>
    </row>
    <row r="300" spans="1:16">
      <c r="A300" s="604"/>
      <c r="B300" s="605"/>
      <c r="C300" s="101"/>
      <c r="D300" s="1883"/>
      <c r="E300" s="1884"/>
      <c r="F300" s="1885"/>
      <c r="G300" s="1886"/>
      <c r="H300" s="1887"/>
      <c r="I300" s="1886"/>
      <c r="J300" s="1868"/>
      <c r="K300" s="1889"/>
      <c r="L300" s="1889"/>
      <c r="M300" s="1890"/>
      <c r="N300" s="101"/>
      <c r="O300" s="605"/>
      <c r="P300" s="604"/>
    </row>
    <row r="301" spans="1:16">
      <c r="A301" s="604"/>
      <c r="B301" s="605"/>
      <c r="C301" s="101"/>
      <c r="D301" s="1883"/>
      <c r="E301" s="1884"/>
      <c r="F301" s="1885"/>
      <c r="G301" s="1886"/>
      <c r="H301" s="1887"/>
      <c r="I301" s="1886"/>
      <c r="J301" s="1868"/>
      <c r="K301" s="1889"/>
      <c r="L301" s="1889"/>
      <c r="M301" s="1890"/>
      <c r="N301" s="101"/>
      <c r="O301" s="605"/>
      <c r="P301" s="604"/>
    </row>
    <row r="302" spans="1:16" ht="13.5" thickBot="1">
      <c r="A302" s="604"/>
      <c r="B302" s="605"/>
      <c r="C302" s="101"/>
      <c r="D302" s="1908"/>
      <c r="E302" s="1903"/>
      <c r="F302" s="1904"/>
      <c r="G302" s="1905"/>
      <c r="H302" s="1909"/>
      <c r="I302" s="1905"/>
      <c r="J302" s="1910"/>
      <c r="K302" s="1901"/>
      <c r="L302" s="1901"/>
      <c r="M302" s="1902"/>
      <c r="N302" s="101"/>
      <c r="O302" s="605"/>
      <c r="P302" s="604"/>
    </row>
    <row r="303" spans="1:16" s="4" customFormat="1" ht="13.5" thickTop="1">
      <c r="A303" s="604"/>
      <c r="B303" s="605"/>
      <c r="C303" s="101"/>
      <c r="D303" s="819" t="s">
        <v>2103</v>
      </c>
      <c r="E303" s="255"/>
      <c r="F303" s="298">
        <v>1</v>
      </c>
      <c r="G303" s="466">
        <f>F303*Cond!$F$10</f>
        <v>1520</v>
      </c>
      <c r="H303" s="27">
        <v>0</v>
      </c>
      <c r="I303" s="398">
        <f t="shared" ref="I303:I305" si="127">G303*H303</f>
        <v>0</v>
      </c>
      <c r="J303" s="280" t="s">
        <v>2101</v>
      </c>
      <c r="K303" s="286">
        <f t="shared" ref="K303:K305" si="128">G303*L303</f>
        <v>3800</v>
      </c>
      <c r="L303" s="290">
        <v>2.5</v>
      </c>
      <c r="M303" s="409">
        <f t="shared" ref="M303:M305" si="129">ROUND(K303,-2)</f>
        <v>3800</v>
      </c>
      <c r="N303" s="101"/>
      <c r="O303" s="605"/>
      <c r="P303" s="604"/>
    </row>
    <row r="304" spans="1:16" s="4" customFormat="1">
      <c r="A304" s="604"/>
      <c r="B304" s="605"/>
      <c r="C304" s="101"/>
      <c r="D304" s="819" t="s">
        <v>2104</v>
      </c>
      <c r="E304" s="255"/>
      <c r="F304" s="298">
        <v>1</v>
      </c>
      <c r="G304" s="466">
        <f>F304*Cond!$F$10</f>
        <v>1520</v>
      </c>
      <c r="H304" s="27">
        <v>0</v>
      </c>
      <c r="I304" s="398">
        <f t="shared" si="127"/>
        <v>0</v>
      </c>
      <c r="J304" s="280" t="s">
        <v>2102</v>
      </c>
      <c r="K304" s="286">
        <f t="shared" si="128"/>
        <v>3800</v>
      </c>
      <c r="L304" s="290">
        <v>2.5</v>
      </c>
      <c r="M304" s="409">
        <f t="shared" si="129"/>
        <v>3800</v>
      </c>
      <c r="N304" s="101"/>
      <c r="O304" s="605"/>
      <c r="P304" s="604"/>
    </row>
    <row r="305" spans="1:16" s="4" customFormat="1">
      <c r="A305" s="604"/>
      <c r="B305" s="605"/>
      <c r="C305" s="101"/>
      <c r="D305" s="819" t="s">
        <v>2105</v>
      </c>
      <c r="E305" s="255"/>
      <c r="F305" s="298">
        <v>1</v>
      </c>
      <c r="G305" s="466">
        <f>F305*Cond!$F$10</f>
        <v>1520</v>
      </c>
      <c r="H305" s="27">
        <v>0</v>
      </c>
      <c r="I305" s="398">
        <f t="shared" si="127"/>
        <v>0</v>
      </c>
      <c r="J305" s="280" t="s">
        <v>80</v>
      </c>
      <c r="K305" s="286">
        <f t="shared" si="128"/>
        <v>3800</v>
      </c>
      <c r="L305" s="290">
        <v>2.5</v>
      </c>
      <c r="M305" s="409">
        <f t="shared" si="129"/>
        <v>3800</v>
      </c>
      <c r="N305" s="101"/>
      <c r="O305" s="605"/>
      <c r="P305" s="604"/>
    </row>
    <row r="306" spans="1:16" s="4" customFormat="1">
      <c r="A306" s="604"/>
      <c r="B306" s="605"/>
      <c r="C306" s="101"/>
      <c r="D306" s="819"/>
      <c r="E306" s="255"/>
      <c r="F306" s="308"/>
      <c r="G306" s="449"/>
      <c r="H306" s="27"/>
      <c r="I306" s="398"/>
      <c r="J306" s="73"/>
      <c r="K306" s="73"/>
      <c r="L306" s="73"/>
      <c r="M306" s="420"/>
      <c r="N306" s="101"/>
      <c r="O306" s="605"/>
      <c r="P306" s="604"/>
    </row>
    <row r="307" spans="1:16" s="4" customFormat="1">
      <c r="A307" s="604"/>
      <c r="B307" s="605"/>
      <c r="C307" s="101"/>
      <c r="D307" s="820" t="s">
        <v>10</v>
      </c>
      <c r="E307" s="256" t="s">
        <v>73</v>
      </c>
      <c r="F307" s="298">
        <v>1</v>
      </c>
      <c r="G307" s="466">
        <f>F307*Cond!$F$10</f>
        <v>1520</v>
      </c>
      <c r="H307" s="27">
        <v>0</v>
      </c>
      <c r="I307" s="398">
        <f t="shared" ref="I307:I315" si="130">G307*H307</f>
        <v>0</v>
      </c>
      <c r="J307" s="73" t="s">
        <v>23</v>
      </c>
      <c r="K307" s="286">
        <f t="shared" ref="K307:K315" si="131">G307*L307</f>
        <v>3800</v>
      </c>
      <c r="L307" s="290">
        <v>2.5</v>
      </c>
      <c r="M307" s="409">
        <f t="shared" ref="M307:M315" si="132">ROUND(K307,-2)</f>
        <v>3800</v>
      </c>
      <c r="N307" s="101"/>
      <c r="O307" s="605"/>
      <c r="P307" s="604"/>
    </row>
    <row r="308" spans="1:16" s="4" customFormat="1">
      <c r="A308" s="604"/>
      <c r="B308" s="605"/>
      <c r="C308" s="101"/>
      <c r="D308" s="821" t="s">
        <v>700</v>
      </c>
      <c r="E308" s="256" t="s">
        <v>701</v>
      </c>
      <c r="F308" s="298">
        <v>1</v>
      </c>
      <c r="G308" s="466">
        <f>F308*Cond!$F$10</f>
        <v>1520</v>
      </c>
      <c r="H308" s="27">
        <v>0</v>
      </c>
      <c r="I308" s="398">
        <f t="shared" si="130"/>
        <v>0</v>
      </c>
      <c r="J308" s="73">
        <v>1515110101</v>
      </c>
      <c r="K308" s="286">
        <f t="shared" si="131"/>
        <v>3800</v>
      </c>
      <c r="L308" s="290">
        <v>2.5</v>
      </c>
      <c r="M308" s="409">
        <f t="shared" si="132"/>
        <v>3800</v>
      </c>
      <c r="N308" s="101"/>
      <c r="O308" s="605"/>
      <c r="P308" s="604"/>
    </row>
    <row r="309" spans="1:16" s="4" customFormat="1">
      <c r="A309" s="604"/>
      <c r="B309" s="605"/>
      <c r="C309" s="101"/>
      <c r="D309" s="820" t="s">
        <v>867</v>
      </c>
      <c r="E309" s="282"/>
      <c r="F309" s="298">
        <v>1</v>
      </c>
      <c r="G309" s="466">
        <f>F309*Cond!$F$10</f>
        <v>1520</v>
      </c>
      <c r="H309" s="27">
        <v>0</v>
      </c>
      <c r="I309" s="398">
        <f t="shared" si="130"/>
        <v>0</v>
      </c>
      <c r="J309" s="73">
        <v>1515710401</v>
      </c>
      <c r="K309" s="286">
        <f t="shared" si="131"/>
        <v>3800</v>
      </c>
      <c r="L309" s="290">
        <v>2.5</v>
      </c>
      <c r="M309" s="409">
        <f t="shared" si="132"/>
        <v>3800</v>
      </c>
      <c r="N309" s="101"/>
      <c r="O309" s="605"/>
      <c r="P309" s="604"/>
    </row>
    <row r="310" spans="1:16" s="4" customFormat="1">
      <c r="A310" s="604"/>
      <c r="B310" s="605"/>
      <c r="C310" s="101"/>
      <c r="D310" s="763" t="s">
        <v>62</v>
      </c>
      <c r="E310" s="89"/>
      <c r="F310" s="298">
        <v>1</v>
      </c>
      <c r="G310" s="466">
        <f>F310*Cond!$F$10</f>
        <v>1520</v>
      </c>
      <c r="H310" s="27">
        <v>0</v>
      </c>
      <c r="I310" s="398">
        <f t="shared" si="130"/>
        <v>0</v>
      </c>
      <c r="J310" s="71" t="s">
        <v>58</v>
      </c>
      <c r="K310" s="286">
        <f t="shared" si="131"/>
        <v>3800</v>
      </c>
      <c r="L310" s="290">
        <v>2.5</v>
      </c>
      <c r="M310" s="409">
        <f t="shared" si="132"/>
        <v>3800</v>
      </c>
      <c r="N310" s="101"/>
      <c r="O310" s="605"/>
      <c r="P310" s="604"/>
    </row>
    <row r="311" spans="1:16" s="4" customFormat="1">
      <c r="A311" s="604"/>
      <c r="B311" s="605"/>
      <c r="C311" s="101"/>
      <c r="D311" s="820" t="s">
        <v>712</v>
      </c>
      <c r="E311" s="89"/>
      <c r="F311" s="298">
        <v>1</v>
      </c>
      <c r="G311" s="466">
        <f>F311*Cond!$F$10</f>
        <v>1520</v>
      </c>
      <c r="H311" s="27">
        <v>0</v>
      </c>
      <c r="I311" s="398">
        <f t="shared" si="130"/>
        <v>0</v>
      </c>
      <c r="J311" s="73">
        <v>1515710301</v>
      </c>
      <c r="K311" s="286">
        <f t="shared" si="131"/>
        <v>3800</v>
      </c>
      <c r="L311" s="290">
        <v>2.5</v>
      </c>
      <c r="M311" s="409">
        <f t="shared" si="132"/>
        <v>3800</v>
      </c>
      <c r="N311" s="101"/>
      <c r="O311" s="605"/>
      <c r="P311" s="604"/>
    </row>
    <row r="312" spans="1:16" s="4" customFormat="1">
      <c r="A312" s="604"/>
      <c r="B312" s="605"/>
      <c r="C312" s="101"/>
      <c r="D312" s="763" t="s">
        <v>59</v>
      </c>
      <c r="E312" s="89"/>
      <c r="F312" s="298">
        <v>1</v>
      </c>
      <c r="G312" s="466">
        <f>F312*Cond!$F$10</f>
        <v>1520</v>
      </c>
      <c r="H312" s="27">
        <v>0</v>
      </c>
      <c r="I312" s="398">
        <f t="shared" si="130"/>
        <v>0</v>
      </c>
      <c r="J312" s="71" t="s">
        <v>55</v>
      </c>
      <c r="K312" s="286">
        <f t="shared" si="131"/>
        <v>3800</v>
      </c>
      <c r="L312" s="290">
        <v>2.5</v>
      </c>
      <c r="M312" s="409">
        <f t="shared" si="132"/>
        <v>3800</v>
      </c>
      <c r="N312" s="101"/>
      <c r="O312" s="605"/>
      <c r="P312" s="604"/>
    </row>
    <row r="313" spans="1:16" s="4" customFormat="1">
      <c r="A313" s="604"/>
      <c r="B313" s="605"/>
      <c r="C313" s="101"/>
      <c r="D313" s="820" t="s">
        <v>11</v>
      </c>
      <c r="E313" s="89"/>
      <c r="F313" s="298">
        <v>1</v>
      </c>
      <c r="G313" s="466">
        <f>F313*Cond!$F$10</f>
        <v>1520</v>
      </c>
      <c r="H313" s="27">
        <v>0</v>
      </c>
      <c r="I313" s="398">
        <f t="shared" si="130"/>
        <v>0</v>
      </c>
      <c r="J313" s="73" t="s">
        <v>24</v>
      </c>
      <c r="K313" s="286">
        <f t="shared" si="131"/>
        <v>3800</v>
      </c>
      <c r="L313" s="290">
        <v>2.5</v>
      </c>
      <c r="M313" s="409">
        <f t="shared" si="132"/>
        <v>3800</v>
      </c>
      <c r="N313" s="101"/>
      <c r="O313" s="605"/>
      <c r="P313" s="604"/>
    </row>
    <row r="314" spans="1:16" s="4" customFormat="1">
      <c r="A314" s="604"/>
      <c r="B314" s="605"/>
      <c r="C314" s="101"/>
      <c r="D314" s="763" t="s">
        <v>60</v>
      </c>
      <c r="E314" s="89"/>
      <c r="F314" s="298">
        <v>1</v>
      </c>
      <c r="G314" s="466">
        <f>F314*Cond!$F$10</f>
        <v>1520</v>
      </c>
      <c r="H314" s="27">
        <v>0</v>
      </c>
      <c r="I314" s="398">
        <f t="shared" si="130"/>
        <v>0</v>
      </c>
      <c r="J314" s="71" t="s">
        <v>56</v>
      </c>
      <c r="K314" s="286">
        <f t="shared" si="131"/>
        <v>3800</v>
      </c>
      <c r="L314" s="290">
        <v>2.5</v>
      </c>
      <c r="M314" s="409">
        <f t="shared" si="132"/>
        <v>3800</v>
      </c>
      <c r="N314" s="101"/>
      <c r="O314" s="605"/>
      <c r="P314" s="604"/>
    </row>
    <row r="315" spans="1:16" s="4" customFormat="1">
      <c r="A315" s="604"/>
      <c r="B315" s="605"/>
      <c r="C315" s="101"/>
      <c r="D315" s="763" t="s">
        <v>61</v>
      </c>
      <c r="E315" s="89"/>
      <c r="F315" s="298">
        <v>1</v>
      </c>
      <c r="G315" s="466">
        <f>F315*Cond!$F$10</f>
        <v>1520</v>
      </c>
      <c r="H315" s="27">
        <v>0</v>
      </c>
      <c r="I315" s="398">
        <f t="shared" si="130"/>
        <v>0</v>
      </c>
      <c r="J315" s="71" t="s">
        <v>57</v>
      </c>
      <c r="K315" s="286">
        <f t="shared" si="131"/>
        <v>3800</v>
      </c>
      <c r="L315" s="290">
        <v>2.5</v>
      </c>
      <c r="M315" s="409">
        <f t="shared" si="132"/>
        <v>3800</v>
      </c>
      <c r="N315" s="101"/>
      <c r="O315" s="605"/>
      <c r="P315" s="604"/>
    </row>
    <row r="316" spans="1:16" s="2" customFormat="1" ht="30" customHeight="1">
      <c r="A316" s="604"/>
      <c r="B316" s="605"/>
      <c r="C316" s="101"/>
      <c r="D316" s="1869" t="s">
        <v>101</v>
      </c>
      <c r="E316" s="1869"/>
      <c r="F316" s="1869"/>
      <c r="G316" s="1869"/>
      <c r="H316" s="1869"/>
      <c r="I316" s="1869"/>
      <c r="J316" s="1869"/>
      <c r="K316" s="1869"/>
      <c r="L316" s="1869"/>
      <c r="M316" s="1869"/>
      <c r="N316" s="101"/>
      <c r="O316" s="605"/>
      <c r="P316" s="604"/>
    </row>
    <row r="317" spans="1:16" ht="13.5" customHeight="1">
      <c r="A317" s="604"/>
      <c r="B317" s="605"/>
      <c r="C317" s="101"/>
      <c r="D317" s="1883" t="s">
        <v>14</v>
      </c>
      <c r="E317" s="1884"/>
      <c r="F317" s="1885" t="s">
        <v>1859</v>
      </c>
      <c r="G317" s="1886" t="s">
        <v>2171</v>
      </c>
      <c r="H317" s="1887" t="s">
        <v>67</v>
      </c>
      <c r="I317" s="1886" t="s">
        <v>68</v>
      </c>
      <c r="J317" s="1868" t="s">
        <v>6</v>
      </c>
      <c r="K317" s="1889" t="s">
        <v>2172</v>
      </c>
      <c r="L317" s="1889" t="s">
        <v>2173</v>
      </c>
      <c r="M317" s="1890" t="s">
        <v>2170</v>
      </c>
      <c r="N317" s="101"/>
      <c r="O317" s="605"/>
      <c r="P317" s="604"/>
    </row>
    <row r="318" spans="1:16">
      <c r="A318" s="604"/>
      <c r="B318" s="605"/>
      <c r="C318" s="101"/>
      <c r="D318" s="1883"/>
      <c r="E318" s="1884"/>
      <c r="F318" s="1885"/>
      <c r="G318" s="1886"/>
      <c r="H318" s="1887"/>
      <c r="I318" s="1886"/>
      <c r="J318" s="1868"/>
      <c r="K318" s="1889"/>
      <c r="L318" s="1889"/>
      <c r="M318" s="1890"/>
      <c r="N318" s="101"/>
      <c r="O318" s="605"/>
      <c r="P318" s="604"/>
    </row>
    <row r="319" spans="1:16">
      <c r="A319" s="604"/>
      <c r="B319" s="605"/>
      <c r="C319" s="101"/>
      <c r="D319" s="1883"/>
      <c r="E319" s="1884"/>
      <c r="F319" s="1885"/>
      <c r="G319" s="1886"/>
      <c r="H319" s="1887"/>
      <c r="I319" s="1886"/>
      <c r="J319" s="1868"/>
      <c r="K319" s="1889"/>
      <c r="L319" s="1889"/>
      <c r="M319" s="1890"/>
      <c r="N319" s="101"/>
      <c r="O319" s="605"/>
      <c r="P319" s="604"/>
    </row>
    <row r="320" spans="1:16" ht="13.5" thickBot="1">
      <c r="A320" s="604"/>
      <c r="B320" s="605"/>
      <c r="C320" s="101"/>
      <c r="D320" s="1908"/>
      <c r="E320" s="1884"/>
      <c r="F320" s="1904"/>
      <c r="G320" s="1905"/>
      <c r="H320" s="1909"/>
      <c r="I320" s="1905"/>
      <c r="J320" s="1910"/>
      <c r="K320" s="1901"/>
      <c r="L320" s="1901"/>
      <c r="M320" s="1902"/>
      <c r="N320" s="101"/>
      <c r="O320" s="605"/>
      <c r="P320" s="604"/>
    </row>
    <row r="321" spans="1:16" s="4" customFormat="1" ht="13.5" thickTop="1">
      <c r="A321" s="604"/>
      <c r="B321" s="605"/>
      <c r="C321" s="101"/>
      <c r="D321" s="822"/>
      <c r="E321" s="90"/>
      <c r="F321" s="179"/>
      <c r="G321" s="403"/>
      <c r="H321" s="107"/>
      <c r="I321" s="399"/>
      <c r="J321" s="72"/>
      <c r="K321" s="72"/>
      <c r="L321" s="72"/>
      <c r="M321" s="767"/>
      <c r="N321" s="101"/>
      <c r="O321" s="605"/>
      <c r="P321" s="604"/>
    </row>
    <row r="322" spans="1:16" s="4" customFormat="1">
      <c r="A322" s="604"/>
      <c r="B322" s="605"/>
      <c r="C322" s="101"/>
      <c r="D322" s="804" t="s">
        <v>4206</v>
      </c>
      <c r="E322" s="90"/>
      <c r="F322" s="61">
        <v>3</v>
      </c>
      <c r="G322" s="466">
        <f>F322*Cond!$F$10</f>
        <v>4560</v>
      </c>
      <c r="H322" s="27">
        <v>0</v>
      </c>
      <c r="I322" s="398">
        <f t="shared" ref="I322" si="133">G322*H322</f>
        <v>0</v>
      </c>
      <c r="J322" s="596">
        <v>1530010101</v>
      </c>
      <c r="K322" s="286">
        <f t="shared" ref="K322" si="134">G322*L322</f>
        <v>9120</v>
      </c>
      <c r="L322" s="290">
        <v>2</v>
      </c>
      <c r="M322" s="409">
        <f t="shared" ref="M322" si="135">ROUND(K322,-2)</f>
        <v>9100</v>
      </c>
      <c r="N322" s="101"/>
      <c r="O322" s="605"/>
      <c r="P322" s="604"/>
    </row>
    <row r="323" spans="1:16" s="4" customFormat="1">
      <c r="A323" s="604"/>
      <c r="B323" s="605"/>
      <c r="C323" s="101"/>
      <c r="D323" s="804" t="s">
        <v>4205</v>
      </c>
      <c r="E323" s="90"/>
      <c r="F323" s="61">
        <v>3</v>
      </c>
      <c r="G323" s="466">
        <f>F323*Cond!$F$10</f>
        <v>4560</v>
      </c>
      <c r="H323" s="27">
        <v>0</v>
      </c>
      <c r="I323" s="398">
        <f t="shared" ref="I323" si="136">G323*H323</f>
        <v>0</v>
      </c>
      <c r="J323" s="596">
        <v>1530030101</v>
      </c>
      <c r="K323" s="286">
        <f t="shared" ref="K323" si="137">G323*L323</f>
        <v>9120</v>
      </c>
      <c r="L323" s="290">
        <v>2</v>
      </c>
      <c r="M323" s="409">
        <f t="shared" ref="M323" si="138">ROUND(K323,-2)</f>
        <v>9100</v>
      </c>
      <c r="N323" s="101"/>
      <c r="O323" s="605"/>
      <c r="P323" s="604"/>
    </row>
    <row r="324" spans="1:16" s="4" customFormat="1">
      <c r="A324" s="604"/>
      <c r="B324" s="605"/>
      <c r="C324" s="101"/>
      <c r="D324" s="804"/>
      <c r="E324" s="90"/>
      <c r="F324" s="61"/>
      <c r="G324" s="449"/>
      <c r="H324" s="27"/>
      <c r="I324" s="398"/>
      <c r="J324" s="73"/>
      <c r="K324" s="286"/>
      <c r="L324" s="290"/>
      <c r="M324" s="409"/>
      <c r="N324" s="101"/>
      <c r="O324" s="605"/>
      <c r="P324" s="604"/>
    </row>
    <row r="325" spans="1:16" s="4" customFormat="1">
      <c r="A325" s="604"/>
      <c r="B325" s="605"/>
      <c r="C325" s="101"/>
      <c r="D325" s="804"/>
      <c r="E325" s="90"/>
      <c r="F325" s="61"/>
      <c r="G325" s="449"/>
      <c r="H325" s="27"/>
      <c r="I325" s="398"/>
      <c r="J325" s="73"/>
      <c r="K325" s="286"/>
      <c r="L325" s="290"/>
      <c r="M325" s="409"/>
      <c r="N325" s="101"/>
      <c r="O325" s="605"/>
      <c r="P325" s="604"/>
    </row>
    <row r="326" spans="1:16" s="4" customFormat="1">
      <c r="A326" s="604"/>
      <c r="B326" s="605"/>
      <c r="C326" s="101"/>
      <c r="D326" s="823" t="s">
        <v>3256</v>
      </c>
      <c r="E326" s="90"/>
      <c r="F326" s="61">
        <v>3</v>
      </c>
      <c r="G326" s="466">
        <f>F326*Cond!$F$10</f>
        <v>4560</v>
      </c>
      <c r="H326" s="27">
        <v>0</v>
      </c>
      <c r="I326" s="398">
        <f t="shared" ref="I326:I328" si="139">G326*H326</f>
        <v>0</v>
      </c>
      <c r="J326" s="596" t="s">
        <v>3253</v>
      </c>
      <c r="K326" s="286">
        <f t="shared" ref="K326:K328" si="140">G326*L326</f>
        <v>9120</v>
      </c>
      <c r="L326" s="290">
        <v>2</v>
      </c>
      <c r="M326" s="409">
        <f t="shared" ref="M326:M328" si="141">ROUND(K326,-2)</f>
        <v>9100</v>
      </c>
      <c r="N326" s="101"/>
      <c r="O326" s="605"/>
      <c r="P326" s="604"/>
    </row>
    <row r="327" spans="1:16" s="4" customFormat="1">
      <c r="A327" s="604"/>
      <c r="B327" s="605"/>
      <c r="C327" s="101"/>
      <c r="D327" s="823" t="s">
        <v>3257</v>
      </c>
      <c r="E327" s="90"/>
      <c r="F327" s="61">
        <v>3</v>
      </c>
      <c r="G327" s="466">
        <f>F327*Cond!$F$10</f>
        <v>4560</v>
      </c>
      <c r="H327" s="27">
        <v>0</v>
      </c>
      <c r="I327" s="398">
        <f t="shared" si="139"/>
        <v>0</v>
      </c>
      <c r="J327" s="596" t="s">
        <v>3254</v>
      </c>
      <c r="K327" s="286">
        <f t="shared" si="140"/>
        <v>9120</v>
      </c>
      <c r="L327" s="290">
        <v>2</v>
      </c>
      <c r="M327" s="409">
        <f t="shared" si="141"/>
        <v>9100</v>
      </c>
      <c r="N327" s="101"/>
      <c r="O327" s="605"/>
      <c r="P327" s="604"/>
    </row>
    <row r="328" spans="1:16" s="4" customFormat="1">
      <c r="A328" s="604"/>
      <c r="B328" s="605"/>
      <c r="C328" s="101"/>
      <c r="D328" s="823" t="s">
        <v>3258</v>
      </c>
      <c r="E328" s="90"/>
      <c r="F328" s="61">
        <v>3</v>
      </c>
      <c r="G328" s="466">
        <f>F328*Cond!$F$10</f>
        <v>4560</v>
      </c>
      <c r="H328" s="27">
        <v>0</v>
      </c>
      <c r="I328" s="398">
        <f t="shared" si="139"/>
        <v>0</v>
      </c>
      <c r="J328" s="596" t="s">
        <v>3255</v>
      </c>
      <c r="K328" s="286">
        <f t="shared" si="140"/>
        <v>9120</v>
      </c>
      <c r="L328" s="290">
        <v>2</v>
      </c>
      <c r="M328" s="409">
        <f t="shared" si="141"/>
        <v>9100</v>
      </c>
      <c r="N328" s="101"/>
      <c r="O328" s="605"/>
      <c r="P328" s="604"/>
    </row>
    <row r="329" spans="1:16" s="4" customFormat="1">
      <c r="A329" s="604"/>
      <c r="B329" s="605"/>
      <c r="C329" s="101"/>
      <c r="D329" s="823"/>
      <c r="E329" s="90"/>
      <c r="F329" s="61"/>
      <c r="G329" s="449"/>
      <c r="H329" s="27"/>
      <c r="I329" s="398"/>
      <c r="J329" s="73"/>
      <c r="K329" s="286"/>
      <c r="L329" s="290"/>
      <c r="M329" s="409"/>
      <c r="N329" s="101"/>
      <c r="O329" s="605"/>
      <c r="P329" s="604"/>
    </row>
    <row r="330" spans="1:16" s="4" customFormat="1">
      <c r="A330" s="604"/>
      <c r="B330" s="605"/>
      <c r="C330" s="101"/>
      <c r="D330" s="824"/>
      <c r="E330" s="90"/>
      <c r="F330" s="193"/>
      <c r="G330" s="646"/>
      <c r="H330" s="561"/>
      <c r="I330" s="560"/>
      <c r="J330" s="83"/>
      <c r="K330" s="380"/>
      <c r="L330" s="381"/>
      <c r="M330" s="762"/>
      <c r="N330" s="101"/>
      <c r="O330" s="605"/>
      <c r="P330" s="604"/>
    </row>
    <row r="331" spans="1:16" s="2" customFormat="1" ht="30" customHeight="1">
      <c r="A331" s="604"/>
      <c r="B331" s="605"/>
      <c r="C331" s="101"/>
      <c r="D331" s="1876" t="s">
        <v>96</v>
      </c>
      <c r="E331" s="1876"/>
      <c r="F331" s="1876"/>
      <c r="G331" s="1876"/>
      <c r="H331" s="1876"/>
      <c r="I331" s="1876"/>
      <c r="J331" s="1876"/>
      <c r="K331" s="1876"/>
      <c r="L331" s="1876"/>
      <c r="M331" s="1876"/>
      <c r="N331" s="101"/>
      <c r="O331" s="605"/>
      <c r="P331" s="604"/>
    </row>
    <row r="332" spans="1:16" ht="13.5" customHeight="1">
      <c r="A332" s="604"/>
      <c r="B332" s="605"/>
      <c r="C332" s="101"/>
      <c r="D332" s="1883" t="s">
        <v>14</v>
      </c>
      <c r="E332" s="1884"/>
      <c r="F332" s="1885" t="s">
        <v>1859</v>
      </c>
      <c r="G332" s="1886" t="s">
        <v>2171</v>
      </c>
      <c r="H332" s="1887" t="s">
        <v>67</v>
      </c>
      <c r="I332" s="1886" t="s">
        <v>68</v>
      </c>
      <c r="J332" s="1868" t="s">
        <v>6</v>
      </c>
      <c r="K332" s="1889" t="s">
        <v>2172</v>
      </c>
      <c r="L332" s="1889" t="s">
        <v>2173</v>
      </c>
      <c r="M332" s="1890" t="s">
        <v>2170</v>
      </c>
      <c r="N332" s="101"/>
      <c r="O332" s="605"/>
      <c r="P332" s="604"/>
    </row>
    <row r="333" spans="1:16">
      <c r="A333" s="604"/>
      <c r="B333" s="605"/>
      <c r="C333" s="101"/>
      <c r="D333" s="1883"/>
      <c r="E333" s="1884"/>
      <c r="F333" s="1885"/>
      <c r="G333" s="1886"/>
      <c r="H333" s="1887"/>
      <c r="I333" s="1886"/>
      <c r="J333" s="1868"/>
      <c r="K333" s="1889"/>
      <c r="L333" s="1889"/>
      <c r="M333" s="1890"/>
      <c r="N333" s="101"/>
      <c r="O333" s="605"/>
      <c r="P333" s="604"/>
    </row>
    <row r="334" spans="1:16">
      <c r="A334" s="604"/>
      <c r="B334" s="605"/>
      <c r="C334" s="101"/>
      <c r="D334" s="1883"/>
      <c r="E334" s="1884"/>
      <c r="F334" s="1885"/>
      <c r="G334" s="1886"/>
      <c r="H334" s="1887"/>
      <c r="I334" s="1886"/>
      <c r="J334" s="1868"/>
      <c r="K334" s="1889"/>
      <c r="L334" s="1889"/>
      <c r="M334" s="1890"/>
      <c r="N334" s="101"/>
      <c r="O334" s="605"/>
      <c r="P334" s="604"/>
    </row>
    <row r="335" spans="1:16" ht="13.5" thickBot="1">
      <c r="A335" s="604"/>
      <c r="B335" s="605"/>
      <c r="C335" s="101"/>
      <c r="D335" s="1908"/>
      <c r="E335" s="1884"/>
      <c r="F335" s="1904"/>
      <c r="G335" s="1905"/>
      <c r="H335" s="1909"/>
      <c r="I335" s="1905"/>
      <c r="J335" s="1910"/>
      <c r="K335" s="1901"/>
      <c r="L335" s="1901"/>
      <c r="M335" s="1902"/>
      <c r="N335" s="101"/>
      <c r="O335" s="605"/>
      <c r="P335" s="604"/>
    </row>
    <row r="336" spans="1:16" s="4" customFormat="1" ht="13.5" thickTop="1">
      <c r="A336" s="604"/>
      <c r="B336" s="605"/>
      <c r="C336" s="101"/>
      <c r="D336" s="825"/>
      <c r="E336" s="53"/>
      <c r="F336" s="180"/>
      <c r="G336" s="442"/>
      <c r="H336" s="28"/>
      <c r="I336" s="442"/>
      <c r="J336" s="115"/>
      <c r="K336" s="115"/>
      <c r="L336" s="115"/>
      <c r="M336" s="826"/>
      <c r="N336" s="101"/>
      <c r="O336" s="605"/>
      <c r="P336" s="604"/>
    </row>
    <row r="337" spans="1:16" s="4" customFormat="1">
      <c r="A337" s="604"/>
      <c r="B337" s="605"/>
      <c r="C337" s="101"/>
      <c r="D337" s="827" t="s">
        <v>2174</v>
      </c>
      <c r="E337" s="53"/>
      <c r="F337" s="55">
        <v>0.65</v>
      </c>
      <c r="G337" s="466">
        <f>F337*Cond!$F$10</f>
        <v>988</v>
      </c>
      <c r="H337" s="29">
        <v>0</v>
      </c>
      <c r="I337" s="405">
        <f t="shared" ref="I337:I339" si="142">G337*H337</f>
        <v>0</v>
      </c>
      <c r="J337" s="76">
        <v>1540010101</v>
      </c>
      <c r="K337" s="289">
        <f t="shared" ref="K337" si="143">G337*L337</f>
        <v>2964</v>
      </c>
      <c r="L337" s="292">
        <v>3</v>
      </c>
      <c r="M337" s="417">
        <f t="shared" ref="M337" si="144">ROUND(K337,-2)</f>
        <v>3000</v>
      </c>
      <c r="N337" s="101"/>
      <c r="O337" s="605"/>
      <c r="P337" s="604"/>
    </row>
    <row r="338" spans="1:16" s="4" customFormat="1">
      <c r="A338" s="604"/>
      <c r="B338" s="605"/>
      <c r="C338" s="101"/>
      <c r="D338" s="827"/>
      <c r="E338" s="53"/>
      <c r="F338" s="55"/>
      <c r="G338" s="396"/>
      <c r="H338" s="29"/>
      <c r="I338" s="405"/>
      <c r="J338" s="76"/>
      <c r="K338" s="76"/>
      <c r="L338" s="76"/>
      <c r="M338" s="416"/>
      <c r="N338" s="101"/>
      <c r="O338" s="605"/>
      <c r="P338" s="604"/>
    </row>
    <row r="339" spans="1:16" s="4" customFormat="1">
      <c r="A339" s="604"/>
      <c r="B339" s="605"/>
      <c r="C339" s="101"/>
      <c r="D339" s="828" t="s">
        <v>339</v>
      </c>
      <c r="E339" s="53"/>
      <c r="F339" s="55">
        <v>1</v>
      </c>
      <c r="G339" s="466">
        <f>F339*Cond!$F$10</f>
        <v>1520</v>
      </c>
      <c r="H339" s="29">
        <v>0</v>
      </c>
      <c r="I339" s="405">
        <f t="shared" si="142"/>
        <v>0</v>
      </c>
      <c r="J339" s="161" t="s">
        <v>340</v>
      </c>
      <c r="K339" s="289">
        <f t="shared" ref="K339" si="145">G339*L339</f>
        <v>3040</v>
      </c>
      <c r="L339" s="292">
        <v>2</v>
      </c>
      <c r="M339" s="417">
        <f t="shared" ref="M339" si="146">ROUND(K339,-2)</f>
        <v>3000</v>
      </c>
      <c r="N339" s="101"/>
      <c r="O339" s="605"/>
      <c r="P339" s="604"/>
    </row>
    <row r="340" spans="1:16" s="4" customFormat="1">
      <c r="A340" s="604"/>
      <c r="B340" s="605"/>
      <c r="C340" s="101"/>
      <c r="D340" s="829"/>
      <c r="E340" s="53"/>
      <c r="F340" s="830"/>
      <c r="G340" s="406"/>
      <c r="H340" s="35"/>
      <c r="I340" s="406"/>
      <c r="J340" s="77"/>
      <c r="K340" s="77"/>
      <c r="L340" s="77"/>
      <c r="M340" s="662"/>
      <c r="N340" s="101"/>
      <c r="O340" s="605"/>
      <c r="P340" s="604"/>
    </row>
    <row r="341" spans="1:16" ht="6.95" customHeight="1">
      <c r="A341" s="604"/>
      <c r="B341" s="605"/>
      <c r="C341" s="101"/>
      <c r="D341" s="101"/>
      <c r="E341" s="101"/>
      <c r="F341" s="101"/>
      <c r="G341" s="101"/>
      <c r="H341" s="101"/>
      <c r="I341" s="101"/>
      <c r="J341" s="101"/>
      <c r="K341" s="101"/>
      <c r="L341" s="101"/>
      <c r="M341" s="101"/>
      <c r="N341" s="101"/>
      <c r="O341" s="605"/>
      <c r="P341" s="604"/>
    </row>
    <row r="342" spans="1:16" ht="6.95" customHeight="1">
      <c r="A342" s="610"/>
      <c r="B342" s="611"/>
      <c r="C342" s="611"/>
      <c r="D342" s="611"/>
      <c r="E342" s="611"/>
      <c r="F342" s="611"/>
      <c r="G342" s="611"/>
      <c r="H342" s="611"/>
      <c r="I342" s="611"/>
      <c r="J342" s="611"/>
      <c r="K342" s="611"/>
      <c r="L342" s="611"/>
      <c r="M342" s="611"/>
      <c r="N342" s="611"/>
      <c r="O342" s="605"/>
      <c r="P342" s="604"/>
    </row>
    <row r="343" spans="1:16" ht="6.95" customHeight="1">
      <c r="A343" s="610"/>
      <c r="B343" s="610"/>
      <c r="C343" s="610"/>
      <c r="D343" s="610"/>
      <c r="E343" s="610"/>
      <c r="F343" s="610"/>
      <c r="G343" s="610"/>
      <c r="H343" s="610"/>
      <c r="I343" s="610"/>
      <c r="J343" s="610"/>
      <c r="K343" s="610"/>
      <c r="L343" s="610"/>
      <c r="M343" s="610"/>
      <c r="N343" s="610"/>
      <c r="O343" s="610"/>
      <c r="P343" s="610"/>
    </row>
  </sheetData>
  <sortState ref="D31:M35">
    <sortCondition ref="D31"/>
  </sortState>
  <mergeCells count="249">
    <mergeCell ref="L20:L23"/>
    <mergeCell ref="M20:M23"/>
    <mergeCell ref="D41:M41"/>
    <mergeCell ref="D42:D45"/>
    <mergeCell ref="E42:E45"/>
    <mergeCell ref="F42:F45"/>
    <mergeCell ref="I6:I9"/>
    <mergeCell ref="J6:J9"/>
    <mergeCell ref="K6:K9"/>
    <mergeCell ref="L6:L9"/>
    <mergeCell ref="M6:M9"/>
    <mergeCell ref="D19:M19"/>
    <mergeCell ref="G42:G45"/>
    <mergeCell ref="H42:H45"/>
    <mergeCell ref="D20:D23"/>
    <mergeCell ref="E20:E23"/>
    <mergeCell ref="F20:F23"/>
    <mergeCell ref="G20:G23"/>
    <mergeCell ref="H20:H23"/>
    <mergeCell ref="I20:I23"/>
    <mergeCell ref="I42:I45"/>
    <mergeCell ref="J42:J45"/>
    <mergeCell ref="K42:K45"/>
    <mergeCell ref="L42:L45"/>
    <mergeCell ref="D3:M3"/>
    <mergeCell ref="D4:G4"/>
    <mergeCell ref="H4:J4"/>
    <mergeCell ref="K4:M4"/>
    <mergeCell ref="D5:M5"/>
    <mergeCell ref="D6:D9"/>
    <mergeCell ref="E6:E9"/>
    <mergeCell ref="F6:F9"/>
    <mergeCell ref="G6:G9"/>
    <mergeCell ref="H6:H9"/>
    <mergeCell ref="M42:M45"/>
    <mergeCell ref="J20:J23"/>
    <mergeCell ref="K20:K23"/>
    <mergeCell ref="I89:I92"/>
    <mergeCell ref="J89:J92"/>
    <mergeCell ref="K89:K92"/>
    <mergeCell ref="L89:L92"/>
    <mergeCell ref="M89:M92"/>
    <mergeCell ref="D88:M88"/>
    <mergeCell ref="D89:D92"/>
    <mergeCell ref="E89:E92"/>
    <mergeCell ref="F89:F92"/>
    <mergeCell ref="G89:G92"/>
    <mergeCell ref="H89:H92"/>
    <mergeCell ref="D66:M66"/>
    <mergeCell ref="D67:D70"/>
    <mergeCell ref="E67:E70"/>
    <mergeCell ref="F67:F70"/>
    <mergeCell ref="G67:G70"/>
    <mergeCell ref="H67:H70"/>
    <mergeCell ref="I67:I70"/>
    <mergeCell ref="J67:J70"/>
    <mergeCell ref="K67:K70"/>
    <mergeCell ref="L67:L70"/>
    <mergeCell ref="D111:M111"/>
    <mergeCell ref="D99:M99"/>
    <mergeCell ref="D100:D103"/>
    <mergeCell ref="E100:E103"/>
    <mergeCell ref="F100:F103"/>
    <mergeCell ref="G100:G103"/>
    <mergeCell ref="H100:H103"/>
    <mergeCell ref="J112:J115"/>
    <mergeCell ref="K112:K115"/>
    <mergeCell ref="L112:L115"/>
    <mergeCell ref="M112:M115"/>
    <mergeCell ref="I129:I132"/>
    <mergeCell ref="J129:J132"/>
    <mergeCell ref="K129:K132"/>
    <mergeCell ref="D140:J140"/>
    <mergeCell ref="D141:D144"/>
    <mergeCell ref="I100:I103"/>
    <mergeCell ref="J100:J103"/>
    <mergeCell ref="K100:K103"/>
    <mergeCell ref="L100:L103"/>
    <mergeCell ref="D128:M128"/>
    <mergeCell ref="D129:D132"/>
    <mergeCell ref="E129:E132"/>
    <mergeCell ref="F129:F132"/>
    <mergeCell ref="G129:G132"/>
    <mergeCell ref="H129:H132"/>
    <mergeCell ref="L129:L132"/>
    <mergeCell ref="M129:M132"/>
    <mergeCell ref="D112:D115"/>
    <mergeCell ref="E112:E115"/>
    <mergeCell ref="F112:F115"/>
    <mergeCell ref="G112:G115"/>
    <mergeCell ref="H112:H115"/>
    <mergeCell ref="I112:I115"/>
    <mergeCell ref="M100:M103"/>
    <mergeCell ref="D182:M182"/>
    <mergeCell ref="D185:D189"/>
    <mergeCell ref="D160:M160"/>
    <mergeCell ref="D206:M206"/>
    <mergeCell ref="E141:E144"/>
    <mergeCell ref="F141:F144"/>
    <mergeCell ref="G141:G144"/>
    <mergeCell ref="H141:H144"/>
    <mergeCell ref="I141:I144"/>
    <mergeCell ref="J141:J144"/>
    <mergeCell ref="K141:K144"/>
    <mergeCell ref="L141:L144"/>
    <mergeCell ref="M141:M144"/>
    <mergeCell ref="L151:L154"/>
    <mergeCell ref="M151:M154"/>
    <mergeCell ref="D150:J150"/>
    <mergeCell ref="D151:D154"/>
    <mergeCell ref="E151:E154"/>
    <mergeCell ref="F151:F154"/>
    <mergeCell ref="G151:G154"/>
    <mergeCell ref="H151:H154"/>
    <mergeCell ref="I151:I154"/>
    <mergeCell ref="J151:J154"/>
    <mergeCell ref="K151:K154"/>
    <mergeCell ref="F173:F176"/>
    <mergeCell ref="I173:I176"/>
    <mergeCell ref="L173:L176"/>
    <mergeCell ref="M173:M176"/>
    <mergeCell ref="E161:E164"/>
    <mergeCell ref="F161:F164"/>
    <mergeCell ref="G161:G164"/>
    <mergeCell ref="H161:H164"/>
    <mergeCell ref="I161:I164"/>
    <mergeCell ref="G173:G176"/>
    <mergeCell ref="H173:H176"/>
    <mergeCell ref="J173:J176"/>
    <mergeCell ref="K173:K176"/>
    <mergeCell ref="D172:M172"/>
    <mergeCell ref="D173:D176"/>
    <mergeCell ref="J161:J164"/>
    <mergeCell ref="K161:K164"/>
    <mergeCell ref="L161:L164"/>
    <mergeCell ref="M161:M164"/>
    <mergeCell ref="D161:D164"/>
    <mergeCell ref="E173:E176"/>
    <mergeCell ref="D239:M239"/>
    <mergeCell ref="D230:M230"/>
    <mergeCell ref="D231:D234"/>
    <mergeCell ref="E231:E234"/>
    <mergeCell ref="F231:F234"/>
    <mergeCell ref="G231:G234"/>
    <mergeCell ref="H231:H234"/>
    <mergeCell ref="D190:M190"/>
    <mergeCell ref="D193:D197"/>
    <mergeCell ref="D198:M198"/>
    <mergeCell ref="D201:D205"/>
    <mergeCell ref="I231:I234"/>
    <mergeCell ref="J231:J234"/>
    <mergeCell ref="K231:K234"/>
    <mergeCell ref="L231:L234"/>
    <mergeCell ref="M231:M234"/>
    <mergeCell ref="D214:M214"/>
    <mergeCell ref="D217:D221"/>
    <mergeCell ref="D209:D213"/>
    <mergeCell ref="D222:M222"/>
    <mergeCell ref="D225:D229"/>
    <mergeCell ref="I256:I259"/>
    <mergeCell ref="J256:J259"/>
    <mergeCell ref="K256:K259"/>
    <mergeCell ref="L256:L259"/>
    <mergeCell ref="M256:M259"/>
    <mergeCell ref="D267:M267"/>
    <mergeCell ref="J240:J243"/>
    <mergeCell ref="K240:K243"/>
    <mergeCell ref="L240:L243"/>
    <mergeCell ref="M240:M243"/>
    <mergeCell ref="D255:M255"/>
    <mergeCell ref="D256:D259"/>
    <mergeCell ref="E256:E259"/>
    <mergeCell ref="F256:F259"/>
    <mergeCell ref="G256:G259"/>
    <mergeCell ref="H256:H259"/>
    <mergeCell ref="D240:D243"/>
    <mergeCell ref="E240:E243"/>
    <mergeCell ref="F240:F243"/>
    <mergeCell ref="G240:G243"/>
    <mergeCell ref="H240:H243"/>
    <mergeCell ref="I240:I243"/>
    <mergeCell ref="J268:J271"/>
    <mergeCell ref="K268:K271"/>
    <mergeCell ref="L268:L271"/>
    <mergeCell ref="M268:M271"/>
    <mergeCell ref="D278:M278"/>
    <mergeCell ref="D279:D282"/>
    <mergeCell ref="E279:E282"/>
    <mergeCell ref="F279:F282"/>
    <mergeCell ref="G279:G282"/>
    <mergeCell ref="H279:H282"/>
    <mergeCell ref="D268:D271"/>
    <mergeCell ref="E268:E271"/>
    <mergeCell ref="F268:F271"/>
    <mergeCell ref="G268:G271"/>
    <mergeCell ref="H268:H271"/>
    <mergeCell ref="I268:I271"/>
    <mergeCell ref="K289:K292"/>
    <mergeCell ref="L289:L292"/>
    <mergeCell ref="M289:M292"/>
    <mergeCell ref="I279:I282"/>
    <mergeCell ref="J279:J282"/>
    <mergeCell ref="K279:K282"/>
    <mergeCell ref="L279:L282"/>
    <mergeCell ref="M279:M282"/>
    <mergeCell ref="D286:M286"/>
    <mergeCell ref="D287:N287"/>
    <mergeCell ref="D288:N288"/>
    <mergeCell ref="D289:D292"/>
    <mergeCell ref="E289:E292"/>
    <mergeCell ref="I332:I335"/>
    <mergeCell ref="J332:J335"/>
    <mergeCell ref="K332:K335"/>
    <mergeCell ref="L332:L335"/>
    <mergeCell ref="M332:M335"/>
    <mergeCell ref="J317:J320"/>
    <mergeCell ref="K317:K320"/>
    <mergeCell ref="L317:L320"/>
    <mergeCell ref="M317:M320"/>
    <mergeCell ref="D331:M331"/>
    <mergeCell ref="D332:D335"/>
    <mergeCell ref="E332:E335"/>
    <mergeCell ref="F332:F335"/>
    <mergeCell ref="G332:G335"/>
    <mergeCell ref="H332:H335"/>
    <mergeCell ref="M67:M70"/>
    <mergeCell ref="D316:M316"/>
    <mergeCell ref="D317:D320"/>
    <mergeCell ref="E317:E320"/>
    <mergeCell ref="F317:F320"/>
    <mergeCell ref="G317:G320"/>
    <mergeCell ref="H317:H320"/>
    <mergeCell ref="I317:I320"/>
    <mergeCell ref="D298:M298"/>
    <mergeCell ref="D299:D302"/>
    <mergeCell ref="E299:E302"/>
    <mergeCell ref="F299:F302"/>
    <mergeCell ref="G299:G302"/>
    <mergeCell ref="H299:H302"/>
    <mergeCell ref="I299:I302"/>
    <mergeCell ref="J299:J302"/>
    <mergeCell ref="K299:K302"/>
    <mergeCell ref="L299:L302"/>
    <mergeCell ref="M299:M302"/>
    <mergeCell ref="F289:F292"/>
    <mergeCell ref="G289:G292"/>
    <mergeCell ref="H289:H292"/>
    <mergeCell ref="I289:I292"/>
    <mergeCell ref="J289:J292"/>
  </mergeCells>
  <pageMargins left="0.7" right="0.7" top="0.75" bottom="0.75"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P412"/>
  <sheetViews>
    <sheetView zoomScale="80" zoomScaleNormal="80" workbookViewId="0">
      <selection activeCell="D4" sqref="D4:G4"/>
    </sheetView>
  </sheetViews>
  <sheetFormatPr baseColWidth="10" defaultColWidth="11.42578125" defaultRowHeight="12.75"/>
  <cols>
    <col min="1" max="3" width="3.7109375" style="1206" customWidth="1"/>
    <col min="4" max="4" width="87.5703125" style="1206" customWidth="1"/>
    <col min="5" max="5" width="32.85546875" style="1206" customWidth="1"/>
    <col min="6" max="6" width="19" style="1346" hidden="1" customWidth="1"/>
    <col min="7" max="7" width="15.28515625" style="1347" customWidth="1"/>
    <col min="8" max="8" width="13.42578125" style="1206" customWidth="1"/>
    <col min="9" max="9" width="11" style="1347" customWidth="1"/>
    <col min="10" max="10" width="13.5703125" style="1348" customWidth="1"/>
    <col min="11" max="11" width="5" style="1348" hidden="1" customWidth="1"/>
    <col min="12" max="12" width="5.28515625" style="1348" customWidth="1"/>
    <col min="13" max="13" width="14.42578125" style="1347" customWidth="1"/>
    <col min="14" max="16" width="3.7109375" style="1206" customWidth="1"/>
    <col min="17" max="17" width="15.5703125" style="1206" bestFit="1" customWidth="1"/>
    <col min="18" max="16384" width="11.42578125" style="1206"/>
  </cols>
  <sheetData>
    <row r="1" spans="1:16" ht="6.95" customHeight="1">
      <c r="A1" s="1205"/>
      <c r="B1" s="1205"/>
      <c r="C1" s="1205"/>
      <c r="D1" s="1205"/>
      <c r="E1" s="1205"/>
      <c r="F1" s="1205"/>
      <c r="G1" s="1205"/>
      <c r="H1" s="1205"/>
      <c r="I1" s="1205"/>
      <c r="J1" s="1205"/>
      <c r="K1" s="1205"/>
      <c r="L1" s="1205"/>
      <c r="M1" s="1205"/>
      <c r="N1" s="1205"/>
      <c r="O1" s="1205"/>
      <c r="P1" s="1205"/>
    </row>
    <row r="2" spans="1:16" ht="6.95" customHeight="1">
      <c r="A2" s="1205"/>
      <c r="B2" s="1207"/>
      <c r="C2" s="1207"/>
      <c r="D2" s="1207"/>
      <c r="E2" s="1207"/>
      <c r="F2" s="1207"/>
      <c r="G2" s="1207"/>
      <c r="H2" s="1207"/>
      <c r="I2" s="1207"/>
      <c r="J2" s="1207"/>
      <c r="K2" s="1207"/>
      <c r="L2" s="1207"/>
      <c r="M2" s="1207"/>
      <c r="N2" s="1207"/>
      <c r="O2" s="1207"/>
      <c r="P2" s="1205"/>
    </row>
    <row r="3" spans="1:16" s="1209" customFormat="1" ht="24.75">
      <c r="A3" s="1205"/>
      <c r="B3" s="1207"/>
      <c r="C3" s="1208"/>
      <c r="D3" s="1877" t="s">
        <v>4842</v>
      </c>
      <c r="E3" s="1877"/>
      <c r="F3" s="1877"/>
      <c r="G3" s="1877"/>
      <c r="H3" s="1877"/>
      <c r="I3" s="1877"/>
      <c r="J3" s="1877"/>
      <c r="K3" s="1877"/>
      <c r="L3" s="1877"/>
      <c r="M3" s="1877"/>
      <c r="N3" s="1208"/>
      <c r="O3" s="1207"/>
      <c r="P3" s="1205"/>
    </row>
    <row r="4" spans="1:16" s="1209" customFormat="1" ht="24.75">
      <c r="A4" s="1205"/>
      <c r="B4" s="1207"/>
      <c r="C4" s="1208"/>
      <c r="D4" s="1878" t="s">
        <v>1857</v>
      </c>
      <c r="E4" s="1878"/>
      <c r="F4" s="1878"/>
      <c r="G4" s="1933"/>
      <c r="H4" s="1969">
        <f>SUM(I5:I410)</f>
        <v>0</v>
      </c>
      <c r="I4" s="1970"/>
      <c r="J4" s="1971"/>
      <c r="K4" s="1936"/>
      <c r="L4" s="1882"/>
      <c r="M4" s="1882"/>
      <c r="N4" s="1208"/>
      <c r="O4" s="1207"/>
      <c r="P4" s="1205"/>
    </row>
    <row r="5" spans="1:16" s="1209" customFormat="1" ht="30" customHeight="1">
      <c r="A5" s="1205"/>
      <c r="B5" s="1207"/>
      <c r="C5" s="1210"/>
      <c r="D5" s="1943" t="s">
        <v>3341</v>
      </c>
      <c r="E5" s="1943"/>
      <c r="F5" s="1943"/>
      <c r="G5" s="1943"/>
      <c r="H5" s="1943"/>
      <c r="I5" s="1943"/>
      <c r="J5" s="1943"/>
      <c r="K5" s="1943"/>
      <c r="L5" s="1943"/>
      <c r="M5" s="1943"/>
      <c r="N5" s="1208"/>
      <c r="O5" s="1207"/>
      <c r="P5" s="1205"/>
    </row>
    <row r="6" spans="1:16">
      <c r="A6" s="1211"/>
      <c r="B6" s="1212"/>
      <c r="C6" s="1213"/>
      <c r="D6" s="1939" t="s">
        <v>14</v>
      </c>
      <c r="E6" s="1949"/>
      <c r="F6" s="1950" t="s">
        <v>1859</v>
      </c>
      <c r="G6" s="1952" t="s">
        <v>2171</v>
      </c>
      <c r="H6" s="1958" t="s">
        <v>67</v>
      </c>
      <c r="I6" s="1952" t="s">
        <v>68</v>
      </c>
      <c r="J6" s="1964" t="s">
        <v>6</v>
      </c>
      <c r="K6" s="1954" t="s">
        <v>2172</v>
      </c>
      <c r="L6" s="1954" t="s">
        <v>2173</v>
      </c>
      <c r="M6" s="1944" t="s">
        <v>2170</v>
      </c>
      <c r="N6" s="1214"/>
      <c r="O6" s="1212"/>
      <c r="P6" s="1211"/>
    </row>
    <row r="7" spans="1:16">
      <c r="A7" s="1205"/>
      <c r="B7" s="1207"/>
      <c r="C7" s="1210"/>
      <c r="D7" s="1939"/>
      <c r="E7" s="1949"/>
      <c r="F7" s="1950"/>
      <c r="G7" s="1952"/>
      <c r="H7" s="1958"/>
      <c r="I7" s="1952"/>
      <c r="J7" s="1964"/>
      <c r="K7" s="1954"/>
      <c r="L7" s="1954"/>
      <c r="M7" s="1944"/>
      <c r="N7" s="1208"/>
      <c r="O7" s="1207"/>
      <c r="P7" s="1205"/>
    </row>
    <row r="8" spans="1:16">
      <c r="A8" s="1205"/>
      <c r="B8" s="1207"/>
      <c r="C8" s="1210"/>
      <c r="D8" s="1939"/>
      <c r="E8" s="1949"/>
      <c r="F8" s="1950"/>
      <c r="G8" s="1952"/>
      <c r="H8" s="1958"/>
      <c r="I8" s="1952"/>
      <c r="J8" s="1964"/>
      <c r="K8" s="1954"/>
      <c r="L8" s="1954"/>
      <c r="M8" s="1944"/>
      <c r="N8" s="1208"/>
      <c r="O8" s="1207"/>
      <c r="P8" s="1205"/>
    </row>
    <row r="9" spans="1:16" ht="13.5" thickBot="1">
      <c r="A9" s="1205"/>
      <c r="B9" s="1207"/>
      <c r="C9" s="1210"/>
      <c r="D9" s="1940"/>
      <c r="E9" s="1949"/>
      <c r="F9" s="1951"/>
      <c r="G9" s="1953"/>
      <c r="H9" s="1959"/>
      <c r="I9" s="1953"/>
      <c r="J9" s="1965"/>
      <c r="K9" s="1955"/>
      <c r="L9" s="1955"/>
      <c r="M9" s="1945"/>
      <c r="N9" s="1208"/>
      <c r="O9" s="1207"/>
      <c r="P9" s="1205"/>
    </row>
    <row r="10" spans="1:16" s="1209" customFormat="1" ht="14.1" customHeight="1" thickTop="1">
      <c r="A10" s="1205"/>
      <c r="B10" s="1207"/>
      <c r="C10" s="1210"/>
      <c r="D10" s="1215" t="s">
        <v>2822</v>
      </c>
      <c r="E10" s="1972"/>
      <c r="F10" s="97">
        <v>2.8</v>
      </c>
      <c r="G10" s="466">
        <f>F10*Cond!$F$10</f>
        <v>4256</v>
      </c>
      <c r="H10" s="1216">
        <v>0</v>
      </c>
      <c r="I10" s="1217">
        <f>G10*H10</f>
        <v>0</v>
      </c>
      <c r="J10" s="1218" t="s">
        <v>2807</v>
      </c>
      <c r="K10" s="1219">
        <f t="shared" ref="K10:K12" si="0">G10*L10</f>
        <v>8512</v>
      </c>
      <c r="L10" s="1220">
        <v>2</v>
      </c>
      <c r="M10" s="1221">
        <f t="shared" ref="M10:M12" si="1">ROUND(K10,-2)</f>
        <v>8500</v>
      </c>
      <c r="N10" s="1208"/>
      <c r="O10" s="1207"/>
      <c r="P10" s="1205"/>
    </row>
    <row r="11" spans="1:16" s="1209" customFormat="1" ht="14.1" customHeight="1">
      <c r="A11" s="1205"/>
      <c r="B11" s="1207"/>
      <c r="C11" s="1210"/>
      <c r="D11" s="1215" t="s">
        <v>2823</v>
      </c>
      <c r="E11" s="1972"/>
      <c r="F11" s="97">
        <v>2.4</v>
      </c>
      <c r="G11" s="466">
        <f>F11*Cond!$F$10</f>
        <v>3648</v>
      </c>
      <c r="H11" s="1216">
        <v>0</v>
      </c>
      <c r="I11" s="1217">
        <f t="shared" ref="I11:I12" si="2">G11*H11</f>
        <v>0</v>
      </c>
      <c r="J11" s="1218" t="s">
        <v>2808</v>
      </c>
      <c r="K11" s="1219">
        <f t="shared" si="0"/>
        <v>7296</v>
      </c>
      <c r="L11" s="1220">
        <v>2</v>
      </c>
      <c r="M11" s="1221">
        <f t="shared" si="1"/>
        <v>7300</v>
      </c>
      <c r="N11" s="1208"/>
      <c r="O11" s="1207"/>
      <c r="P11" s="1205"/>
    </row>
    <row r="12" spans="1:16" s="1209" customFormat="1" ht="14.1" customHeight="1">
      <c r="A12" s="1205"/>
      <c r="B12" s="1207"/>
      <c r="C12" s="1210"/>
      <c r="D12" s="1215" t="s">
        <v>2824</v>
      </c>
      <c r="E12" s="1972"/>
      <c r="F12" s="97">
        <v>2.8</v>
      </c>
      <c r="G12" s="466">
        <f>F12*Cond!$F$10</f>
        <v>4256</v>
      </c>
      <c r="H12" s="1216">
        <v>0</v>
      </c>
      <c r="I12" s="1217">
        <f t="shared" si="2"/>
        <v>0</v>
      </c>
      <c r="J12" s="1218" t="s">
        <v>2809</v>
      </c>
      <c r="K12" s="1219">
        <f t="shared" si="0"/>
        <v>8512</v>
      </c>
      <c r="L12" s="1220">
        <v>2</v>
      </c>
      <c r="M12" s="1221">
        <f t="shared" si="1"/>
        <v>8500</v>
      </c>
      <c r="N12" s="1208"/>
      <c r="O12" s="1207"/>
      <c r="P12" s="1205"/>
    </row>
    <row r="13" spans="1:16" s="1209" customFormat="1" ht="14.1" customHeight="1">
      <c r="A13" s="1205"/>
      <c r="B13" s="1207"/>
      <c r="C13" s="1210"/>
      <c r="D13" s="831"/>
      <c r="E13" s="1972"/>
      <c r="F13" s="1222"/>
      <c r="G13" s="1217"/>
      <c r="H13" s="1216"/>
      <c r="I13" s="1217"/>
      <c r="J13" s="1223"/>
      <c r="K13" s="1224"/>
      <c r="L13" s="1224"/>
      <c r="M13" s="1225"/>
      <c r="N13" s="1208"/>
      <c r="O13" s="1207"/>
      <c r="P13" s="1205"/>
    </row>
    <row r="14" spans="1:16" s="1209" customFormat="1" ht="14.1" customHeight="1">
      <c r="A14" s="1205"/>
      <c r="B14" s="1207"/>
      <c r="C14" s="1210"/>
      <c r="D14" s="1215" t="s">
        <v>2813</v>
      </c>
      <c r="E14" s="1226"/>
      <c r="F14" s="1222"/>
      <c r="G14" s="1217"/>
      <c r="H14" s="1216"/>
      <c r="I14" s="1217"/>
      <c r="J14" s="1223"/>
      <c r="K14" s="1224"/>
      <c r="L14" s="1224"/>
      <c r="M14" s="1225"/>
      <c r="N14" s="1208"/>
      <c r="O14" s="1207"/>
      <c r="P14" s="1205"/>
    </row>
    <row r="15" spans="1:16" s="1209" customFormat="1" ht="14.1" customHeight="1" thickBot="1">
      <c r="A15" s="1205"/>
      <c r="B15" s="1207"/>
      <c r="C15" s="1210"/>
      <c r="D15" s="832" t="s">
        <v>2825</v>
      </c>
      <c r="E15" s="1226"/>
      <c r="F15" s="1227"/>
      <c r="G15" s="1228"/>
      <c r="H15" s="1229"/>
      <c r="I15" s="1228"/>
      <c r="J15" s="1230"/>
      <c r="K15" s="1231"/>
      <c r="L15" s="1231"/>
      <c r="M15" s="1232"/>
      <c r="N15" s="1208"/>
      <c r="O15" s="1207"/>
      <c r="P15" s="1205"/>
    </row>
    <row r="16" spans="1:16" s="1209" customFormat="1" ht="14.1" customHeight="1" thickTop="1">
      <c r="A16" s="1205"/>
      <c r="B16" s="1207"/>
      <c r="C16" s="1210"/>
      <c r="D16" s="1233" t="s">
        <v>4482</v>
      </c>
      <c r="E16" s="1234"/>
      <c r="F16" s="301">
        <v>3.6</v>
      </c>
      <c r="G16" s="466">
        <f>F16*Cond!$F$10</f>
        <v>5472</v>
      </c>
      <c r="H16" s="1216">
        <v>0</v>
      </c>
      <c r="I16" s="1217">
        <f t="shared" ref="I16:I18" si="3">G16*H16</f>
        <v>0</v>
      </c>
      <c r="J16" s="1235" t="s">
        <v>2810</v>
      </c>
      <c r="K16" s="1219">
        <f t="shared" ref="K16:K18" si="4">G16*L16</f>
        <v>10944</v>
      </c>
      <c r="L16" s="1220">
        <v>2</v>
      </c>
      <c r="M16" s="1221">
        <f t="shared" ref="M16:M18" si="5">ROUND(K16,-2)</f>
        <v>10900</v>
      </c>
      <c r="N16" s="1208"/>
      <c r="O16" s="1207"/>
      <c r="P16" s="1205"/>
    </row>
    <row r="17" spans="1:16" s="1209" customFormat="1" ht="14.1" customHeight="1">
      <c r="A17" s="1205"/>
      <c r="B17" s="1207"/>
      <c r="C17" s="1210"/>
      <c r="D17" s="1233" t="s">
        <v>4481</v>
      </c>
      <c r="E17" s="1236"/>
      <c r="F17" s="301">
        <v>3.1</v>
      </c>
      <c r="G17" s="466">
        <f>F17*Cond!$F$10</f>
        <v>4712</v>
      </c>
      <c r="H17" s="1216">
        <v>0</v>
      </c>
      <c r="I17" s="1217">
        <f t="shared" si="3"/>
        <v>0</v>
      </c>
      <c r="J17" s="1235" t="s">
        <v>2811</v>
      </c>
      <c r="K17" s="1219">
        <f t="shared" si="4"/>
        <v>9424</v>
      </c>
      <c r="L17" s="1220">
        <v>2</v>
      </c>
      <c r="M17" s="1221">
        <f t="shared" si="5"/>
        <v>9400</v>
      </c>
      <c r="N17" s="1208"/>
      <c r="O17" s="1207"/>
      <c r="P17" s="1205"/>
    </row>
    <row r="18" spans="1:16" s="1209" customFormat="1" ht="14.1" customHeight="1">
      <c r="A18" s="1205"/>
      <c r="B18" s="1207"/>
      <c r="C18" s="1210"/>
      <c r="D18" s="1233" t="s">
        <v>4480</v>
      </c>
      <c r="E18" s="1942"/>
      <c r="F18" s="301">
        <v>3.6</v>
      </c>
      <c r="G18" s="466">
        <f>F18*Cond!$F$10</f>
        <v>5472</v>
      </c>
      <c r="H18" s="1216">
        <v>0</v>
      </c>
      <c r="I18" s="1217">
        <f t="shared" si="3"/>
        <v>0</v>
      </c>
      <c r="J18" s="1235" t="s">
        <v>2812</v>
      </c>
      <c r="K18" s="1219">
        <f t="shared" si="4"/>
        <v>10944</v>
      </c>
      <c r="L18" s="1220">
        <v>2</v>
      </c>
      <c r="M18" s="1221">
        <f t="shared" si="5"/>
        <v>10900</v>
      </c>
      <c r="N18" s="1208"/>
      <c r="O18" s="1207"/>
      <c r="P18" s="1205"/>
    </row>
    <row r="19" spans="1:16" s="1209" customFormat="1" ht="14.1" customHeight="1">
      <c r="A19" s="1205"/>
      <c r="B19" s="1207"/>
      <c r="C19" s="1210"/>
      <c r="D19" s="834"/>
      <c r="E19" s="1942"/>
      <c r="F19" s="300"/>
      <c r="G19" s="449"/>
      <c r="H19" s="1216"/>
      <c r="I19" s="1217"/>
      <c r="J19" s="226"/>
      <c r="K19" s="226"/>
      <c r="L19" s="226"/>
      <c r="M19" s="835"/>
      <c r="N19" s="1208"/>
      <c r="O19" s="1207"/>
      <c r="P19" s="1205"/>
    </row>
    <row r="20" spans="1:16" s="1209" customFormat="1" ht="14.1" customHeight="1">
      <c r="A20" s="1205"/>
      <c r="B20" s="1207"/>
      <c r="C20" s="1210"/>
      <c r="D20" s="1233" t="s">
        <v>4483</v>
      </c>
      <c r="E20" s="1942"/>
      <c r="F20" s="300"/>
      <c r="G20" s="449"/>
      <c r="H20" s="1216"/>
      <c r="I20" s="1217"/>
      <c r="J20" s="226"/>
      <c r="K20" s="226"/>
      <c r="L20" s="226"/>
      <c r="M20" s="835"/>
      <c r="N20" s="1208"/>
      <c r="O20" s="1207"/>
      <c r="P20" s="1205"/>
    </row>
    <row r="21" spans="1:16" s="1209" customFormat="1" ht="14.1" customHeight="1">
      <c r="A21" s="1205"/>
      <c r="B21" s="1207"/>
      <c r="C21" s="1210"/>
      <c r="D21" s="836" t="s">
        <v>2825</v>
      </c>
      <c r="E21" s="1237"/>
      <c r="F21" s="1238"/>
      <c r="G21" s="1239"/>
      <c r="H21" s="1240"/>
      <c r="I21" s="1239"/>
      <c r="J21" s="1241"/>
      <c r="K21" s="1241"/>
      <c r="L21" s="1241"/>
      <c r="M21" s="1242"/>
      <c r="N21" s="1208"/>
      <c r="O21" s="1207"/>
      <c r="P21" s="1205"/>
    </row>
    <row r="22" spans="1:16" s="1209" customFormat="1" ht="30" customHeight="1">
      <c r="A22" s="1205"/>
      <c r="B22" s="1207"/>
      <c r="C22" s="1210"/>
      <c r="D22" s="1960" t="s">
        <v>201</v>
      </c>
      <c r="E22" s="1960"/>
      <c r="F22" s="1960"/>
      <c r="G22" s="1960"/>
      <c r="H22" s="1960"/>
      <c r="I22" s="1960"/>
      <c r="J22" s="1960"/>
      <c r="K22" s="1960"/>
      <c r="L22" s="1960"/>
      <c r="M22" s="1960"/>
      <c r="N22" s="1208"/>
      <c r="O22" s="1207"/>
      <c r="P22" s="1205"/>
    </row>
    <row r="23" spans="1:16">
      <c r="A23" s="1205"/>
      <c r="B23" s="1207"/>
      <c r="C23" s="1210"/>
      <c r="D23" s="1939" t="s">
        <v>14</v>
      </c>
      <c r="E23" s="1949" t="s">
        <v>15</v>
      </c>
      <c r="F23" s="1950" t="s">
        <v>1859</v>
      </c>
      <c r="G23" s="1952" t="s">
        <v>2171</v>
      </c>
      <c r="H23" s="1958" t="s">
        <v>67</v>
      </c>
      <c r="I23" s="1952" t="s">
        <v>68</v>
      </c>
      <c r="J23" s="1964" t="s">
        <v>6</v>
      </c>
      <c r="K23" s="1954" t="s">
        <v>2172</v>
      </c>
      <c r="L23" s="1954" t="s">
        <v>2173</v>
      </c>
      <c r="M23" s="1944" t="s">
        <v>2170</v>
      </c>
      <c r="N23" s="1208"/>
      <c r="O23" s="1207"/>
      <c r="P23" s="1205"/>
    </row>
    <row r="24" spans="1:16">
      <c r="A24" s="1205"/>
      <c r="B24" s="1207"/>
      <c r="C24" s="1210"/>
      <c r="D24" s="1939"/>
      <c r="E24" s="1949"/>
      <c r="F24" s="1950"/>
      <c r="G24" s="1952"/>
      <c r="H24" s="1958"/>
      <c r="I24" s="1952"/>
      <c r="J24" s="1964"/>
      <c r="K24" s="1954"/>
      <c r="L24" s="1954"/>
      <c r="M24" s="1944"/>
      <c r="N24" s="1208"/>
      <c r="O24" s="1207"/>
      <c r="P24" s="1205"/>
    </row>
    <row r="25" spans="1:16">
      <c r="A25" s="1205"/>
      <c r="B25" s="1207"/>
      <c r="C25" s="1208"/>
      <c r="D25" s="1939"/>
      <c r="E25" s="1949"/>
      <c r="F25" s="1950"/>
      <c r="G25" s="1952"/>
      <c r="H25" s="1958"/>
      <c r="I25" s="1952"/>
      <c r="J25" s="1964"/>
      <c r="K25" s="1954"/>
      <c r="L25" s="1954"/>
      <c r="M25" s="1944"/>
      <c r="N25" s="1208"/>
      <c r="O25" s="1207"/>
      <c r="P25" s="1205"/>
    </row>
    <row r="26" spans="1:16" ht="13.5" thickBot="1">
      <c r="A26" s="1243"/>
      <c r="B26" s="1207"/>
      <c r="C26" s="1208"/>
      <c r="D26" s="1940"/>
      <c r="E26" s="1973"/>
      <c r="F26" s="1951"/>
      <c r="G26" s="1953"/>
      <c r="H26" s="1959"/>
      <c r="I26" s="1953"/>
      <c r="J26" s="1965"/>
      <c r="K26" s="1955"/>
      <c r="L26" s="1955"/>
      <c r="M26" s="1945"/>
      <c r="N26" s="1208"/>
      <c r="O26" s="1207"/>
      <c r="P26" s="1205"/>
    </row>
    <row r="27" spans="1:16" s="1209" customFormat="1" ht="14.1" customHeight="1" thickTop="1">
      <c r="A27" s="1205"/>
      <c r="B27" s="1207"/>
      <c r="C27" s="1208"/>
      <c r="D27" s="837" t="s">
        <v>3164</v>
      </c>
      <c r="E27" s="1236"/>
      <c r="F27" s="301">
        <v>3.72</v>
      </c>
      <c r="G27" s="466">
        <f>F27*Cond!$F$10</f>
        <v>5654.4000000000005</v>
      </c>
      <c r="H27" s="1216">
        <v>0</v>
      </c>
      <c r="I27" s="1217">
        <f t="shared" ref="I27" si="6">G27*H27</f>
        <v>0</v>
      </c>
      <c r="J27" s="227" t="s">
        <v>3165</v>
      </c>
      <c r="K27" s="1219">
        <f t="shared" ref="K27" si="7">G27*L27</f>
        <v>11308.800000000001</v>
      </c>
      <c r="L27" s="1220">
        <v>2</v>
      </c>
      <c r="M27" s="1221">
        <f t="shared" ref="M27" si="8">ROUND(K27,-2)</f>
        <v>11300</v>
      </c>
      <c r="N27" s="1208"/>
      <c r="O27" s="1207"/>
      <c r="P27" s="1205"/>
    </row>
    <row r="28" spans="1:16" s="1209" customFormat="1" ht="14.1" customHeight="1">
      <c r="A28" s="1205"/>
      <c r="B28" s="1207"/>
      <c r="C28" s="1208"/>
      <c r="D28" s="837" t="s">
        <v>4985</v>
      </c>
      <c r="E28" s="1236"/>
      <c r="F28" s="301">
        <v>5</v>
      </c>
      <c r="G28" s="466">
        <f>F28*Cond!$F$10</f>
        <v>7600</v>
      </c>
      <c r="H28" s="1216">
        <v>0</v>
      </c>
      <c r="I28" s="1217">
        <f t="shared" ref="I28" si="9">G28*H28</f>
        <v>0</v>
      </c>
      <c r="J28" s="227" t="s">
        <v>4986</v>
      </c>
      <c r="K28" s="1219">
        <f t="shared" ref="K28" si="10">G28*L28</f>
        <v>15200</v>
      </c>
      <c r="L28" s="1220">
        <v>2</v>
      </c>
      <c r="M28" s="1221">
        <f t="shared" ref="M28" si="11">ROUND(K28,-2)</f>
        <v>15200</v>
      </c>
      <c r="N28" s="1208"/>
      <c r="O28" s="1207"/>
      <c r="P28" s="1205"/>
    </row>
    <row r="29" spans="1:16" s="1209" customFormat="1" ht="14.1" customHeight="1">
      <c r="A29" s="1205"/>
      <c r="B29" s="1207"/>
      <c r="C29" s="1208"/>
      <c r="D29" s="837"/>
      <c r="E29" s="1236"/>
      <c r="F29" s="301"/>
      <c r="G29" s="466"/>
      <c r="H29" s="1216"/>
      <c r="I29" s="1217"/>
      <c r="J29" s="227"/>
      <c r="K29" s="1219"/>
      <c r="L29" s="1220"/>
      <c r="M29" s="1221"/>
      <c r="N29" s="1208"/>
      <c r="O29" s="1207"/>
      <c r="P29" s="1205"/>
    </row>
    <row r="30" spans="1:16" s="1209" customFormat="1" ht="14.1" customHeight="1">
      <c r="A30" s="1205"/>
      <c r="B30" s="1207"/>
      <c r="C30" s="1208"/>
      <c r="D30" s="837"/>
      <c r="E30" s="1942"/>
      <c r="F30" s="300"/>
      <c r="G30" s="449"/>
      <c r="H30" s="1216"/>
      <c r="I30" s="1217"/>
      <c r="J30" s="227"/>
      <c r="K30" s="227"/>
      <c r="L30" s="227"/>
      <c r="M30" s="838"/>
      <c r="N30" s="1208"/>
      <c r="O30" s="1207"/>
      <c r="P30" s="1205"/>
    </row>
    <row r="31" spans="1:16" s="1209" customFormat="1" ht="14.1" customHeight="1">
      <c r="A31" s="1205"/>
      <c r="B31" s="1207"/>
      <c r="C31" s="1208"/>
      <c r="D31" s="834" t="s">
        <v>202</v>
      </c>
      <c r="E31" s="1942"/>
      <c r="F31" s="300"/>
      <c r="G31" s="449"/>
      <c r="H31" s="1216"/>
      <c r="I31" s="1217"/>
      <c r="J31" s="226"/>
      <c r="K31" s="226"/>
      <c r="L31" s="226"/>
      <c r="M31" s="835"/>
      <c r="N31" s="1208"/>
      <c r="O31" s="1207"/>
      <c r="P31" s="1205"/>
    </row>
    <row r="32" spans="1:16" s="1209" customFormat="1" ht="14.1" customHeight="1">
      <c r="A32" s="1205"/>
      <c r="B32" s="1207"/>
      <c r="C32" s="1208"/>
      <c r="D32" s="834" t="s">
        <v>3142</v>
      </c>
      <c r="E32" s="1942"/>
      <c r="F32" s="300"/>
      <c r="G32" s="449"/>
      <c r="H32" s="1216"/>
      <c r="I32" s="1217"/>
      <c r="J32" s="226"/>
      <c r="K32" s="226"/>
      <c r="L32" s="226"/>
      <c r="M32" s="835"/>
      <c r="N32" s="1208"/>
      <c r="O32" s="1207"/>
      <c r="P32" s="1205"/>
    </row>
    <row r="33" spans="1:16" s="1209" customFormat="1" ht="14.1" customHeight="1">
      <c r="A33" s="1205"/>
      <c r="B33" s="1207"/>
      <c r="C33" s="1208"/>
      <c r="D33" s="839" t="s">
        <v>2175</v>
      </c>
      <c r="E33" s="1942"/>
      <c r="F33" s="1244"/>
      <c r="G33" s="1217"/>
      <c r="H33" s="1216"/>
      <c r="I33" s="1217"/>
      <c r="J33" s="1224"/>
      <c r="K33" s="1224"/>
      <c r="L33" s="1224"/>
      <c r="M33" s="1225"/>
      <c r="N33" s="1208"/>
      <c r="O33" s="1207"/>
      <c r="P33" s="1205"/>
    </row>
    <row r="34" spans="1:16" s="1209" customFormat="1" ht="14.1" customHeight="1">
      <c r="A34" s="1205"/>
      <c r="B34" s="1207"/>
      <c r="C34" s="1208"/>
      <c r="D34" s="839" t="s">
        <v>149</v>
      </c>
      <c r="E34" s="1237"/>
      <c r="F34" s="1244"/>
      <c r="G34" s="1217"/>
      <c r="H34" s="1216"/>
      <c r="I34" s="1217"/>
      <c r="J34" s="1224"/>
      <c r="K34" s="1224"/>
      <c r="L34" s="1224"/>
      <c r="M34" s="1225"/>
      <c r="N34" s="1208"/>
      <c r="O34" s="1207"/>
      <c r="P34" s="1205"/>
    </row>
    <row r="35" spans="1:16" s="1209" customFormat="1" ht="14.1" customHeight="1" thickBot="1">
      <c r="A35" s="1205"/>
      <c r="B35" s="1207"/>
      <c r="C35" s="1208"/>
      <c r="D35" s="840"/>
      <c r="E35" s="1245"/>
      <c r="F35" s="1246"/>
      <c r="G35" s="1228"/>
      <c r="H35" s="1229"/>
      <c r="I35" s="1228"/>
      <c r="J35" s="1231"/>
      <c r="K35" s="1231"/>
      <c r="L35" s="1231"/>
      <c r="M35" s="1232"/>
      <c r="N35" s="1208"/>
      <c r="O35" s="1207"/>
      <c r="P35" s="1205"/>
    </row>
    <row r="36" spans="1:16" s="1209" customFormat="1" ht="14.1" customHeight="1" thickTop="1">
      <c r="A36" s="1205"/>
      <c r="B36" s="1207"/>
      <c r="C36" s="1208"/>
      <c r="D36" s="1249"/>
      <c r="E36" s="1236"/>
      <c r="F36" s="301"/>
      <c r="G36" s="453"/>
      <c r="H36" s="1216"/>
      <c r="I36" s="1217"/>
      <c r="J36" s="1250"/>
      <c r="K36" s="1219"/>
      <c r="L36" s="1220"/>
      <c r="M36" s="1251"/>
      <c r="N36" s="1208"/>
      <c r="O36" s="1207"/>
      <c r="P36" s="1205"/>
    </row>
    <row r="37" spans="1:16" s="1209" customFormat="1" ht="14.1" customHeight="1">
      <c r="A37" s="1205"/>
      <c r="B37" s="1207"/>
      <c r="C37" s="1208"/>
      <c r="D37" s="1249" t="s">
        <v>4541</v>
      </c>
      <c r="E37" s="1236"/>
      <c r="F37" s="301">
        <v>2.9</v>
      </c>
      <c r="G37" s="453">
        <f>F37*Cond!$F$10</f>
        <v>4408</v>
      </c>
      <c r="H37" s="1216">
        <v>0</v>
      </c>
      <c r="I37" s="1217">
        <f t="shared" ref="I37" si="12">G37*H37</f>
        <v>0</v>
      </c>
      <c r="J37" s="1250" t="s">
        <v>4542</v>
      </c>
      <c r="K37" s="1219">
        <f t="shared" ref="K37" si="13">G37*L37</f>
        <v>8816</v>
      </c>
      <c r="L37" s="1220">
        <v>2</v>
      </c>
      <c r="M37" s="1251">
        <f t="shared" ref="M37" si="14">ROUND(K37,-2)</f>
        <v>8800</v>
      </c>
      <c r="N37" s="1208"/>
      <c r="O37" s="1207"/>
      <c r="P37" s="1205"/>
    </row>
    <row r="38" spans="1:16" s="1209" customFormat="1" ht="14.1" customHeight="1">
      <c r="A38" s="1205"/>
      <c r="B38" s="1207"/>
      <c r="C38" s="1208"/>
      <c r="D38" s="1249" t="s">
        <v>4543</v>
      </c>
      <c r="E38" s="1236"/>
      <c r="F38" s="301">
        <v>3.08</v>
      </c>
      <c r="G38" s="453">
        <f>F38*Cond!$F$10</f>
        <v>4681.6000000000004</v>
      </c>
      <c r="H38" s="1216">
        <v>0</v>
      </c>
      <c r="I38" s="1217">
        <f t="shared" ref="I38" si="15">G38*H38</f>
        <v>0</v>
      </c>
      <c r="J38" s="1250">
        <v>2511015012</v>
      </c>
      <c r="K38" s="1219">
        <f t="shared" ref="K38" si="16">G38*L38</f>
        <v>9363.2000000000007</v>
      </c>
      <c r="L38" s="1220">
        <v>2</v>
      </c>
      <c r="M38" s="1251">
        <f t="shared" ref="M38" si="17">ROUND(K38,-2)</f>
        <v>9400</v>
      </c>
      <c r="N38" s="1208"/>
      <c r="O38" s="1207"/>
      <c r="P38" s="1205"/>
    </row>
    <row r="39" spans="1:16" s="1209" customFormat="1" ht="14.1" customHeight="1">
      <c r="A39" s="1205"/>
      <c r="B39" s="1207"/>
      <c r="C39" s="1208"/>
      <c r="D39" s="1163"/>
      <c r="E39" s="1942"/>
      <c r="F39" s="300"/>
      <c r="G39" s="453"/>
      <c r="H39" s="1216"/>
      <c r="I39" s="1217"/>
      <c r="J39" s="227"/>
      <c r="K39" s="227"/>
      <c r="L39" s="227"/>
      <c r="M39" s="1179"/>
      <c r="N39" s="1208"/>
      <c r="O39" s="1207"/>
      <c r="P39" s="1205"/>
    </row>
    <row r="40" spans="1:16" s="1209" customFormat="1" ht="14.1" customHeight="1">
      <c r="A40" s="1205"/>
      <c r="B40" s="1207"/>
      <c r="C40" s="1208"/>
      <c r="D40" s="842" t="s">
        <v>202</v>
      </c>
      <c r="E40" s="1942"/>
      <c r="F40" s="300"/>
      <c r="G40" s="449"/>
      <c r="H40" s="1216"/>
      <c r="I40" s="1217"/>
      <c r="J40" s="226"/>
      <c r="K40" s="226"/>
      <c r="L40" s="226"/>
      <c r="M40" s="1180"/>
      <c r="N40" s="1208"/>
      <c r="O40" s="1207"/>
      <c r="P40" s="1205"/>
    </row>
    <row r="41" spans="1:16" s="1209" customFormat="1" ht="14.1" customHeight="1">
      <c r="A41" s="1205"/>
      <c r="B41" s="1207"/>
      <c r="C41" s="1208"/>
      <c r="D41" s="842" t="s">
        <v>2739</v>
      </c>
      <c r="E41" s="1942"/>
      <c r="F41" s="300"/>
      <c r="G41" s="449"/>
      <c r="H41" s="1216"/>
      <c r="I41" s="1217"/>
      <c r="J41" s="226"/>
      <c r="K41" s="226"/>
      <c r="L41" s="226"/>
      <c r="M41" s="1180"/>
      <c r="N41" s="1208"/>
      <c r="O41" s="1207"/>
      <c r="P41" s="1205"/>
    </row>
    <row r="42" spans="1:16" s="1209" customFormat="1" ht="14.1" customHeight="1">
      <c r="A42" s="1205"/>
      <c r="B42" s="1207"/>
      <c r="C42" s="1208"/>
      <c r="D42" s="831" t="s">
        <v>2740</v>
      </c>
      <c r="E42" s="1942"/>
      <c r="F42" s="1244"/>
      <c r="G42" s="1217"/>
      <c r="H42" s="1216"/>
      <c r="I42" s="1217"/>
      <c r="J42" s="1224"/>
      <c r="K42" s="1224"/>
      <c r="L42" s="1224"/>
      <c r="M42" s="1252"/>
      <c r="N42" s="1208"/>
      <c r="O42" s="1207"/>
      <c r="P42" s="1205"/>
    </row>
    <row r="43" spans="1:16" s="1209" customFormat="1" ht="14.1" customHeight="1" thickBot="1">
      <c r="A43" s="1205"/>
      <c r="B43" s="1207"/>
      <c r="C43" s="1208"/>
      <c r="D43" s="836" t="s">
        <v>149</v>
      </c>
      <c r="E43" s="1237"/>
      <c r="F43" s="1238"/>
      <c r="G43" s="1239"/>
      <c r="H43" s="1240"/>
      <c r="I43" s="1239"/>
      <c r="J43" s="1241"/>
      <c r="K43" s="1241"/>
      <c r="L43" s="1241"/>
      <c r="M43" s="1411"/>
      <c r="N43" s="1208"/>
      <c r="O43" s="1207"/>
      <c r="P43" s="1205"/>
    </row>
    <row r="44" spans="1:16" s="1209" customFormat="1" ht="14.1" customHeight="1" thickTop="1">
      <c r="A44" s="1205"/>
      <c r="B44" s="1207"/>
      <c r="C44" s="1208"/>
      <c r="D44" s="1778" t="s">
        <v>4983</v>
      </c>
      <c r="E44" s="1412"/>
      <c r="F44" s="1413">
        <v>2.9</v>
      </c>
      <c r="G44" s="1414">
        <f>F44*Cond!$F$10</f>
        <v>4408</v>
      </c>
      <c r="H44" s="1248">
        <v>0</v>
      </c>
      <c r="I44" s="1247">
        <f t="shared" ref="I44" si="18">G44*H44</f>
        <v>0</v>
      </c>
      <c r="J44" s="1415">
        <v>2511015042</v>
      </c>
      <c r="K44" s="1416">
        <f t="shared" ref="K44" si="19">G44*L44</f>
        <v>8816</v>
      </c>
      <c r="L44" s="1417">
        <v>2</v>
      </c>
      <c r="M44" s="1418">
        <f t="shared" ref="M44" si="20">ROUND(K44,-2)</f>
        <v>8800</v>
      </c>
      <c r="N44" s="1208"/>
      <c r="O44" s="1207"/>
      <c r="P44" s="1205"/>
    </row>
    <row r="45" spans="1:16" s="1209" customFormat="1" ht="14.1" customHeight="1">
      <c r="A45" s="1205"/>
      <c r="B45" s="1207"/>
      <c r="C45" s="1208"/>
      <c r="D45" s="1249" t="s">
        <v>4544</v>
      </c>
      <c r="E45" s="1236"/>
      <c r="F45" s="301">
        <v>3.4</v>
      </c>
      <c r="G45" s="453">
        <f>F45*Cond!$F$10</f>
        <v>5168</v>
      </c>
      <c r="H45" s="1216">
        <v>0</v>
      </c>
      <c r="I45" s="1217">
        <f t="shared" ref="I45" si="21">G45*H45</f>
        <v>0</v>
      </c>
      <c r="J45" s="1250">
        <v>2511015042</v>
      </c>
      <c r="K45" s="1219">
        <f t="shared" ref="K45" si="22">G45*L45</f>
        <v>10336</v>
      </c>
      <c r="L45" s="1220">
        <v>2</v>
      </c>
      <c r="M45" s="1251">
        <f t="shared" ref="M45" si="23">ROUND(K45,-2)</f>
        <v>10300</v>
      </c>
      <c r="N45" s="1208"/>
      <c r="O45" s="1207"/>
      <c r="P45" s="1205"/>
    </row>
    <row r="46" spans="1:16" s="1209" customFormat="1" ht="14.1" customHeight="1">
      <c r="A46" s="1205"/>
      <c r="B46" s="1207"/>
      <c r="C46" s="1208"/>
      <c r="D46" s="1249" t="s">
        <v>4984</v>
      </c>
      <c r="E46" s="1942"/>
      <c r="F46" s="301">
        <v>3.1</v>
      </c>
      <c r="G46" s="453">
        <f>F46*Cond!$F$10</f>
        <v>4712</v>
      </c>
      <c r="H46" s="1216">
        <v>0</v>
      </c>
      <c r="I46" s="1217">
        <f t="shared" ref="I46" si="24">G46*H46</f>
        <v>0</v>
      </c>
      <c r="J46" s="1250">
        <v>2511015042</v>
      </c>
      <c r="K46" s="1219">
        <f t="shared" ref="K46" si="25">G46*L46</f>
        <v>9424</v>
      </c>
      <c r="L46" s="1220">
        <v>2</v>
      </c>
      <c r="M46" s="1251">
        <f t="shared" ref="M46" si="26">ROUND(K46,-2)</f>
        <v>9400</v>
      </c>
      <c r="N46" s="1208"/>
      <c r="O46" s="1207"/>
      <c r="P46" s="1205"/>
    </row>
    <row r="47" spans="1:16" s="1209" customFormat="1" ht="14.1" customHeight="1">
      <c r="A47" s="1205"/>
      <c r="B47" s="1207"/>
      <c r="C47" s="1208"/>
      <c r="D47" s="842" t="s">
        <v>202</v>
      </c>
      <c r="E47" s="1942"/>
      <c r="F47" s="300"/>
      <c r="G47" s="449"/>
      <c r="H47" s="1216"/>
      <c r="I47" s="1217"/>
      <c r="J47" s="226"/>
      <c r="K47" s="226"/>
      <c r="L47" s="226"/>
      <c r="M47" s="1180"/>
      <c r="N47" s="1208"/>
      <c r="O47" s="1207"/>
      <c r="P47" s="1205"/>
    </row>
    <row r="48" spans="1:16" s="1209" customFormat="1" ht="14.1" customHeight="1">
      <c r="A48" s="1205"/>
      <c r="B48" s="1207"/>
      <c r="C48" s="1208"/>
      <c r="D48" s="842" t="s">
        <v>2739</v>
      </c>
      <c r="E48" s="1942"/>
      <c r="F48" s="300"/>
      <c r="G48" s="449"/>
      <c r="H48" s="1216"/>
      <c r="I48" s="1217"/>
      <c r="J48" s="226"/>
      <c r="K48" s="226"/>
      <c r="L48" s="226"/>
      <c r="M48" s="1180"/>
      <c r="N48" s="1208"/>
      <c r="O48" s="1207"/>
      <c r="P48" s="1205"/>
    </row>
    <row r="49" spans="1:16" s="1209" customFormat="1" ht="14.1" customHeight="1">
      <c r="A49" s="1205"/>
      <c r="B49" s="1207"/>
      <c r="C49" s="1208"/>
      <c r="D49" s="831" t="s">
        <v>2740</v>
      </c>
      <c r="E49" s="1942"/>
      <c r="F49" s="1244"/>
      <c r="G49" s="1217"/>
      <c r="H49" s="1216"/>
      <c r="I49" s="1217"/>
      <c r="J49" s="1224"/>
      <c r="K49" s="1224"/>
      <c r="L49" s="1224"/>
      <c r="M49" s="1252"/>
      <c r="N49" s="1208"/>
      <c r="O49" s="1207"/>
      <c r="P49" s="1205"/>
    </row>
    <row r="50" spans="1:16" s="1209" customFormat="1" ht="14.1" customHeight="1" thickBot="1">
      <c r="A50" s="1205"/>
      <c r="B50" s="1207"/>
      <c r="C50" s="1208"/>
      <c r="D50" s="832" t="s">
        <v>149</v>
      </c>
      <c r="E50" s="1410"/>
      <c r="F50" s="1238"/>
      <c r="G50" s="1253"/>
      <c r="H50" s="1254"/>
      <c r="I50" s="1253"/>
      <c r="J50" s="1255"/>
      <c r="K50" s="1255"/>
      <c r="L50" s="1255"/>
      <c r="M50" s="1256"/>
      <c r="N50" s="1208"/>
      <c r="O50" s="1207"/>
      <c r="P50" s="1205"/>
    </row>
    <row r="51" spans="1:16" s="1209" customFormat="1" ht="14.1" customHeight="1" thickTop="1">
      <c r="A51" s="1205"/>
      <c r="B51" s="1207"/>
      <c r="C51" s="1208"/>
      <c r="D51" s="833" t="s">
        <v>3422</v>
      </c>
      <c r="E51" s="1257"/>
      <c r="F51" s="562">
        <v>6.67</v>
      </c>
      <c r="G51" s="1153">
        <f>F51*Cond!$F$10</f>
        <v>10138.4</v>
      </c>
      <c r="H51" s="1258">
        <v>0</v>
      </c>
      <c r="I51" s="1259">
        <f t="shared" ref="I51" si="27">G51*H51</f>
        <v>0</v>
      </c>
      <c r="J51" s="1164">
        <v>2511017041</v>
      </c>
      <c r="K51" s="1260">
        <f t="shared" ref="K51" si="28">G51*L51</f>
        <v>20276.8</v>
      </c>
      <c r="L51" s="1261">
        <v>2</v>
      </c>
      <c r="M51" s="1262">
        <f t="shared" ref="M51" si="29">ROUND(K51,-2)</f>
        <v>20300</v>
      </c>
      <c r="N51" s="1208"/>
      <c r="O51" s="1207"/>
      <c r="P51" s="1205"/>
    </row>
    <row r="52" spans="1:16" s="1209" customFormat="1" ht="14.1" customHeight="1">
      <c r="A52" s="1205"/>
      <c r="B52" s="1207"/>
      <c r="C52" s="1208"/>
      <c r="D52" s="837" t="s">
        <v>4546</v>
      </c>
      <c r="E52" s="1234"/>
      <c r="F52" s="301">
        <v>8.2200000000000006</v>
      </c>
      <c r="G52" s="466">
        <f>F52*Cond!$F$10</f>
        <v>12494.400000000001</v>
      </c>
      <c r="H52" s="1216">
        <v>0</v>
      </c>
      <c r="I52" s="1217">
        <f t="shared" ref="I52" si="30">G52*H52</f>
        <v>0</v>
      </c>
      <c r="J52" s="227">
        <v>2511017011</v>
      </c>
      <c r="K52" s="1219">
        <f t="shared" ref="K52" si="31">G52*L52</f>
        <v>24988.800000000003</v>
      </c>
      <c r="L52" s="1220">
        <v>2</v>
      </c>
      <c r="M52" s="1221">
        <f t="shared" ref="M52" si="32">ROUND(K52,-2)</f>
        <v>25000</v>
      </c>
      <c r="N52" s="1208"/>
      <c r="O52" s="1207"/>
      <c r="P52" s="1205"/>
    </row>
    <row r="53" spans="1:16" s="1209" customFormat="1" ht="14.1" customHeight="1">
      <c r="A53" s="1205"/>
      <c r="B53" s="1207"/>
      <c r="C53" s="1208"/>
      <c r="D53" s="837" t="s">
        <v>3591</v>
      </c>
      <c r="E53" s="1942"/>
      <c r="F53" s="301">
        <v>9.57</v>
      </c>
      <c r="G53" s="466">
        <f>F53*Cond!$F$10</f>
        <v>14546.4</v>
      </c>
      <c r="H53" s="1216">
        <v>0</v>
      </c>
      <c r="I53" s="1217">
        <f t="shared" ref="I53" si="33">G53*H53</f>
        <v>0</v>
      </c>
      <c r="J53" s="227">
        <v>2511017001</v>
      </c>
      <c r="K53" s="1219">
        <f t="shared" ref="K53" si="34">G53*L53</f>
        <v>29092.799999999999</v>
      </c>
      <c r="L53" s="1220">
        <v>2</v>
      </c>
      <c r="M53" s="1221">
        <f t="shared" ref="M53" si="35">ROUND(K53,-2)</f>
        <v>29100</v>
      </c>
      <c r="N53" s="1208"/>
      <c r="O53" s="1207"/>
      <c r="P53" s="1205"/>
    </row>
    <row r="54" spans="1:16" s="1209" customFormat="1" ht="14.1" customHeight="1">
      <c r="A54" s="1205"/>
      <c r="B54" s="1207"/>
      <c r="C54" s="1208"/>
      <c r="D54" s="834"/>
      <c r="E54" s="1942"/>
      <c r="F54" s="300"/>
      <c r="G54" s="449"/>
      <c r="H54" s="1216"/>
      <c r="I54" s="1217"/>
      <c r="J54" s="226"/>
      <c r="K54" s="226"/>
      <c r="L54" s="226"/>
      <c r="M54" s="835"/>
      <c r="N54" s="1208"/>
      <c r="O54" s="1207"/>
      <c r="P54" s="1205"/>
    </row>
    <row r="55" spans="1:16" s="1209" customFormat="1" ht="14.1" customHeight="1">
      <c r="A55" s="1205"/>
      <c r="B55" s="1207"/>
      <c r="C55" s="1208"/>
      <c r="D55" s="834" t="s">
        <v>933</v>
      </c>
      <c r="E55" s="1942"/>
      <c r="F55" s="1244"/>
      <c r="G55" s="1217"/>
      <c r="H55" s="1216"/>
      <c r="I55" s="1217"/>
      <c r="J55" s="1224"/>
      <c r="K55" s="1224"/>
      <c r="L55" s="1224"/>
      <c r="M55" s="1225"/>
      <c r="N55" s="1208"/>
      <c r="O55" s="1207"/>
      <c r="P55" s="1205"/>
    </row>
    <row r="56" spans="1:16" s="1209" customFormat="1" ht="14.1" customHeight="1">
      <c r="A56" s="1205"/>
      <c r="B56" s="1207"/>
      <c r="C56" s="1208"/>
      <c r="D56" s="834" t="s">
        <v>934</v>
      </c>
      <c r="E56" s="1237"/>
      <c r="F56" s="1244"/>
      <c r="G56" s="1217"/>
      <c r="H56" s="1216"/>
      <c r="I56" s="1217"/>
      <c r="J56" s="1224"/>
      <c r="K56" s="1224"/>
      <c r="L56" s="1224"/>
      <c r="M56" s="1225"/>
      <c r="N56" s="1208"/>
      <c r="O56" s="1207"/>
      <c r="P56" s="1205"/>
    </row>
    <row r="57" spans="1:16" s="1209" customFormat="1" ht="14.1" customHeight="1" thickBot="1">
      <c r="A57" s="1205"/>
      <c r="B57" s="1207"/>
      <c r="C57" s="1208"/>
      <c r="D57" s="1450" t="s">
        <v>1675</v>
      </c>
      <c r="E57" s="1237"/>
      <c r="F57" s="1238"/>
      <c r="G57" s="1239"/>
      <c r="H57" s="1240"/>
      <c r="I57" s="1239"/>
      <c r="J57" s="1241"/>
      <c r="K57" s="1241"/>
      <c r="L57" s="1241"/>
      <c r="M57" s="1242"/>
      <c r="N57" s="1208"/>
      <c r="O57" s="1207"/>
      <c r="P57" s="1205"/>
    </row>
    <row r="58" spans="1:16" s="1209" customFormat="1" ht="14.1" customHeight="1" thickTop="1">
      <c r="A58" s="1205"/>
      <c r="B58" s="1207"/>
      <c r="C58" s="1208"/>
      <c r="D58" s="833" t="s">
        <v>4987</v>
      </c>
      <c r="E58" s="1257"/>
      <c r="F58" s="1648">
        <v>5.33</v>
      </c>
      <c r="G58" s="467">
        <f>F58*Cond!$F$10</f>
        <v>8101.6</v>
      </c>
      <c r="H58" s="1649">
        <v>0</v>
      </c>
      <c r="I58" s="1650">
        <f t="shared" ref="I58" si="36">G58*H58</f>
        <v>0</v>
      </c>
      <c r="J58" s="1651">
        <v>2511010431</v>
      </c>
      <c r="K58" s="1652">
        <f t="shared" ref="K58" si="37">G58*L58</f>
        <v>16203.2</v>
      </c>
      <c r="L58" s="1653">
        <v>2</v>
      </c>
      <c r="M58" s="1654">
        <f t="shared" ref="M58" si="38">ROUND(K58,-2)</f>
        <v>16200</v>
      </c>
      <c r="N58" s="1208"/>
      <c r="O58" s="1207"/>
      <c r="P58" s="1205"/>
    </row>
    <row r="59" spans="1:16" s="1209" customFormat="1" ht="14.1" customHeight="1">
      <c r="A59" s="1205"/>
      <c r="B59" s="1207"/>
      <c r="C59" s="1208"/>
      <c r="D59" s="837"/>
      <c r="E59" s="1942"/>
      <c r="F59" s="301"/>
      <c r="G59" s="466"/>
      <c r="H59" s="1216"/>
      <c r="I59" s="1217"/>
      <c r="J59" s="227"/>
      <c r="K59" s="1219"/>
      <c r="L59" s="1220"/>
      <c r="M59" s="1221"/>
      <c r="N59" s="1208"/>
      <c r="O59" s="1207"/>
      <c r="P59" s="1205"/>
    </row>
    <row r="60" spans="1:16" s="1209" customFormat="1" ht="14.1" customHeight="1">
      <c r="A60" s="1205"/>
      <c r="B60" s="1207"/>
      <c r="C60" s="1208"/>
      <c r="D60" s="834"/>
      <c r="E60" s="1942"/>
      <c r="F60" s="300"/>
      <c r="G60" s="449"/>
      <c r="H60" s="1216"/>
      <c r="I60" s="1217"/>
      <c r="J60" s="226"/>
      <c r="K60" s="226"/>
      <c r="L60" s="226"/>
      <c r="M60" s="835"/>
      <c r="N60" s="1208"/>
      <c r="O60" s="1207"/>
      <c r="P60" s="1205"/>
    </row>
    <row r="61" spans="1:16" s="1209" customFormat="1" ht="14.1" customHeight="1">
      <c r="A61" s="1205"/>
      <c r="B61" s="1207"/>
      <c r="C61" s="1208"/>
      <c r="D61" s="834" t="s">
        <v>2911</v>
      </c>
      <c r="E61" s="1942"/>
      <c r="F61" s="1244"/>
      <c r="G61" s="1217"/>
      <c r="H61" s="1216"/>
      <c r="I61" s="1217"/>
      <c r="J61" s="1224"/>
      <c r="K61" s="1224"/>
      <c r="L61" s="1224"/>
      <c r="M61" s="1225"/>
      <c r="N61" s="1208"/>
      <c r="O61" s="1207"/>
      <c r="P61" s="1205"/>
    </row>
    <row r="62" spans="1:16" s="1209" customFormat="1" ht="14.1" customHeight="1">
      <c r="A62" s="1205"/>
      <c r="B62" s="1207"/>
      <c r="C62" s="1208"/>
      <c r="D62" s="834" t="s">
        <v>2912</v>
      </c>
      <c r="E62" s="1777"/>
      <c r="F62" s="1244"/>
      <c r="G62" s="1217"/>
      <c r="H62" s="1216"/>
      <c r="I62" s="1217"/>
      <c r="J62" s="1224"/>
      <c r="K62" s="1224"/>
      <c r="L62" s="1224"/>
      <c r="M62" s="1225"/>
      <c r="N62" s="1208"/>
      <c r="O62" s="1207"/>
      <c r="P62" s="1205"/>
    </row>
    <row r="63" spans="1:16" s="1209" customFormat="1" ht="14.1" customHeight="1">
      <c r="A63" s="1205"/>
      <c r="B63" s="1207"/>
      <c r="C63" s="1208"/>
      <c r="D63" s="834"/>
      <c r="E63" s="1777"/>
      <c r="F63" s="1244"/>
      <c r="G63" s="1217"/>
      <c r="H63" s="1216"/>
      <c r="I63" s="1217"/>
      <c r="J63" s="1224"/>
      <c r="K63" s="1224"/>
      <c r="L63" s="1224"/>
      <c r="M63" s="1225"/>
      <c r="N63" s="1208"/>
      <c r="O63" s="1207"/>
      <c r="P63" s="1205"/>
    </row>
    <row r="64" spans="1:16" s="1209" customFormat="1" ht="14.1" customHeight="1" thickBot="1">
      <c r="A64" s="1205"/>
      <c r="B64" s="1207"/>
      <c r="C64" s="1208"/>
      <c r="D64" s="841"/>
      <c r="E64" s="1777"/>
      <c r="F64" s="1263"/>
      <c r="G64" s="1239"/>
      <c r="H64" s="1240"/>
      <c r="I64" s="1239"/>
      <c r="J64" s="1241"/>
      <c r="K64" s="1241"/>
      <c r="L64" s="1241"/>
      <c r="M64" s="1242"/>
      <c r="N64" s="1208"/>
      <c r="O64" s="1207"/>
      <c r="P64" s="1205"/>
    </row>
    <row r="65" spans="1:16" s="1209" customFormat="1" ht="14.1" customHeight="1" thickTop="1">
      <c r="A65" s="1205"/>
      <c r="B65" s="1207"/>
      <c r="C65" s="1208"/>
      <c r="D65" s="833" t="s">
        <v>3590</v>
      </c>
      <c r="E65" s="1257"/>
      <c r="F65" s="1648">
        <v>8.01</v>
      </c>
      <c r="G65" s="467">
        <f>F65*Cond!$F$10</f>
        <v>12175.199999999999</v>
      </c>
      <c r="H65" s="1649">
        <v>0</v>
      </c>
      <c r="I65" s="1650">
        <f t="shared" ref="I65" si="39">G65*H65</f>
        <v>0</v>
      </c>
      <c r="J65" s="1651">
        <v>2511019010</v>
      </c>
      <c r="K65" s="1652">
        <f t="shared" ref="K65" si="40">G65*L65</f>
        <v>24350.399999999998</v>
      </c>
      <c r="L65" s="1653">
        <v>2</v>
      </c>
      <c r="M65" s="1654">
        <f t="shared" ref="M65" si="41">ROUND(K65,-2)</f>
        <v>24400</v>
      </c>
      <c r="N65" s="1208"/>
      <c r="O65" s="1207"/>
      <c r="P65" s="1205"/>
    </row>
    <row r="66" spans="1:16" s="1209" customFormat="1" ht="14.1" customHeight="1">
      <c r="A66" s="1205"/>
      <c r="B66" s="1207"/>
      <c r="C66" s="1208"/>
      <c r="D66" s="837" t="s">
        <v>4545</v>
      </c>
      <c r="E66" s="1942"/>
      <c r="F66" s="301">
        <v>8.01</v>
      </c>
      <c r="G66" s="466">
        <f>F66*Cond!$F$10</f>
        <v>12175.199999999999</v>
      </c>
      <c r="H66" s="1216">
        <v>0</v>
      </c>
      <c r="I66" s="1217">
        <f t="shared" ref="I66" si="42">G66*H66</f>
        <v>0</v>
      </c>
      <c r="J66" s="227">
        <v>2511019011</v>
      </c>
      <c r="K66" s="1219">
        <f t="shared" ref="K66" si="43">G66*L66</f>
        <v>24350.399999999998</v>
      </c>
      <c r="L66" s="1220">
        <v>2</v>
      </c>
      <c r="M66" s="1221">
        <f t="shared" ref="M66" si="44">ROUND(K66,-2)</f>
        <v>24400</v>
      </c>
      <c r="N66" s="1208"/>
      <c r="O66" s="1207"/>
      <c r="P66" s="1205"/>
    </row>
    <row r="67" spans="1:16" s="1209" customFormat="1" ht="14.1" customHeight="1">
      <c r="A67" s="1205"/>
      <c r="B67" s="1207"/>
      <c r="C67" s="1208"/>
      <c r="D67" s="834"/>
      <c r="E67" s="1942"/>
      <c r="F67" s="300"/>
      <c r="G67" s="449"/>
      <c r="H67" s="1216"/>
      <c r="I67" s="1217"/>
      <c r="J67" s="226"/>
      <c r="K67" s="226"/>
      <c r="L67" s="226"/>
      <c r="M67" s="835"/>
      <c r="N67" s="1208"/>
      <c r="O67" s="1207"/>
      <c r="P67" s="1205"/>
    </row>
    <row r="68" spans="1:16" s="1209" customFormat="1" ht="14.1" customHeight="1">
      <c r="A68" s="1205"/>
      <c r="B68" s="1207"/>
      <c r="C68" s="1208"/>
      <c r="D68" s="834" t="s">
        <v>2911</v>
      </c>
      <c r="E68" s="1942"/>
      <c r="F68" s="1244"/>
      <c r="G68" s="1217"/>
      <c r="H68" s="1216"/>
      <c r="I68" s="1217"/>
      <c r="J68" s="1224"/>
      <c r="K68" s="1224"/>
      <c r="L68" s="1224"/>
      <c r="M68" s="1225"/>
      <c r="N68" s="1208"/>
      <c r="O68" s="1207"/>
      <c r="P68" s="1205"/>
    </row>
    <row r="69" spans="1:16" s="1209" customFormat="1" ht="14.1" customHeight="1">
      <c r="A69" s="1205"/>
      <c r="B69" s="1207"/>
      <c r="C69" s="1208"/>
      <c r="D69" s="834" t="s">
        <v>2912</v>
      </c>
      <c r="E69" s="1647"/>
      <c r="F69" s="1244"/>
      <c r="G69" s="1217"/>
      <c r="H69" s="1216"/>
      <c r="I69" s="1217"/>
      <c r="J69" s="1224"/>
      <c r="K69" s="1224"/>
      <c r="L69" s="1224"/>
      <c r="M69" s="1225"/>
      <c r="N69" s="1208"/>
      <c r="O69" s="1207"/>
      <c r="P69" s="1205"/>
    </row>
    <row r="70" spans="1:16" s="1209" customFormat="1" ht="14.1" customHeight="1">
      <c r="A70" s="1205"/>
      <c r="B70" s="1207"/>
      <c r="C70" s="1208"/>
      <c r="D70" s="834"/>
      <c r="E70" s="1647"/>
      <c r="F70" s="1244"/>
      <c r="G70" s="1217"/>
      <c r="H70" s="1216"/>
      <c r="I70" s="1217"/>
      <c r="J70" s="1224"/>
      <c r="K70" s="1224"/>
      <c r="L70" s="1224"/>
      <c r="M70" s="1225"/>
      <c r="N70" s="1208"/>
      <c r="O70" s="1207"/>
      <c r="P70" s="1205"/>
    </row>
    <row r="71" spans="1:16" s="1209" customFormat="1" ht="14.1" customHeight="1" thickBot="1">
      <c r="A71" s="1205"/>
      <c r="B71" s="1207"/>
      <c r="C71" s="1208"/>
      <c r="D71" s="841"/>
      <c r="E71" s="1647"/>
      <c r="F71" s="1263"/>
      <c r="G71" s="1239"/>
      <c r="H71" s="1240"/>
      <c r="I71" s="1239"/>
      <c r="J71" s="1241"/>
      <c r="K71" s="1241"/>
      <c r="L71" s="1241"/>
      <c r="M71" s="1242"/>
      <c r="N71" s="1208"/>
      <c r="O71" s="1207"/>
      <c r="P71" s="1205"/>
    </row>
    <row r="72" spans="1:16" s="1209" customFormat="1" ht="14.1" customHeight="1" thickTop="1">
      <c r="A72" s="1205"/>
      <c r="B72" s="1207"/>
      <c r="C72" s="1208"/>
      <c r="D72" s="833" t="s">
        <v>4547</v>
      </c>
      <c r="E72" s="1257"/>
      <c r="F72" s="1648">
        <v>11.74</v>
      </c>
      <c r="G72" s="467">
        <f>F72*Cond!$F$10</f>
        <v>17844.8</v>
      </c>
      <c r="H72" s="1649">
        <v>0</v>
      </c>
      <c r="I72" s="1650">
        <f t="shared" ref="I72" si="45">G72*H72</f>
        <v>0</v>
      </c>
      <c r="J72" s="1651">
        <v>2511019040</v>
      </c>
      <c r="K72" s="1652">
        <f t="shared" ref="K72" si="46">G72*L72</f>
        <v>35689.599999999999</v>
      </c>
      <c r="L72" s="1653">
        <v>2</v>
      </c>
      <c r="M72" s="1654">
        <f t="shared" ref="M72" si="47">ROUND(K72,-2)</f>
        <v>35700</v>
      </c>
      <c r="N72" s="1208"/>
      <c r="O72" s="1207"/>
      <c r="P72" s="1205"/>
    </row>
    <row r="73" spans="1:16" s="1209" customFormat="1" ht="14.1" customHeight="1">
      <c r="A73" s="1205"/>
      <c r="B73" s="1207"/>
      <c r="C73" s="1208"/>
      <c r="D73" s="837"/>
      <c r="E73" s="1942"/>
      <c r="F73" s="301"/>
      <c r="G73" s="466"/>
      <c r="H73" s="1216"/>
      <c r="I73" s="1217"/>
      <c r="J73" s="227"/>
      <c r="K73" s="1219"/>
      <c r="L73" s="1220"/>
      <c r="M73" s="1221"/>
      <c r="N73" s="1208"/>
      <c r="O73" s="1207"/>
      <c r="P73" s="1205"/>
    </row>
    <row r="74" spans="1:16" s="1209" customFormat="1" ht="14.1" customHeight="1">
      <c r="A74" s="1205"/>
      <c r="B74" s="1207"/>
      <c r="C74" s="1208"/>
      <c r="D74" s="834"/>
      <c r="E74" s="1942"/>
      <c r="F74" s="300"/>
      <c r="G74" s="449"/>
      <c r="H74" s="1216"/>
      <c r="I74" s="1217"/>
      <c r="J74" s="226"/>
      <c r="K74" s="226"/>
      <c r="L74" s="226"/>
      <c r="M74" s="835"/>
      <c r="N74" s="1208"/>
      <c r="O74" s="1207"/>
      <c r="P74" s="1205"/>
    </row>
    <row r="75" spans="1:16" s="1209" customFormat="1" ht="14.1" customHeight="1">
      <c r="A75" s="1205"/>
      <c r="B75" s="1207"/>
      <c r="C75" s="1208"/>
      <c r="D75" s="834" t="s">
        <v>4548</v>
      </c>
      <c r="E75" s="1942"/>
      <c r="F75" s="1244"/>
      <c r="G75" s="1217"/>
      <c r="H75" s="1216"/>
      <c r="I75" s="1217"/>
      <c r="J75" s="1224"/>
      <c r="K75" s="1224"/>
      <c r="L75" s="1224"/>
      <c r="M75" s="1225"/>
      <c r="N75" s="1208"/>
      <c r="O75" s="1207"/>
      <c r="P75" s="1205"/>
    </row>
    <row r="76" spans="1:16" s="1209" customFormat="1" ht="14.1" customHeight="1">
      <c r="A76" s="1205"/>
      <c r="B76" s="1207"/>
      <c r="C76" s="1208"/>
      <c r="D76" s="834" t="s">
        <v>2912</v>
      </c>
      <c r="E76" s="1647"/>
      <c r="F76" s="1244"/>
      <c r="G76" s="1217"/>
      <c r="H76" s="1216"/>
      <c r="I76" s="1217"/>
      <c r="J76" s="1224"/>
      <c r="K76" s="1224"/>
      <c r="L76" s="1224"/>
      <c r="M76" s="1225"/>
      <c r="N76" s="1208"/>
      <c r="O76" s="1207"/>
      <c r="P76" s="1205"/>
    </row>
    <row r="77" spans="1:16" s="1209" customFormat="1" ht="14.1" customHeight="1">
      <c r="A77" s="1205"/>
      <c r="B77" s="1207"/>
      <c r="C77" s="1208"/>
      <c r="D77" s="834"/>
      <c r="E77" s="1647"/>
      <c r="F77" s="1244"/>
      <c r="G77" s="1217"/>
      <c r="H77" s="1216"/>
      <c r="I77" s="1217"/>
      <c r="J77" s="1224"/>
      <c r="K77" s="1224"/>
      <c r="L77" s="1224"/>
      <c r="M77" s="1225"/>
      <c r="N77" s="1208"/>
      <c r="O77" s="1207"/>
      <c r="P77" s="1205"/>
    </row>
    <row r="78" spans="1:16" s="1209" customFormat="1" ht="14.1" customHeight="1" thickBot="1">
      <c r="A78" s="1205"/>
      <c r="B78" s="1207"/>
      <c r="C78" s="1208"/>
      <c r="D78" s="841"/>
      <c r="E78" s="1647"/>
      <c r="F78" s="1263"/>
      <c r="G78" s="1239"/>
      <c r="H78" s="1240"/>
      <c r="I78" s="1239"/>
      <c r="J78" s="1241"/>
      <c r="K78" s="1241"/>
      <c r="L78" s="1241"/>
      <c r="M78" s="1242"/>
      <c r="N78" s="1208"/>
      <c r="O78" s="1207"/>
      <c r="P78" s="1205"/>
    </row>
    <row r="79" spans="1:16" s="1209" customFormat="1" ht="14.1" customHeight="1" thickTop="1">
      <c r="A79" s="1205"/>
      <c r="B79" s="1207"/>
      <c r="C79" s="1208"/>
      <c r="D79" s="833" t="s">
        <v>4549</v>
      </c>
      <c r="E79" s="1257"/>
      <c r="F79" s="1648">
        <v>2.14</v>
      </c>
      <c r="G79" s="467">
        <f>F79*Cond!$F$10</f>
        <v>3252.8</v>
      </c>
      <c r="H79" s="1649">
        <v>0</v>
      </c>
      <c r="I79" s="1650">
        <f t="shared" ref="I79" si="48">G79*H79</f>
        <v>0</v>
      </c>
      <c r="J79" s="1651" t="s">
        <v>4550</v>
      </c>
      <c r="K79" s="1652">
        <f t="shared" ref="K79" si="49">G79*L79</f>
        <v>6505.6</v>
      </c>
      <c r="L79" s="1653">
        <v>2</v>
      </c>
      <c r="M79" s="1654">
        <f t="shared" ref="M79" si="50">ROUND(K79,-2)</f>
        <v>6500</v>
      </c>
      <c r="N79" s="1208"/>
      <c r="O79" s="1207"/>
      <c r="P79" s="1205"/>
    </row>
    <row r="80" spans="1:16" s="1209" customFormat="1" ht="14.1" customHeight="1">
      <c r="A80" s="1205"/>
      <c r="B80" s="1207"/>
      <c r="C80" s="1208"/>
      <c r="D80" s="837"/>
      <c r="E80" s="1942"/>
      <c r="F80" s="301"/>
      <c r="G80" s="466"/>
      <c r="H80" s="1216"/>
      <c r="I80" s="1217"/>
      <c r="J80" s="227"/>
      <c r="K80" s="1219"/>
      <c r="L80" s="1220"/>
      <c r="M80" s="1221"/>
      <c r="N80" s="1208"/>
      <c r="O80" s="1207"/>
      <c r="P80" s="1205"/>
    </row>
    <row r="81" spans="1:16" s="1209" customFormat="1" ht="14.1" customHeight="1">
      <c r="A81" s="1205"/>
      <c r="B81" s="1207"/>
      <c r="C81" s="1208"/>
      <c r="D81" s="834"/>
      <c r="E81" s="1942"/>
      <c r="F81" s="300"/>
      <c r="G81" s="449"/>
      <c r="H81" s="1216"/>
      <c r="I81" s="1217"/>
      <c r="J81" s="226"/>
      <c r="K81" s="226"/>
      <c r="L81" s="226"/>
      <c r="M81" s="835"/>
      <c r="N81" s="1208"/>
      <c r="O81" s="1207"/>
      <c r="P81" s="1205"/>
    </row>
    <row r="82" spans="1:16" s="1209" customFormat="1" ht="14.1" customHeight="1">
      <c r="A82" s="1205"/>
      <c r="B82" s="1207"/>
      <c r="C82" s="1208"/>
      <c r="D82" s="834"/>
      <c r="E82" s="1942"/>
      <c r="F82" s="1244"/>
      <c r="G82" s="1217"/>
      <c r="H82" s="1216"/>
      <c r="I82" s="1217"/>
      <c r="J82" s="1224"/>
      <c r="K82" s="1224"/>
      <c r="L82" s="1224"/>
      <c r="M82" s="1225"/>
      <c r="N82" s="1208"/>
      <c r="O82" s="1207"/>
      <c r="P82" s="1205"/>
    </row>
    <row r="83" spans="1:16" s="1209" customFormat="1" ht="14.1" customHeight="1">
      <c r="A83" s="1205"/>
      <c r="B83" s="1207"/>
      <c r="C83" s="1208"/>
      <c r="D83" s="834"/>
      <c r="E83" s="1647"/>
      <c r="F83" s="1244"/>
      <c r="G83" s="1217"/>
      <c r="H83" s="1216"/>
      <c r="I83" s="1217"/>
      <c r="J83" s="1224"/>
      <c r="K83" s="1224"/>
      <c r="L83" s="1224"/>
      <c r="M83" s="1225"/>
      <c r="N83" s="1208"/>
      <c r="O83" s="1207"/>
      <c r="P83" s="1205"/>
    </row>
    <row r="84" spans="1:16" s="1209" customFormat="1" ht="14.1" customHeight="1">
      <c r="A84" s="1205"/>
      <c r="B84" s="1207"/>
      <c r="C84" s="1208"/>
      <c r="D84" s="834"/>
      <c r="E84" s="1647"/>
      <c r="F84" s="1244"/>
      <c r="G84" s="1217"/>
      <c r="H84" s="1216"/>
      <c r="I84" s="1217"/>
      <c r="J84" s="1224"/>
      <c r="K84" s="1224"/>
      <c r="L84" s="1224"/>
      <c r="M84" s="1225"/>
      <c r="N84" s="1208"/>
      <c r="O84" s="1207"/>
      <c r="P84" s="1205"/>
    </row>
    <row r="85" spans="1:16" s="1209" customFormat="1" ht="14.1" customHeight="1" thickBot="1">
      <c r="A85" s="1205"/>
      <c r="B85" s="1207"/>
      <c r="C85" s="1208"/>
      <c r="D85" s="841"/>
      <c r="E85" s="1647"/>
      <c r="F85" s="1263"/>
      <c r="G85" s="1239"/>
      <c r="H85" s="1240"/>
      <c r="I85" s="1239"/>
      <c r="J85" s="1241"/>
      <c r="K85" s="1241"/>
      <c r="L85" s="1241"/>
      <c r="M85" s="1242"/>
      <c r="N85" s="1208"/>
      <c r="O85" s="1207"/>
      <c r="P85" s="1205"/>
    </row>
    <row r="86" spans="1:16" s="1209" customFormat="1" ht="14.1" customHeight="1" thickTop="1">
      <c r="A86" s="1205"/>
      <c r="B86" s="1207"/>
      <c r="C86" s="1208"/>
      <c r="D86" s="833" t="s">
        <v>4551</v>
      </c>
      <c r="E86" s="1257"/>
      <c r="F86" s="1648">
        <v>2.54</v>
      </c>
      <c r="G86" s="467">
        <f>F86*Cond!$F$10</f>
        <v>3860.8</v>
      </c>
      <c r="H86" s="1649">
        <v>0</v>
      </c>
      <c r="I86" s="1650">
        <f t="shared" ref="I86" si="51">G86*H86</f>
        <v>0</v>
      </c>
      <c r="J86" s="1651" t="s">
        <v>4552</v>
      </c>
      <c r="K86" s="1652">
        <f t="shared" ref="K86" si="52">G86*L86</f>
        <v>7721.6</v>
      </c>
      <c r="L86" s="1653">
        <v>2</v>
      </c>
      <c r="M86" s="1654">
        <f t="shared" ref="M86" si="53">ROUND(K86,-2)</f>
        <v>7700</v>
      </c>
      <c r="N86" s="1208"/>
      <c r="O86" s="1207"/>
      <c r="P86" s="1205"/>
    </row>
    <row r="87" spans="1:16" s="1209" customFormat="1" ht="14.1" customHeight="1">
      <c r="A87" s="1205"/>
      <c r="B87" s="1207"/>
      <c r="C87" s="1208"/>
      <c r="D87" s="837"/>
      <c r="E87" s="1942"/>
      <c r="F87" s="301"/>
      <c r="G87" s="466"/>
      <c r="H87" s="1216"/>
      <c r="I87" s="1217"/>
      <c r="J87" s="227"/>
      <c r="K87" s="1219"/>
      <c r="L87" s="1220"/>
      <c r="M87" s="1221"/>
      <c r="N87" s="1208"/>
      <c r="O87" s="1207"/>
      <c r="P87" s="1205"/>
    </row>
    <row r="88" spans="1:16" s="1209" customFormat="1" ht="14.1" customHeight="1">
      <c r="A88" s="1205"/>
      <c r="B88" s="1207"/>
      <c r="C88" s="1208"/>
      <c r="D88" s="834"/>
      <c r="E88" s="1942"/>
      <c r="F88" s="300"/>
      <c r="G88" s="449"/>
      <c r="H88" s="1216"/>
      <c r="I88" s="1217"/>
      <c r="J88" s="226"/>
      <c r="K88" s="226"/>
      <c r="L88" s="226"/>
      <c r="M88" s="835"/>
      <c r="N88" s="1208"/>
      <c r="O88" s="1207"/>
      <c r="P88" s="1205"/>
    </row>
    <row r="89" spans="1:16" s="1209" customFormat="1" ht="14.1" customHeight="1">
      <c r="A89" s="1205"/>
      <c r="B89" s="1207"/>
      <c r="C89" s="1208"/>
      <c r="D89" s="834"/>
      <c r="E89" s="1942"/>
      <c r="F89" s="1244"/>
      <c r="G89" s="1217"/>
      <c r="H89" s="1216"/>
      <c r="I89" s="1217"/>
      <c r="J89" s="1224"/>
      <c r="K89" s="1224"/>
      <c r="L89" s="1224"/>
      <c r="M89" s="1225"/>
      <c r="N89" s="1208"/>
      <c r="O89" s="1207"/>
      <c r="P89" s="1205"/>
    </row>
    <row r="90" spans="1:16" s="1209" customFormat="1" ht="14.1" customHeight="1">
      <c r="A90" s="1205"/>
      <c r="B90" s="1207"/>
      <c r="C90" s="1208"/>
      <c r="D90" s="834"/>
      <c r="E90" s="1647"/>
      <c r="F90" s="1244"/>
      <c r="G90" s="1217"/>
      <c r="H90" s="1216"/>
      <c r="I90" s="1217"/>
      <c r="J90" s="1224"/>
      <c r="K90" s="1224"/>
      <c r="L90" s="1224"/>
      <c r="M90" s="1225"/>
      <c r="N90" s="1208"/>
      <c r="O90" s="1207"/>
      <c r="P90" s="1205"/>
    </row>
    <row r="91" spans="1:16" s="1209" customFormat="1" ht="14.1" customHeight="1">
      <c r="A91" s="1205"/>
      <c r="B91" s="1207"/>
      <c r="C91" s="1208"/>
      <c r="D91" s="834"/>
      <c r="E91" s="1647"/>
      <c r="F91" s="1244"/>
      <c r="G91" s="1217"/>
      <c r="H91" s="1216"/>
      <c r="I91" s="1217"/>
      <c r="J91" s="1224"/>
      <c r="K91" s="1224"/>
      <c r="L91" s="1224"/>
      <c r="M91" s="1225"/>
      <c r="N91" s="1208"/>
      <c r="O91" s="1207"/>
      <c r="P91" s="1205"/>
    </row>
    <row r="92" spans="1:16" s="1209" customFormat="1" ht="14.1" customHeight="1" thickBot="1">
      <c r="A92" s="1205"/>
      <c r="B92" s="1207"/>
      <c r="C92" s="1208"/>
      <c r="D92" s="841"/>
      <c r="E92" s="1647"/>
      <c r="F92" s="1263"/>
      <c r="G92" s="1239"/>
      <c r="H92" s="1240"/>
      <c r="I92" s="1239"/>
      <c r="J92" s="1241"/>
      <c r="K92" s="1241"/>
      <c r="L92" s="1241"/>
      <c r="M92" s="1242"/>
      <c r="N92" s="1208"/>
      <c r="O92" s="1207"/>
      <c r="P92" s="1205"/>
    </row>
    <row r="93" spans="1:16" s="1209" customFormat="1" ht="14.1" customHeight="1" thickTop="1">
      <c r="A93" s="1205"/>
      <c r="B93" s="1207"/>
      <c r="C93" s="1208"/>
      <c r="D93" s="833" t="s">
        <v>4554</v>
      </c>
      <c r="E93" s="1257"/>
      <c r="F93" s="1648">
        <v>5</v>
      </c>
      <c r="G93" s="467">
        <f>F93*Cond!$F$10</f>
        <v>7600</v>
      </c>
      <c r="H93" s="1649">
        <v>0</v>
      </c>
      <c r="I93" s="1650">
        <f t="shared" ref="I93" si="54">G93*H93</f>
        <v>0</v>
      </c>
      <c r="J93" s="1651" t="s">
        <v>4553</v>
      </c>
      <c r="K93" s="1652">
        <f t="shared" ref="K93" si="55">G93*L93</f>
        <v>15200</v>
      </c>
      <c r="L93" s="1653">
        <v>2</v>
      </c>
      <c r="M93" s="1654">
        <f t="shared" ref="M93" si="56">ROUND(K93,-2)</f>
        <v>15200</v>
      </c>
      <c r="N93" s="1208"/>
      <c r="O93" s="1207"/>
      <c r="P93" s="1205"/>
    </row>
    <row r="94" spans="1:16" s="1209" customFormat="1" ht="14.1" customHeight="1">
      <c r="A94" s="1205"/>
      <c r="B94" s="1207"/>
      <c r="C94" s="1208"/>
      <c r="D94" s="837"/>
      <c r="E94" s="1942"/>
      <c r="F94" s="301"/>
      <c r="G94" s="466"/>
      <c r="H94" s="1216"/>
      <c r="I94" s="1217"/>
      <c r="J94" s="227"/>
      <c r="K94" s="1219"/>
      <c r="L94" s="1220"/>
      <c r="M94" s="1221"/>
      <c r="N94" s="1208"/>
      <c r="O94" s="1207"/>
      <c r="P94" s="1205"/>
    </row>
    <row r="95" spans="1:16" s="1209" customFormat="1" ht="14.1" customHeight="1">
      <c r="A95" s="1205"/>
      <c r="B95" s="1207"/>
      <c r="C95" s="1208"/>
      <c r="D95" s="834"/>
      <c r="E95" s="1942"/>
      <c r="F95" s="300"/>
      <c r="G95" s="449"/>
      <c r="H95" s="1216"/>
      <c r="I95" s="1217"/>
      <c r="J95" s="226"/>
      <c r="K95" s="226"/>
      <c r="L95" s="226"/>
      <c r="M95" s="835"/>
      <c r="N95" s="1208"/>
      <c r="O95" s="1207"/>
      <c r="P95" s="1205"/>
    </row>
    <row r="96" spans="1:16" s="1209" customFormat="1" ht="14.1" customHeight="1">
      <c r="A96" s="1205"/>
      <c r="B96" s="1207"/>
      <c r="C96" s="1208"/>
      <c r="D96" s="834"/>
      <c r="E96" s="1942"/>
      <c r="F96" s="1244"/>
      <c r="G96" s="1217"/>
      <c r="H96" s="1216"/>
      <c r="I96" s="1217"/>
      <c r="J96" s="1224"/>
      <c r="K96" s="1224"/>
      <c r="L96" s="1224"/>
      <c r="M96" s="1225"/>
      <c r="N96" s="1208"/>
      <c r="O96" s="1207"/>
      <c r="P96" s="1205"/>
    </row>
    <row r="97" spans="1:16" s="1209" customFormat="1" ht="14.1" customHeight="1">
      <c r="A97" s="1205"/>
      <c r="B97" s="1207"/>
      <c r="C97" s="1208"/>
      <c r="D97" s="834"/>
      <c r="E97" s="1647"/>
      <c r="F97" s="1244"/>
      <c r="G97" s="1217"/>
      <c r="H97" s="1216"/>
      <c r="I97" s="1217"/>
      <c r="J97" s="1224"/>
      <c r="K97" s="1224"/>
      <c r="L97" s="1224"/>
      <c r="M97" s="1225"/>
      <c r="N97" s="1208"/>
      <c r="O97" s="1207"/>
      <c r="P97" s="1205"/>
    </row>
    <row r="98" spans="1:16" s="1209" customFormat="1" ht="14.1" customHeight="1">
      <c r="A98" s="1205"/>
      <c r="B98" s="1207"/>
      <c r="C98" s="1208"/>
      <c r="D98" s="834"/>
      <c r="E98" s="1647"/>
      <c r="F98" s="1244"/>
      <c r="G98" s="1217"/>
      <c r="H98" s="1216"/>
      <c r="I98" s="1217"/>
      <c r="J98" s="1224"/>
      <c r="K98" s="1224"/>
      <c r="L98" s="1224"/>
      <c r="M98" s="1225"/>
      <c r="N98" s="1208"/>
      <c r="O98" s="1207"/>
      <c r="P98" s="1205"/>
    </row>
    <row r="99" spans="1:16" s="1209" customFormat="1" ht="14.1" customHeight="1">
      <c r="A99" s="1205"/>
      <c r="B99" s="1207"/>
      <c r="C99" s="1208"/>
      <c r="D99" s="841"/>
      <c r="E99" s="1647"/>
      <c r="F99" s="1263"/>
      <c r="G99" s="1239"/>
      <c r="H99" s="1240"/>
      <c r="I99" s="1239"/>
      <c r="J99" s="1241"/>
      <c r="K99" s="1241"/>
      <c r="L99" s="1241"/>
      <c r="M99" s="1242"/>
      <c r="N99" s="1208"/>
      <c r="O99" s="1207"/>
      <c r="P99" s="1205"/>
    </row>
    <row r="100" spans="1:16" s="1209" customFormat="1" ht="30" customHeight="1">
      <c r="A100" s="1205"/>
      <c r="B100" s="1207"/>
      <c r="C100" s="1208"/>
      <c r="D100" s="1948" t="s">
        <v>1989</v>
      </c>
      <c r="E100" s="1948"/>
      <c r="F100" s="1948"/>
      <c r="G100" s="1948"/>
      <c r="H100" s="1948"/>
      <c r="I100" s="1948"/>
      <c r="J100" s="1948"/>
      <c r="K100" s="1948"/>
      <c r="L100" s="1948"/>
      <c r="M100" s="1948"/>
      <c r="N100" s="1208"/>
      <c r="O100" s="1207"/>
      <c r="P100" s="1205"/>
    </row>
    <row r="101" spans="1:16">
      <c r="A101" s="1205"/>
      <c r="B101" s="1207"/>
      <c r="C101" s="1208"/>
      <c r="D101" s="1939" t="s">
        <v>14</v>
      </c>
      <c r="E101" s="1949"/>
      <c r="F101" s="1950" t="s">
        <v>1859</v>
      </c>
      <c r="G101" s="1952" t="s">
        <v>2171</v>
      </c>
      <c r="H101" s="1958" t="s">
        <v>67</v>
      </c>
      <c r="I101" s="1952" t="s">
        <v>68</v>
      </c>
      <c r="J101" s="1964" t="s">
        <v>6</v>
      </c>
      <c r="K101" s="1954" t="s">
        <v>2172</v>
      </c>
      <c r="L101" s="1954" t="s">
        <v>2173</v>
      </c>
      <c r="M101" s="1944" t="s">
        <v>2170</v>
      </c>
      <c r="N101" s="1208"/>
      <c r="O101" s="1207"/>
      <c r="P101" s="1205"/>
    </row>
    <row r="102" spans="1:16">
      <c r="A102" s="1205"/>
      <c r="B102" s="1207"/>
      <c r="C102" s="1208"/>
      <c r="D102" s="1939"/>
      <c r="E102" s="1949"/>
      <c r="F102" s="1950"/>
      <c r="G102" s="1952"/>
      <c r="H102" s="1958"/>
      <c r="I102" s="1952"/>
      <c r="J102" s="1964"/>
      <c r="K102" s="1954"/>
      <c r="L102" s="1954"/>
      <c r="M102" s="1944"/>
      <c r="N102" s="1208"/>
      <c r="O102" s="1207"/>
      <c r="P102" s="1205"/>
    </row>
    <row r="103" spans="1:16">
      <c r="A103" s="1205"/>
      <c r="B103" s="1207"/>
      <c r="C103" s="1208"/>
      <c r="D103" s="1939"/>
      <c r="E103" s="1949"/>
      <c r="F103" s="1950"/>
      <c r="G103" s="1952"/>
      <c r="H103" s="1958"/>
      <c r="I103" s="1952"/>
      <c r="J103" s="1964"/>
      <c r="K103" s="1954"/>
      <c r="L103" s="1954"/>
      <c r="M103" s="1944"/>
      <c r="N103" s="1208"/>
      <c r="O103" s="1207"/>
      <c r="P103" s="1205"/>
    </row>
    <row r="104" spans="1:16" ht="13.5" thickBot="1">
      <c r="A104" s="1205"/>
      <c r="B104" s="1207"/>
      <c r="C104" s="1208"/>
      <c r="D104" s="1940"/>
      <c r="E104" s="1973"/>
      <c r="F104" s="1951"/>
      <c r="G104" s="1953"/>
      <c r="H104" s="1959"/>
      <c r="I104" s="1953"/>
      <c r="J104" s="1965"/>
      <c r="K104" s="1955"/>
      <c r="L104" s="1955"/>
      <c r="M104" s="1945"/>
      <c r="N104" s="1208"/>
      <c r="O104" s="1207"/>
      <c r="P104" s="1205"/>
    </row>
    <row r="105" spans="1:16" s="2" customFormat="1" ht="30" customHeight="1" thickTop="1" thickBot="1">
      <c r="A105" s="1205"/>
      <c r="B105" s="1207"/>
      <c r="C105" s="1420"/>
      <c r="D105" s="1869" t="s">
        <v>4522</v>
      </c>
      <c r="E105" s="1869"/>
      <c r="F105" s="1869"/>
      <c r="G105" s="1869"/>
      <c r="H105" s="1869"/>
      <c r="I105" s="1869"/>
      <c r="J105" s="1869"/>
      <c r="K105" s="1637"/>
      <c r="L105" s="1637"/>
      <c r="M105" s="1421"/>
      <c r="N105" s="1193"/>
      <c r="O105" s="1207"/>
      <c r="P105" s="1205"/>
    </row>
    <row r="106" spans="1:16" s="2" customFormat="1" ht="14.1" customHeight="1" thickTop="1">
      <c r="A106" s="1205"/>
      <c r="B106" s="1207"/>
      <c r="C106" s="1420"/>
      <c r="D106" s="1431"/>
      <c r="E106" s="1422"/>
      <c r="F106" s="298"/>
      <c r="G106" s="451"/>
      <c r="H106" s="30"/>
      <c r="I106" s="432"/>
      <c r="J106" s="1423"/>
      <c r="K106" s="1423"/>
      <c r="L106" s="1423"/>
      <c r="M106" s="1424"/>
      <c r="N106" s="1193"/>
      <c r="O106" s="1207"/>
      <c r="P106" s="1205"/>
    </row>
    <row r="107" spans="1:16" s="2" customFormat="1" ht="14.1" customHeight="1">
      <c r="A107" s="1205"/>
      <c r="B107" s="1207"/>
      <c r="C107" s="1420"/>
      <c r="D107" s="1639" t="s">
        <v>4517</v>
      </c>
      <c r="E107" s="1422"/>
      <c r="F107" s="298">
        <v>2.0299999999999998</v>
      </c>
      <c r="G107" s="466">
        <f>F107*Cond!$F$10</f>
        <v>3085.6</v>
      </c>
      <c r="H107" s="29">
        <v>0</v>
      </c>
      <c r="I107" s="405">
        <f>G107*H107</f>
        <v>0</v>
      </c>
      <c r="J107" s="1638" t="s">
        <v>4514</v>
      </c>
      <c r="K107" s="289">
        <f>G107*L107</f>
        <v>6171.2</v>
      </c>
      <c r="L107" s="292">
        <v>2</v>
      </c>
      <c r="M107" s="388">
        <f>ROUND(K107,-2)</f>
        <v>6200</v>
      </c>
      <c r="N107" s="1193"/>
      <c r="O107" s="1207"/>
      <c r="P107" s="1205"/>
    </row>
    <row r="108" spans="1:16" s="2" customFormat="1" ht="14.1" customHeight="1">
      <c r="A108" s="1205"/>
      <c r="B108" s="1207"/>
      <c r="C108" s="1420"/>
      <c r="D108" s="1639" t="s">
        <v>4518</v>
      </c>
      <c r="E108" s="1422"/>
      <c r="F108" s="298">
        <v>2.95</v>
      </c>
      <c r="G108" s="466">
        <f>F108*Cond!$F$10</f>
        <v>4484</v>
      </c>
      <c r="H108" s="29">
        <v>0</v>
      </c>
      <c r="I108" s="405">
        <f t="shared" ref="I108:I109" si="57">G108*H108</f>
        <v>0</v>
      </c>
      <c r="J108" s="1638" t="s">
        <v>4515</v>
      </c>
      <c r="K108" s="289">
        <f t="shared" ref="K108:K109" si="58">G108*L108</f>
        <v>8968</v>
      </c>
      <c r="L108" s="292">
        <v>2</v>
      </c>
      <c r="M108" s="388">
        <f t="shared" ref="M108:M109" si="59">ROUND(K108,-2)</f>
        <v>9000</v>
      </c>
      <c r="N108" s="1193"/>
      <c r="O108" s="1207"/>
      <c r="P108" s="1205"/>
    </row>
    <row r="109" spans="1:16" s="2" customFormat="1" ht="14.1" customHeight="1">
      <c r="A109" s="1205"/>
      <c r="B109" s="1207"/>
      <c r="C109" s="1420"/>
      <c r="D109" s="1639" t="s">
        <v>4519</v>
      </c>
      <c r="E109" s="1422"/>
      <c r="F109" s="298">
        <v>2.95</v>
      </c>
      <c r="G109" s="466">
        <f>F109*Cond!$F$10</f>
        <v>4484</v>
      </c>
      <c r="H109" s="29">
        <v>0</v>
      </c>
      <c r="I109" s="405">
        <f t="shared" si="57"/>
        <v>0</v>
      </c>
      <c r="J109" s="1638" t="s">
        <v>4516</v>
      </c>
      <c r="K109" s="289">
        <f t="shared" si="58"/>
        <v>8968</v>
      </c>
      <c r="L109" s="292">
        <v>2</v>
      </c>
      <c r="M109" s="388">
        <f t="shared" si="59"/>
        <v>9000</v>
      </c>
      <c r="N109" s="1193"/>
      <c r="O109" s="1207"/>
      <c r="P109" s="1205"/>
    </row>
    <row r="110" spans="1:16" s="2" customFormat="1" ht="14.1" customHeight="1">
      <c r="A110" s="1205"/>
      <c r="B110" s="1207"/>
      <c r="C110" s="1420"/>
      <c r="D110" s="1430"/>
      <c r="E110" s="1422"/>
      <c r="F110" s="298"/>
      <c r="G110" s="466"/>
      <c r="H110" s="29"/>
      <c r="I110" s="405"/>
      <c r="J110" s="1425"/>
      <c r="K110" s="289"/>
      <c r="L110" s="292"/>
      <c r="M110" s="388"/>
      <c r="N110" s="1193"/>
      <c r="O110" s="1207"/>
      <c r="P110" s="1205"/>
    </row>
    <row r="111" spans="1:16" s="2" customFormat="1" ht="14.1" customHeight="1">
      <c r="A111" s="1205"/>
      <c r="B111" s="1207"/>
      <c r="C111" s="1420"/>
      <c r="D111" s="1431" t="s">
        <v>4521</v>
      </c>
      <c r="E111" s="1422"/>
      <c r="F111" s="283"/>
      <c r="G111" s="396"/>
      <c r="H111" s="29"/>
      <c r="I111" s="405"/>
      <c r="J111" s="119"/>
      <c r="K111" s="119"/>
      <c r="L111" s="119"/>
      <c r="M111" s="1426"/>
      <c r="N111" s="1193"/>
      <c r="O111" s="1207"/>
      <c r="P111" s="1205"/>
    </row>
    <row r="112" spans="1:16" s="2" customFormat="1" ht="14.1" customHeight="1" thickBot="1">
      <c r="A112" s="1205"/>
      <c r="B112" s="1207"/>
      <c r="C112" s="1420"/>
      <c r="D112" s="1431" t="s">
        <v>4520</v>
      </c>
      <c r="E112" s="1422"/>
      <c r="F112" s="1427"/>
      <c r="G112" s="431"/>
      <c r="H112" s="31"/>
      <c r="I112" s="431"/>
      <c r="J112" s="1428"/>
      <c r="K112" s="1428"/>
      <c r="L112" s="1428"/>
      <c r="M112" s="1429"/>
      <c r="N112" s="1193"/>
      <c r="O112" s="1207"/>
      <c r="P112" s="1205"/>
    </row>
    <row r="113" spans="1:16" s="2" customFormat="1" ht="30" customHeight="1" thickTop="1" thickBot="1">
      <c r="A113" s="1205"/>
      <c r="B113" s="1207"/>
      <c r="C113" s="1420"/>
      <c r="D113" s="1869" t="s">
        <v>4526</v>
      </c>
      <c r="E113" s="1869"/>
      <c r="F113" s="1869"/>
      <c r="G113" s="1869"/>
      <c r="H113" s="1869"/>
      <c r="I113" s="1869"/>
      <c r="J113" s="1869"/>
      <c r="K113" s="1637"/>
      <c r="L113" s="1637"/>
      <c r="M113" s="1421"/>
      <c r="N113" s="1193"/>
      <c r="O113" s="1207"/>
      <c r="P113" s="1205"/>
    </row>
    <row r="114" spans="1:16" s="2" customFormat="1" ht="14.1" customHeight="1" thickTop="1">
      <c r="A114" s="1205"/>
      <c r="B114" s="1207"/>
      <c r="C114" s="1420"/>
      <c r="D114" s="1431"/>
      <c r="E114" s="1422"/>
      <c r="F114" s="298"/>
      <c r="G114" s="451"/>
      <c r="H114" s="30"/>
      <c r="I114" s="432"/>
      <c r="J114" s="1423"/>
      <c r="K114" s="1423"/>
      <c r="L114" s="1423"/>
      <c r="M114" s="1424"/>
      <c r="N114" s="1193"/>
      <c r="O114" s="1207"/>
      <c r="P114" s="1205"/>
    </row>
    <row r="115" spans="1:16" s="2" customFormat="1" ht="14.1" customHeight="1">
      <c r="A115" s="1205"/>
      <c r="B115" s="1207"/>
      <c r="C115" s="1420"/>
      <c r="D115" s="1639" t="s">
        <v>4529</v>
      </c>
      <c r="E115" s="1422"/>
      <c r="F115" s="298">
        <v>3.56</v>
      </c>
      <c r="G115" s="466">
        <f>F115*Cond!$F$10</f>
        <v>5411.2</v>
      </c>
      <c r="H115" s="29">
        <v>0</v>
      </c>
      <c r="I115" s="405">
        <f>G115*H115</f>
        <v>0</v>
      </c>
      <c r="J115" s="1638" t="s">
        <v>4523</v>
      </c>
      <c r="K115" s="289">
        <f>G115*L115</f>
        <v>10822.4</v>
      </c>
      <c r="L115" s="292">
        <v>2</v>
      </c>
      <c r="M115" s="388">
        <f>ROUND(K115,-2)</f>
        <v>10800</v>
      </c>
      <c r="N115" s="1193"/>
      <c r="O115" s="1207"/>
      <c r="P115" s="1205"/>
    </row>
    <row r="116" spans="1:16" s="2" customFormat="1" ht="14.1" customHeight="1">
      <c r="A116" s="1205"/>
      <c r="B116" s="1207"/>
      <c r="C116" s="1420"/>
      <c r="D116" s="1639" t="s">
        <v>4856</v>
      </c>
      <c r="E116" s="1422"/>
      <c r="F116" s="298">
        <v>6.1</v>
      </c>
      <c r="G116" s="466">
        <f>F116*Cond!$F$10</f>
        <v>9272</v>
      </c>
      <c r="H116" s="29">
        <v>0</v>
      </c>
      <c r="I116" s="405">
        <f t="shared" ref="I116:I117" si="60">G116*H116</f>
        <v>0</v>
      </c>
      <c r="J116" s="1638" t="s">
        <v>4524</v>
      </c>
      <c r="K116" s="289">
        <f t="shared" ref="K116:K117" si="61">G116*L116</f>
        <v>18544</v>
      </c>
      <c r="L116" s="292">
        <v>2</v>
      </c>
      <c r="M116" s="388">
        <f t="shared" ref="M116:M117" si="62">ROUND(K116,-2)</f>
        <v>18500</v>
      </c>
      <c r="N116" s="1193"/>
      <c r="O116" s="1207"/>
      <c r="P116" s="1205"/>
    </row>
    <row r="117" spans="1:16" s="2" customFormat="1" ht="14.1" customHeight="1">
      <c r="A117" s="1205"/>
      <c r="B117" s="1207"/>
      <c r="C117" s="1420"/>
      <c r="D117" s="1639" t="s">
        <v>4857</v>
      </c>
      <c r="E117" s="1422"/>
      <c r="F117" s="298">
        <v>5.59</v>
      </c>
      <c r="G117" s="466">
        <f>F117*Cond!$F$10</f>
        <v>8496.7999999999993</v>
      </c>
      <c r="H117" s="29">
        <v>0</v>
      </c>
      <c r="I117" s="405">
        <f t="shared" si="60"/>
        <v>0</v>
      </c>
      <c r="J117" s="1638" t="s">
        <v>4525</v>
      </c>
      <c r="K117" s="289">
        <f t="shared" si="61"/>
        <v>16993.599999999999</v>
      </c>
      <c r="L117" s="292">
        <v>2</v>
      </c>
      <c r="M117" s="388">
        <f t="shared" si="62"/>
        <v>17000</v>
      </c>
      <c r="N117" s="1193"/>
      <c r="O117" s="1207"/>
      <c r="P117" s="1205"/>
    </row>
    <row r="118" spans="1:16" s="2" customFormat="1" ht="14.1" customHeight="1">
      <c r="A118" s="1205"/>
      <c r="B118" s="1207"/>
      <c r="C118" s="1420"/>
      <c r="D118" s="1430"/>
      <c r="E118" s="1422"/>
      <c r="F118" s="298"/>
      <c r="G118" s="466"/>
      <c r="H118" s="29"/>
      <c r="I118" s="405"/>
      <c r="J118" s="1425"/>
      <c r="K118" s="289"/>
      <c r="L118" s="292"/>
      <c r="M118" s="388"/>
      <c r="N118" s="1193"/>
      <c r="O118" s="1207"/>
      <c r="P118" s="1205"/>
    </row>
    <row r="119" spans="1:16" s="2" customFormat="1" ht="14.1" customHeight="1">
      <c r="A119" s="1205"/>
      <c r="B119" s="1207"/>
      <c r="C119" s="1420"/>
      <c r="D119" s="1431" t="s">
        <v>4528</v>
      </c>
      <c r="E119" s="1422"/>
      <c r="F119" s="283"/>
      <c r="G119" s="396"/>
      <c r="H119" s="29"/>
      <c r="I119" s="405"/>
      <c r="J119" s="119"/>
      <c r="K119" s="119"/>
      <c r="L119" s="119"/>
      <c r="M119" s="1426"/>
      <c r="N119" s="1193"/>
      <c r="O119" s="1207"/>
      <c r="P119" s="1205"/>
    </row>
    <row r="120" spans="1:16" s="2" customFormat="1" ht="14.1" customHeight="1" thickBot="1">
      <c r="A120" s="1205"/>
      <c r="B120" s="1207"/>
      <c r="C120" s="1420"/>
      <c r="D120" s="1431" t="s">
        <v>4527</v>
      </c>
      <c r="E120" s="1422"/>
      <c r="F120" s="1427"/>
      <c r="G120" s="431"/>
      <c r="H120" s="31"/>
      <c r="I120" s="431"/>
      <c r="J120" s="1428"/>
      <c r="K120" s="1428"/>
      <c r="L120" s="1428"/>
      <c r="M120" s="1429"/>
      <c r="N120" s="1193"/>
      <c r="O120" s="1207"/>
      <c r="P120" s="1205"/>
    </row>
    <row r="121" spans="1:16" s="1209" customFormat="1" ht="30" customHeight="1" thickTop="1">
      <c r="A121" s="1205"/>
      <c r="B121" s="1207"/>
      <c r="C121" s="1208"/>
      <c r="D121" s="1943" t="s">
        <v>138</v>
      </c>
      <c r="E121" s="1943"/>
      <c r="F121" s="1943"/>
      <c r="G121" s="1943"/>
      <c r="H121" s="1943"/>
      <c r="I121" s="1943"/>
      <c r="J121" s="1943"/>
      <c r="K121" s="1943"/>
      <c r="L121" s="1943"/>
      <c r="M121" s="1943"/>
      <c r="N121" s="1208"/>
      <c r="O121" s="1207"/>
      <c r="P121" s="1205"/>
    </row>
    <row r="122" spans="1:16">
      <c r="A122" s="1205"/>
      <c r="B122" s="1207"/>
      <c r="C122" s="1208"/>
      <c r="D122" s="1939" t="s">
        <v>14</v>
      </c>
      <c r="E122" s="1949"/>
      <c r="F122" s="1950" t="s">
        <v>1859</v>
      </c>
      <c r="G122" s="1952" t="s">
        <v>2171</v>
      </c>
      <c r="H122" s="1958" t="s">
        <v>67</v>
      </c>
      <c r="I122" s="1952" t="s">
        <v>68</v>
      </c>
      <c r="J122" s="1964" t="s">
        <v>6</v>
      </c>
      <c r="K122" s="1954" t="s">
        <v>2172</v>
      </c>
      <c r="L122" s="1954" t="s">
        <v>2173</v>
      </c>
      <c r="M122" s="1944" t="s">
        <v>2170</v>
      </c>
      <c r="N122" s="1208"/>
      <c r="O122" s="1207"/>
      <c r="P122" s="1205"/>
    </row>
    <row r="123" spans="1:16">
      <c r="A123" s="1205"/>
      <c r="B123" s="1207"/>
      <c r="C123" s="1208"/>
      <c r="D123" s="1939"/>
      <c r="E123" s="1949"/>
      <c r="F123" s="1950"/>
      <c r="G123" s="1952"/>
      <c r="H123" s="1958"/>
      <c r="I123" s="1952"/>
      <c r="J123" s="1964"/>
      <c r="K123" s="1954"/>
      <c r="L123" s="1954"/>
      <c r="M123" s="1944"/>
      <c r="N123" s="1208"/>
      <c r="O123" s="1207"/>
      <c r="P123" s="1205"/>
    </row>
    <row r="124" spans="1:16">
      <c r="A124" s="1205"/>
      <c r="B124" s="1207"/>
      <c r="C124" s="1208"/>
      <c r="D124" s="1939"/>
      <c r="E124" s="1949"/>
      <c r="F124" s="1950"/>
      <c r="G124" s="1952"/>
      <c r="H124" s="1958"/>
      <c r="I124" s="1952"/>
      <c r="J124" s="1964"/>
      <c r="K124" s="1954"/>
      <c r="L124" s="1954"/>
      <c r="M124" s="1944"/>
      <c r="N124" s="1208"/>
      <c r="O124" s="1207"/>
      <c r="P124" s="1205"/>
    </row>
    <row r="125" spans="1:16" ht="13.5" thickBot="1">
      <c r="A125" s="1205"/>
      <c r="B125" s="1207"/>
      <c r="C125" s="1208"/>
      <c r="D125" s="1940"/>
      <c r="E125" s="1949"/>
      <c r="F125" s="1951"/>
      <c r="G125" s="1953"/>
      <c r="H125" s="1959"/>
      <c r="I125" s="1953"/>
      <c r="J125" s="1965"/>
      <c r="K125" s="1955"/>
      <c r="L125" s="1955"/>
      <c r="M125" s="1945"/>
      <c r="N125" s="1208"/>
      <c r="O125" s="1207"/>
      <c r="P125" s="1205"/>
    </row>
    <row r="126" spans="1:16" s="1209" customFormat="1" ht="14.1" customHeight="1" thickTop="1">
      <c r="A126" s="1205"/>
      <c r="B126" s="1207"/>
      <c r="C126" s="1208"/>
      <c r="D126" s="1946" t="s">
        <v>139</v>
      </c>
      <c r="E126" s="1294"/>
      <c r="F126" s="315"/>
      <c r="G126" s="849"/>
      <c r="H126" s="1295"/>
      <c r="I126" s="1296"/>
      <c r="J126" s="1297"/>
      <c r="K126" s="1297"/>
      <c r="L126" s="1297"/>
      <c r="M126" s="1298"/>
      <c r="N126" s="1208"/>
      <c r="O126" s="1207"/>
      <c r="P126" s="1205"/>
    </row>
    <row r="127" spans="1:16" s="1209" customFormat="1" ht="14.1" customHeight="1">
      <c r="A127" s="1205"/>
      <c r="B127" s="1207"/>
      <c r="C127" s="1208"/>
      <c r="D127" s="1946"/>
      <c r="E127" s="1294"/>
      <c r="F127" s="315"/>
      <c r="G127" s="465"/>
      <c r="H127" s="1299"/>
      <c r="I127" s="1300"/>
      <c r="J127" s="1301"/>
      <c r="K127" s="1301"/>
      <c r="L127" s="1301"/>
      <c r="M127" s="1302"/>
      <c r="N127" s="1208"/>
      <c r="O127" s="1207"/>
      <c r="P127" s="1205"/>
    </row>
    <row r="128" spans="1:16" s="1209" customFormat="1" ht="14.1" customHeight="1">
      <c r="A128" s="1205"/>
      <c r="B128" s="1207"/>
      <c r="C128" s="1208"/>
      <c r="D128" s="1946"/>
      <c r="E128" s="1294"/>
      <c r="F128" s="315"/>
      <c r="G128" s="465"/>
      <c r="H128" s="1299"/>
      <c r="I128" s="1300"/>
      <c r="J128" s="1301"/>
      <c r="K128" s="1301"/>
      <c r="L128" s="1301"/>
      <c r="M128" s="1302"/>
      <c r="N128" s="1208"/>
      <c r="O128" s="1207"/>
      <c r="P128" s="1205"/>
    </row>
    <row r="129" spans="1:16" s="1209" customFormat="1" ht="14.1" customHeight="1">
      <c r="A129" s="1205"/>
      <c r="B129" s="1207"/>
      <c r="C129" s="1208"/>
      <c r="D129" s="1947"/>
      <c r="E129" s="1294"/>
      <c r="F129" s="316"/>
      <c r="G129" s="465"/>
      <c r="H129" s="1299"/>
      <c r="I129" s="1300"/>
      <c r="J129" s="1301"/>
      <c r="K129" s="1301"/>
      <c r="L129" s="1301"/>
      <c r="M129" s="1302"/>
      <c r="N129" s="1208"/>
      <c r="O129" s="1207"/>
      <c r="P129" s="1205"/>
    </row>
    <row r="130" spans="1:16" s="1209" customFormat="1" ht="14.1" customHeight="1">
      <c r="A130" s="1205"/>
      <c r="B130" s="1207"/>
      <c r="C130" s="1208"/>
      <c r="D130" s="1303"/>
      <c r="E130" s="1294"/>
      <c r="F130" s="298"/>
      <c r="G130" s="396"/>
      <c r="H130" s="36"/>
      <c r="I130" s="494"/>
      <c r="J130" s="1304"/>
      <c r="K130" s="1304"/>
      <c r="L130" s="1304"/>
      <c r="M130" s="1305"/>
      <c r="N130" s="1208"/>
      <c r="O130" s="1207"/>
      <c r="P130" s="1205"/>
    </row>
    <row r="131" spans="1:16" s="1209" customFormat="1" ht="14.1" customHeight="1">
      <c r="A131" s="1205"/>
      <c r="B131" s="1207"/>
      <c r="C131" s="1208"/>
      <c r="D131" s="1303" t="s">
        <v>2176</v>
      </c>
      <c r="E131" s="1294"/>
      <c r="F131" s="298">
        <v>2.5</v>
      </c>
      <c r="G131" s="466">
        <f>F131*Cond!$F$10</f>
        <v>3800</v>
      </c>
      <c r="H131" s="36">
        <v>0</v>
      </c>
      <c r="I131" s="494">
        <f t="shared" ref="I131:I132" si="63">G131*H131</f>
        <v>0</v>
      </c>
      <c r="J131" s="1304" t="s">
        <v>1862</v>
      </c>
      <c r="K131" s="1269">
        <f t="shared" ref="K131:K132" si="64">G131*L131</f>
        <v>7600</v>
      </c>
      <c r="L131" s="1270">
        <v>2</v>
      </c>
      <c r="M131" s="1271">
        <f t="shared" ref="M131:M132" si="65">ROUND(K131,-2)</f>
        <v>7600</v>
      </c>
      <c r="N131" s="1208"/>
      <c r="O131" s="1207"/>
      <c r="P131" s="1205"/>
    </row>
    <row r="132" spans="1:16" s="1209" customFormat="1" ht="14.1" customHeight="1">
      <c r="A132" s="1205"/>
      <c r="B132" s="1207"/>
      <c r="C132" s="1208"/>
      <c r="D132" s="1306" t="s">
        <v>2177</v>
      </c>
      <c r="E132" s="1294"/>
      <c r="F132" s="649">
        <v>2.5</v>
      </c>
      <c r="G132" s="466">
        <f>F132*Cond!$F$10</f>
        <v>3800</v>
      </c>
      <c r="H132" s="1037">
        <v>0</v>
      </c>
      <c r="I132" s="1038">
        <f t="shared" si="63"/>
        <v>0</v>
      </c>
      <c r="J132" s="1307" t="s">
        <v>163</v>
      </c>
      <c r="K132" s="1308">
        <f t="shared" si="64"/>
        <v>7600</v>
      </c>
      <c r="L132" s="1309">
        <v>2</v>
      </c>
      <c r="M132" s="1310">
        <f t="shared" si="65"/>
        <v>7600</v>
      </c>
      <c r="N132" s="1208"/>
      <c r="O132" s="1207"/>
      <c r="P132" s="1205"/>
    </row>
    <row r="133" spans="1:16" s="1209" customFormat="1" ht="30" customHeight="1">
      <c r="A133" s="1205"/>
      <c r="B133" s="1207"/>
      <c r="C133" s="1208"/>
      <c r="D133" s="1948" t="s">
        <v>2162</v>
      </c>
      <c r="E133" s="1948"/>
      <c r="F133" s="1948"/>
      <c r="G133" s="1948"/>
      <c r="H133" s="1948"/>
      <c r="I133" s="1948"/>
      <c r="J133" s="1948"/>
      <c r="K133" s="1948"/>
      <c r="L133" s="1948"/>
      <c r="M133" s="1948"/>
      <c r="N133" s="1208"/>
      <c r="O133" s="1207"/>
      <c r="P133" s="1205"/>
    </row>
    <row r="134" spans="1:16" s="1209" customFormat="1" ht="14.1" customHeight="1">
      <c r="A134" s="1205"/>
      <c r="B134" s="1207"/>
      <c r="C134" s="1208"/>
      <c r="D134" s="1946" t="s">
        <v>2163</v>
      </c>
      <c r="E134" s="1294"/>
      <c r="F134" s="315"/>
      <c r="G134" s="849"/>
      <c r="H134" s="1295"/>
      <c r="I134" s="1296"/>
      <c r="J134" s="1311"/>
      <c r="K134" s="1311"/>
      <c r="L134" s="1311"/>
      <c r="M134" s="1298"/>
      <c r="N134" s="1208"/>
      <c r="O134" s="1207"/>
      <c r="P134" s="1205"/>
    </row>
    <row r="135" spans="1:16" s="1209" customFormat="1" ht="14.1" customHeight="1">
      <c r="A135" s="1205"/>
      <c r="B135" s="1207"/>
      <c r="C135" s="1208"/>
      <c r="D135" s="1946"/>
      <c r="E135" s="1294"/>
      <c r="F135" s="315"/>
      <c r="G135" s="465"/>
      <c r="H135" s="1299"/>
      <c r="I135" s="1300"/>
      <c r="J135" s="1312"/>
      <c r="K135" s="1312"/>
      <c r="L135" s="1312"/>
      <c r="M135" s="1302"/>
      <c r="N135" s="1208"/>
      <c r="O135" s="1207"/>
      <c r="P135" s="1205"/>
    </row>
    <row r="136" spans="1:16" s="1209" customFormat="1" ht="22.5" customHeight="1">
      <c r="A136" s="1205"/>
      <c r="B136" s="1207"/>
      <c r="C136" s="1208"/>
      <c r="D136" s="1947"/>
      <c r="E136" s="1294"/>
      <c r="F136" s="316"/>
      <c r="G136" s="465"/>
      <c r="H136" s="1299"/>
      <c r="I136" s="1300"/>
      <c r="J136" s="1312"/>
      <c r="K136" s="1312"/>
      <c r="L136" s="1312"/>
      <c r="M136" s="1302"/>
      <c r="N136" s="1208"/>
      <c r="O136" s="1207"/>
      <c r="P136" s="1205"/>
    </row>
    <row r="137" spans="1:16" s="1209" customFormat="1" ht="14.1" customHeight="1">
      <c r="A137" s="1205"/>
      <c r="B137" s="1207"/>
      <c r="C137" s="1208"/>
      <c r="D137" s="1203"/>
      <c r="E137" s="1294"/>
      <c r="F137" s="283"/>
      <c r="G137" s="396"/>
      <c r="H137" s="36"/>
      <c r="I137" s="494"/>
      <c r="J137" s="1304"/>
      <c r="K137" s="1304"/>
      <c r="L137" s="1304"/>
      <c r="M137" s="1305"/>
      <c r="N137" s="1208"/>
      <c r="O137" s="1207"/>
      <c r="P137" s="1205"/>
    </row>
    <row r="138" spans="1:16" s="1209" customFormat="1" ht="14.1" customHeight="1">
      <c r="A138" s="1205"/>
      <c r="B138" s="1207"/>
      <c r="C138" s="1208"/>
      <c r="D138" s="1314" t="s">
        <v>2164</v>
      </c>
      <c r="E138" s="1294"/>
      <c r="F138" s="298">
        <v>4.0999999999999996</v>
      </c>
      <c r="G138" s="466">
        <f>F138*Cond!$F$10</f>
        <v>6231.9999999999991</v>
      </c>
      <c r="H138" s="36">
        <v>0</v>
      </c>
      <c r="I138" s="494">
        <f t="shared" ref="I138:I140" si="66">G138*H138</f>
        <v>0</v>
      </c>
      <c r="J138" s="1315" t="s">
        <v>2165</v>
      </c>
      <c r="K138" s="1269">
        <f t="shared" ref="K138:K140" si="67">G138*L138</f>
        <v>12463.999999999998</v>
      </c>
      <c r="L138" s="1270">
        <v>2</v>
      </c>
      <c r="M138" s="1271">
        <f t="shared" ref="M138:M140" si="68">ROUND(K138,-2)</f>
        <v>12500</v>
      </c>
      <c r="N138" s="1208"/>
      <c r="O138" s="1207"/>
      <c r="P138" s="1205"/>
    </row>
    <row r="139" spans="1:16" s="1209" customFormat="1" ht="14.1" customHeight="1">
      <c r="A139" s="1205"/>
      <c r="B139" s="1207"/>
      <c r="C139" s="1208"/>
      <c r="D139" s="1314" t="s">
        <v>2166</v>
      </c>
      <c r="E139" s="1294"/>
      <c r="F139" s="298">
        <v>4.0999999999999996</v>
      </c>
      <c r="G139" s="466">
        <f>F139*Cond!$F$10</f>
        <v>6231.9999999999991</v>
      </c>
      <c r="H139" s="36">
        <v>0</v>
      </c>
      <c r="I139" s="494">
        <f t="shared" si="66"/>
        <v>0</v>
      </c>
      <c r="J139" s="1315" t="s">
        <v>2167</v>
      </c>
      <c r="K139" s="1269">
        <f t="shared" si="67"/>
        <v>12463.999999999998</v>
      </c>
      <c r="L139" s="1270">
        <v>2</v>
      </c>
      <c r="M139" s="1271">
        <f t="shared" si="68"/>
        <v>12500</v>
      </c>
      <c r="N139" s="1208"/>
      <c r="O139" s="1207"/>
      <c r="P139" s="1205"/>
    </row>
    <row r="140" spans="1:16" s="1209" customFormat="1" ht="14.1" customHeight="1">
      <c r="A140" s="1205"/>
      <c r="B140" s="1207"/>
      <c r="C140" s="1208"/>
      <c r="D140" s="1316" t="s">
        <v>2898</v>
      </c>
      <c r="E140" s="1294"/>
      <c r="F140" s="649">
        <v>4.0999999999999996</v>
      </c>
      <c r="G140" s="466">
        <f>F140*Cond!$F$10</f>
        <v>6231.9999999999991</v>
      </c>
      <c r="H140" s="1037">
        <v>0</v>
      </c>
      <c r="I140" s="1038">
        <f t="shared" si="66"/>
        <v>0</v>
      </c>
      <c r="J140" s="1317" t="s">
        <v>2899</v>
      </c>
      <c r="K140" s="1308">
        <f t="shared" si="67"/>
        <v>12463.999999999998</v>
      </c>
      <c r="L140" s="1309">
        <v>2</v>
      </c>
      <c r="M140" s="1310">
        <f t="shared" si="68"/>
        <v>12500</v>
      </c>
      <c r="N140" s="1208"/>
      <c r="O140" s="1207"/>
      <c r="P140" s="1205"/>
    </row>
    <row r="141" spans="1:16" s="1209" customFormat="1" ht="30" customHeight="1">
      <c r="A141" s="1205"/>
      <c r="B141" s="1207"/>
      <c r="C141" s="1208"/>
      <c r="D141" s="1948" t="s">
        <v>3342</v>
      </c>
      <c r="E141" s="1948"/>
      <c r="F141" s="1948"/>
      <c r="G141" s="1948"/>
      <c r="H141" s="1948"/>
      <c r="I141" s="1948"/>
      <c r="J141" s="1948"/>
      <c r="K141" s="1948"/>
      <c r="L141" s="1948"/>
      <c r="M141" s="1948"/>
      <c r="N141" s="1208"/>
      <c r="O141" s="1207"/>
      <c r="P141" s="1205"/>
    </row>
    <row r="142" spans="1:16" s="1209" customFormat="1" ht="14.1" customHeight="1">
      <c r="A142" s="1205"/>
      <c r="B142" s="1207"/>
      <c r="C142" s="1208"/>
      <c r="D142" s="1201" t="s">
        <v>1947</v>
      </c>
      <c r="E142" s="1941"/>
      <c r="F142" s="847">
        <v>8</v>
      </c>
      <c r="G142" s="466">
        <f>F142*Cond!$F$10</f>
        <v>12160</v>
      </c>
      <c r="H142" s="1264">
        <v>0</v>
      </c>
      <c r="I142" s="1265">
        <f t="shared" ref="I142:I144" si="69">G142*H142</f>
        <v>0</v>
      </c>
      <c r="J142" s="595">
        <v>2504000234</v>
      </c>
      <c r="K142" s="1266">
        <f t="shared" ref="K142:K144" si="70">G142*L142</f>
        <v>24320</v>
      </c>
      <c r="L142" s="1267">
        <v>2</v>
      </c>
      <c r="M142" s="1268">
        <f t="shared" ref="M142:M144" si="71">ROUND(K142,-2)</f>
        <v>24300</v>
      </c>
      <c r="N142" s="1208"/>
      <c r="O142" s="1207"/>
      <c r="P142" s="1205"/>
    </row>
    <row r="143" spans="1:16" s="1209" customFormat="1" ht="14.1" customHeight="1">
      <c r="A143" s="1205"/>
      <c r="B143" s="1207"/>
      <c r="C143" s="1208"/>
      <c r="D143" s="1202" t="s">
        <v>1852</v>
      </c>
      <c r="E143" s="1941"/>
      <c r="F143" s="301">
        <v>7</v>
      </c>
      <c r="G143" s="466">
        <f>F143*Cond!$F$10</f>
        <v>10640</v>
      </c>
      <c r="H143" s="36">
        <v>0</v>
      </c>
      <c r="I143" s="494">
        <f t="shared" si="69"/>
        <v>0</v>
      </c>
      <c r="J143" s="119">
        <v>2504000235</v>
      </c>
      <c r="K143" s="1269">
        <f t="shared" si="70"/>
        <v>21280</v>
      </c>
      <c r="L143" s="1270">
        <v>2</v>
      </c>
      <c r="M143" s="1271">
        <f t="shared" si="71"/>
        <v>21300</v>
      </c>
      <c r="N143" s="1208"/>
      <c r="O143" s="1207"/>
      <c r="P143" s="1205"/>
    </row>
    <row r="144" spans="1:16" s="1209" customFormat="1" ht="14.1" customHeight="1">
      <c r="A144" s="1205"/>
      <c r="B144" s="1207"/>
      <c r="C144" s="1208"/>
      <c r="D144" s="1202" t="s">
        <v>1948</v>
      </c>
      <c r="E144" s="1941"/>
      <c r="F144" s="298">
        <v>8</v>
      </c>
      <c r="G144" s="466">
        <f>F144*Cond!$F$10</f>
        <v>12160</v>
      </c>
      <c r="H144" s="36">
        <v>0</v>
      </c>
      <c r="I144" s="494">
        <f t="shared" si="69"/>
        <v>0</v>
      </c>
      <c r="J144" s="119">
        <v>2504000236</v>
      </c>
      <c r="K144" s="1269">
        <f t="shared" si="70"/>
        <v>24320</v>
      </c>
      <c r="L144" s="1270">
        <v>2</v>
      </c>
      <c r="M144" s="1271">
        <f t="shared" si="71"/>
        <v>24300</v>
      </c>
      <c r="N144" s="1208"/>
      <c r="O144" s="1207"/>
      <c r="P144" s="1205"/>
    </row>
    <row r="145" spans="1:16" s="1209" customFormat="1" ht="14.1" customHeight="1">
      <c r="A145" s="1205"/>
      <c r="B145" s="1207"/>
      <c r="C145" s="1208"/>
      <c r="D145" s="1202"/>
      <c r="E145" s="1941"/>
      <c r="F145" s="283"/>
      <c r="G145" s="396"/>
      <c r="H145" s="36"/>
      <c r="I145" s="494"/>
      <c r="J145" s="119"/>
      <c r="K145" s="119"/>
      <c r="L145" s="119"/>
      <c r="M145" s="843"/>
      <c r="N145" s="1208"/>
      <c r="O145" s="1207"/>
      <c r="P145" s="1205"/>
    </row>
    <row r="146" spans="1:16" s="1209" customFormat="1" ht="14.1" customHeight="1">
      <c r="A146" s="1205"/>
      <c r="B146" s="1207"/>
      <c r="C146" s="1208"/>
      <c r="D146" s="1202" t="s">
        <v>1853</v>
      </c>
      <c r="E146" s="1941"/>
      <c r="F146" s="1272"/>
      <c r="G146" s="494"/>
      <c r="H146" s="36"/>
      <c r="I146" s="494"/>
      <c r="J146" s="119"/>
      <c r="K146" s="119"/>
      <c r="L146" s="119"/>
      <c r="M146" s="843"/>
      <c r="N146" s="1208"/>
      <c r="O146" s="1207"/>
      <c r="P146" s="1205"/>
    </row>
    <row r="147" spans="1:16" s="1209" customFormat="1" ht="14.1" customHeight="1">
      <c r="A147" s="1205"/>
      <c r="B147" s="1207"/>
      <c r="C147" s="1208"/>
      <c r="D147" s="1202" t="s">
        <v>162</v>
      </c>
      <c r="E147" s="1941"/>
      <c r="F147" s="1272"/>
      <c r="G147" s="494"/>
      <c r="H147" s="36"/>
      <c r="I147" s="494"/>
      <c r="J147" s="1273"/>
      <c r="K147" s="1273"/>
      <c r="L147" s="1273"/>
      <c r="M147" s="1274"/>
      <c r="N147" s="1208"/>
      <c r="O147" s="1207"/>
      <c r="P147" s="1205"/>
    </row>
    <row r="148" spans="1:16" s="1209" customFormat="1" ht="14.1" customHeight="1">
      <c r="A148" s="1205"/>
      <c r="B148" s="1207"/>
      <c r="C148" s="1208"/>
      <c r="D148" s="1204" t="s">
        <v>3968</v>
      </c>
      <c r="E148" s="1941"/>
      <c r="F148" s="1263"/>
      <c r="G148" s="494"/>
      <c r="H148" s="36"/>
      <c r="I148" s="494"/>
      <c r="J148" s="1273"/>
      <c r="K148" s="1273"/>
      <c r="L148" s="1273"/>
      <c r="M148" s="1274"/>
      <c r="N148" s="1208"/>
      <c r="O148" s="1207"/>
      <c r="P148" s="1205"/>
    </row>
    <row r="149" spans="1:16" s="1209" customFormat="1" ht="14.1" customHeight="1">
      <c r="A149" s="1205"/>
      <c r="B149" s="1207"/>
      <c r="C149" s="1208"/>
      <c r="D149" s="1204" t="s">
        <v>3969</v>
      </c>
      <c r="E149" s="1941"/>
      <c r="F149" s="1263"/>
      <c r="G149" s="1038"/>
      <c r="H149" s="1037"/>
      <c r="I149" s="1038"/>
      <c r="J149" s="1275"/>
      <c r="K149" s="1275"/>
      <c r="L149" s="1275"/>
      <c r="M149" s="1276"/>
      <c r="N149" s="1208"/>
      <c r="O149" s="1207"/>
      <c r="P149" s="1205"/>
    </row>
    <row r="150" spans="1:16" s="1209" customFormat="1" ht="30" customHeight="1">
      <c r="A150" s="1205"/>
      <c r="B150" s="1207"/>
      <c r="C150" s="1208"/>
      <c r="D150" s="1943" t="s">
        <v>3466</v>
      </c>
      <c r="E150" s="1943"/>
      <c r="F150" s="1943"/>
      <c r="G150" s="1943"/>
      <c r="H150" s="1943"/>
      <c r="I150" s="1943"/>
      <c r="J150" s="1943"/>
      <c r="K150" s="1943"/>
      <c r="L150" s="1943"/>
      <c r="M150" s="1943"/>
      <c r="N150" s="1208"/>
      <c r="O150" s="1207"/>
      <c r="P150" s="1205"/>
    </row>
    <row r="151" spans="1:16" s="1209" customFormat="1" ht="14.1" customHeight="1">
      <c r="A151" s="1205"/>
      <c r="B151" s="1207"/>
      <c r="C151" s="1208"/>
      <c r="D151" s="1277" t="s">
        <v>3967</v>
      </c>
      <c r="E151" s="1941"/>
      <c r="F151" s="1278">
        <v>36.08</v>
      </c>
      <c r="G151" s="466">
        <f>F151*Cond!$F$10</f>
        <v>54841.599999999999</v>
      </c>
      <c r="H151" s="36">
        <v>0</v>
      </c>
      <c r="I151" s="494">
        <f t="shared" ref="I151" si="72">G151*H151</f>
        <v>0</v>
      </c>
      <c r="J151" s="1279" t="s">
        <v>3470</v>
      </c>
      <c r="K151" s="1269">
        <f t="shared" ref="K151" si="73">G151*L151</f>
        <v>109683.2</v>
      </c>
      <c r="L151" s="1270">
        <v>2</v>
      </c>
      <c r="M151" s="1271">
        <f t="shared" ref="M151" si="74">ROUND(K151,-2)</f>
        <v>109700</v>
      </c>
      <c r="N151" s="1208"/>
      <c r="O151" s="1207"/>
      <c r="P151" s="1205"/>
    </row>
    <row r="152" spans="1:16" s="1209" customFormat="1" ht="14.1" customHeight="1">
      <c r="A152" s="1205"/>
      <c r="B152" s="1207"/>
      <c r="C152" s="1208"/>
      <c r="D152" s="1277"/>
      <c r="E152" s="1941"/>
      <c r="F152" s="1278"/>
      <c r="G152" s="466"/>
      <c r="H152" s="36"/>
      <c r="I152" s="494"/>
      <c r="J152" s="1279"/>
      <c r="K152" s="1269"/>
      <c r="L152" s="1270"/>
      <c r="M152" s="1271"/>
      <c r="N152" s="1208"/>
      <c r="O152" s="1207"/>
      <c r="P152" s="1205"/>
    </row>
    <row r="153" spans="1:16" s="1209" customFormat="1" ht="14.1" customHeight="1">
      <c r="A153" s="1205"/>
      <c r="B153" s="1207"/>
      <c r="C153" s="1208"/>
      <c r="D153" s="1277"/>
      <c r="E153" s="1941"/>
      <c r="F153" s="1278"/>
      <c r="G153" s="466"/>
      <c r="H153" s="36"/>
      <c r="I153" s="494"/>
      <c r="J153" s="1279"/>
      <c r="K153" s="1269"/>
      <c r="L153" s="1270"/>
      <c r="M153" s="1271"/>
      <c r="N153" s="1208"/>
      <c r="O153" s="1207"/>
      <c r="P153" s="1205"/>
    </row>
    <row r="154" spans="1:16" s="1209" customFormat="1" ht="14.1" customHeight="1">
      <c r="A154" s="1205"/>
      <c r="B154" s="1207"/>
      <c r="C154" s="1208"/>
      <c r="D154" s="1277"/>
      <c r="E154" s="1941"/>
      <c r="F154" s="1278"/>
      <c r="G154" s="466"/>
      <c r="H154" s="36"/>
      <c r="I154" s="494"/>
      <c r="J154" s="1279"/>
      <c r="K154" s="1269"/>
      <c r="L154" s="1270"/>
      <c r="M154" s="1271"/>
      <c r="N154" s="1208"/>
      <c r="O154" s="1207"/>
      <c r="P154" s="1205"/>
    </row>
    <row r="155" spans="1:16" s="1209" customFormat="1" ht="14.1" customHeight="1">
      <c r="A155" s="1205"/>
      <c r="B155" s="1207"/>
      <c r="C155" s="1208"/>
      <c r="D155" s="839" t="s">
        <v>3468</v>
      </c>
      <c r="E155" s="1941"/>
      <c r="F155" s="1272"/>
      <c r="G155" s="494"/>
      <c r="H155" s="36"/>
      <c r="I155" s="494"/>
      <c r="J155" s="1273"/>
      <c r="K155" s="1273"/>
      <c r="L155" s="1273"/>
      <c r="M155" s="1274"/>
      <c r="N155" s="1208"/>
      <c r="O155" s="1207"/>
      <c r="P155" s="1205"/>
    </row>
    <row r="156" spans="1:16" s="1209" customFormat="1" ht="14.1" customHeight="1">
      <c r="A156" s="1205"/>
      <c r="B156" s="1207"/>
      <c r="C156" s="1208"/>
      <c r="D156" s="839" t="s">
        <v>3467</v>
      </c>
      <c r="E156" s="1941"/>
      <c r="F156" s="1263"/>
      <c r="G156" s="494"/>
      <c r="H156" s="36"/>
      <c r="I156" s="494"/>
      <c r="J156" s="1273"/>
      <c r="K156" s="1273"/>
      <c r="L156" s="1273"/>
      <c r="M156" s="1274"/>
      <c r="N156" s="1208"/>
      <c r="O156" s="1207"/>
      <c r="P156" s="1205"/>
    </row>
    <row r="157" spans="1:16" s="1209" customFormat="1" ht="14.1" customHeight="1">
      <c r="A157" s="1205"/>
      <c r="B157" s="1207"/>
      <c r="C157" s="1208"/>
      <c r="D157" s="1349" t="s">
        <v>3465</v>
      </c>
      <c r="E157" s="1941"/>
      <c r="F157" s="1263"/>
      <c r="G157" s="1038"/>
      <c r="H157" s="1037"/>
      <c r="I157" s="1038"/>
      <c r="J157" s="1275"/>
      <c r="K157" s="1275"/>
      <c r="L157" s="1275"/>
      <c r="M157" s="1276"/>
      <c r="N157" s="1208"/>
      <c r="O157" s="1207"/>
      <c r="P157" s="1205"/>
    </row>
    <row r="158" spans="1:16" s="1209" customFormat="1" ht="14.1" customHeight="1">
      <c r="A158" s="1205"/>
      <c r="B158" s="1207"/>
      <c r="C158" s="1208"/>
      <c r="D158" s="1349" t="s">
        <v>3469</v>
      </c>
      <c r="E158" s="1941"/>
      <c r="F158" s="1263"/>
      <c r="G158" s="1038"/>
      <c r="H158" s="1037"/>
      <c r="I158" s="1038"/>
      <c r="J158" s="1275"/>
      <c r="K158" s="1275"/>
      <c r="L158" s="1275"/>
      <c r="M158" s="1276"/>
      <c r="N158" s="1208"/>
      <c r="O158" s="1207"/>
      <c r="P158" s="1205"/>
    </row>
    <row r="159" spans="1:16" s="1209" customFormat="1" ht="30" customHeight="1">
      <c r="A159" s="1205"/>
      <c r="B159" s="1207"/>
      <c r="C159" s="1208"/>
      <c r="D159" s="1943" t="s">
        <v>4331</v>
      </c>
      <c r="E159" s="1943"/>
      <c r="F159" s="1943"/>
      <c r="G159" s="1943"/>
      <c r="H159" s="1943"/>
      <c r="I159" s="1943"/>
      <c r="J159" s="1943"/>
      <c r="K159" s="1943"/>
      <c r="L159" s="1943"/>
      <c r="M159" s="1943"/>
      <c r="N159" s="1208"/>
      <c r="O159" s="1207"/>
      <c r="P159" s="1205"/>
    </row>
    <row r="160" spans="1:16" s="1209" customFormat="1" ht="14.1" customHeight="1">
      <c r="A160" s="1205"/>
      <c r="B160" s="1207"/>
      <c r="C160" s="1208"/>
      <c r="D160" s="1277" t="s">
        <v>4332</v>
      </c>
      <c r="E160" s="1941"/>
      <c r="F160" s="1278">
        <v>1.88</v>
      </c>
      <c r="G160" s="466">
        <f>F160*Cond!$F$10</f>
        <v>2857.6</v>
      </c>
      <c r="H160" s="36">
        <v>0</v>
      </c>
      <c r="I160" s="494">
        <f t="shared" ref="I160" si="75">G160*H160</f>
        <v>0</v>
      </c>
      <c r="J160" s="1279" t="s">
        <v>4333</v>
      </c>
      <c r="K160" s="1269">
        <f t="shared" ref="K160" si="76">G160*L160</f>
        <v>5715.2</v>
      </c>
      <c r="L160" s="1270">
        <v>2</v>
      </c>
      <c r="M160" s="1271">
        <f t="shared" ref="M160" si="77">ROUND(K160,-2)</f>
        <v>5700</v>
      </c>
      <c r="N160" s="1208"/>
      <c r="O160" s="1207"/>
      <c r="P160" s="1205"/>
    </row>
    <row r="161" spans="1:16" s="1209" customFormat="1" ht="14.1" customHeight="1">
      <c r="A161" s="1205"/>
      <c r="B161" s="1207"/>
      <c r="C161" s="1208"/>
      <c r="D161" s="1277" t="s">
        <v>4334</v>
      </c>
      <c r="E161" s="1941"/>
      <c r="F161" s="1278">
        <v>2.2400000000000002</v>
      </c>
      <c r="G161" s="466">
        <f>F161*Cond!$F$10</f>
        <v>3404.8</v>
      </c>
      <c r="H161" s="36">
        <v>0</v>
      </c>
      <c r="I161" s="494">
        <f t="shared" ref="I161" si="78">G161*H161</f>
        <v>0</v>
      </c>
      <c r="J161" s="1279" t="s">
        <v>4335</v>
      </c>
      <c r="K161" s="1269">
        <f t="shared" ref="K161" si="79">G161*L161</f>
        <v>6809.6</v>
      </c>
      <c r="L161" s="1270">
        <v>2</v>
      </c>
      <c r="M161" s="1271">
        <f t="shared" ref="M161" si="80">ROUND(K161,-2)</f>
        <v>6800</v>
      </c>
      <c r="N161" s="1208"/>
      <c r="O161" s="1207"/>
      <c r="P161" s="1205"/>
    </row>
    <row r="162" spans="1:16" s="1209" customFormat="1" ht="14.1" customHeight="1">
      <c r="A162" s="1205"/>
      <c r="B162" s="1207"/>
      <c r="C162" s="1208"/>
      <c r="D162" s="1277" t="s">
        <v>4336</v>
      </c>
      <c r="E162" s="1941"/>
      <c r="F162" s="1278">
        <v>2.64</v>
      </c>
      <c r="G162" s="466">
        <f>F162*Cond!$F$10</f>
        <v>4012.8</v>
      </c>
      <c r="H162" s="36">
        <v>0</v>
      </c>
      <c r="I162" s="494">
        <f t="shared" ref="I162" si="81">G162*H162</f>
        <v>0</v>
      </c>
      <c r="J162" s="1279" t="s">
        <v>4337</v>
      </c>
      <c r="K162" s="1269">
        <f t="shared" ref="K162" si="82">G162*L162</f>
        <v>8025.6</v>
      </c>
      <c r="L162" s="1270">
        <v>2</v>
      </c>
      <c r="M162" s="1271">
        <f t="shared" ref="M162" si="83">ROUND(K162,-2)</f>
        <v>8000</v>
      </c>
      <c r="N162" s="1208"/>
      <c r="O162" s="1207"/>
      <c r="P162" s="1205"/>
    </row>
    <row r="163" spans="1:16" s="1209" customFormat="1" ht="14.1" customHeight="1">
      <c r="A163" s="1205"/>
      <c r="B163" s="1207"/>
      <c r="C163" s="1208"/>
      <c r="D163" s="1277" t="s">
        <v>4338</v>
      </c>
      <c r="E163" s="1941"/>
      <c r="F163" s="1278">
        <v>2.64</v>
      </c>
      <c r="G163" s="466">
        <f>F163*Cond!$F$10</f>
        <v>4012.8</v>
      </c>
      <c r="H163" s="36">
        <v>0</v>
      </c>
      <c r="I163" s="494">
        <f t="shared" ref="I163" si="84">G163*H163</f>
        <v>0</v>
      </c>
      <c r="J163" s="1279" t="s">
        <v>4339</v>
      </c>
      <c r="K163" s="1269">
        <f t="shared" ref="K163" si="85">G163*L163</f>
        <v>8025.6</v>
      </c>
      <c r="L163" s="1270">
        <v>2</v>
      </c>
      <c r="M163" s="1271">
        <f t="shared" ref="M163" si="86">ROUND(K163,-2)</f>
        <v>8000</v>
      </c>
      <c r="N163" s="1208"/>
      <c r="O163" s="1207"/>
      <c r="P163" s="1205"/>
    </row>
    <row r="164" spans="1:16" s="1209" customFormat="1" ht="14.1" customHeight="1">
      <c r="A164" s="1205"/>
      <c r="B164" s="1207"/>
      <c r="C164" s="1208"/>
      <c r="D164" s="1277"/>
      <c r="E164" s="1941"/>
      <c r="F164" s="1278"/>
      <c r="G164" s="466"/>
      <c r="H164" s="36"/>
      <c r="I164" s="494"/>
      <c r="J164" s="1279"/>
      <c r="K164" s="1269"/>
      <c r="L164" s="1270"/>
      <c r="M164" s="1271"/>
      <c r="N164" s="1208"/>
      <c r="O164" s="1207"/>
      <c r="P164" s="1205"/>
    </row>
    <row r="165" spans="1:16" s="1209" customFormat="1" ht="14.1" customHeight="1">
      <c r="A165" s="1205"/>
      <c r="B165" s="1207"/>
      <c r="C165" s="1208"/>
      <c r="D165" s="839" t="s">
        <v>3468</v>
      </c>
      <c r="E165" s="1941"/>
      <c r="F165" s="1272"/>
      <c r="G165" s="494"/>
      <c r="H165" s="36"/>
      <c r="I165" s="494"/>
      <c r="J165" s="1273"/>
      <c r="K165" s="1273"/>
      <c r="L165" s="1273"/>
      <c r="M165" s="1274"/>
      <c r="N165" s="1208"/>
      <c r="O165" s="1207"/>
      <c r="P165" s="1205"/>
    </row>
    <row r="166" spans="1:16" s="1209" customFormat="1" ht="14.1" customHeight="1">
      <c r="A166" s="1205"/>
      <c r="B166" s="1207"/>
      <c r="C166" s="1208"/>
      <c r="D166" s="839" t="s">
        <v>3467</v>
      </c>
      <c r="E166" s="1941"/>
      <c r="F166" s="1263"/>
      <c r="G166" s="494"/>
      <c r="H166" s="36"/>
      <c r="I166" s="494"/>
      <c r="J166" s="1273"/>
      <c r="K166" s="1273"/>
      <c r="L166" s="1273"/>
      <c r="M166" s="1274"/>
      <c r="N166" s="1208"/>
      <c r="O166" s="1207"/>
      <c r="P166" s="1205"/>
    </row>
    <row r="167" spans="1:16" s="1209" customFormat="1" ht="14.1" customHeight="1">
      <c r="A167" s="1205"/>
      <c r="B167" s="1207"/>
      <c r="C167" s="1208"/>
      <c r="D167" s="1349" t="s">
        <v>4340</v>
      </c>
      <c r="E167" s="1941"/>
      <c r="F167" s="1263"/>
      <c r="G167" s="1038"/>
      <c r="H167" s="1037"/>
      <c r="I167" s="1038"/>
      <c r="J167" s="1275"/>
      <c r="K167" s="1275"/>
      <c r="L167" s="1275"/>
      <c r="M167" s="1276"/>
      <c r="N167" s="1208"/>
      <c r="O167" s="1207"/>
      <c r="P167" s="1205"/>
    </row>
    <row r="168" spans="1:16" s="1209" customFormat="1" ht="30" customHeight="1">
      <c r="A168" s="1205"/>
      <c r="B168" s="1207"/>
      <c r="C168" s="1208"/>
      <c r="D168" s="1943" t="s">
        <v>3323</v>
      </c>
      <c r="E168" s="1943"/>
      <c r="F168" s="1943"/>
      <c r="G168" s="1943"/>
      <c r="H168" s="1943"/>
      <c r="I168" s="1943"/>
      <c r="J168" s="1943"/>
      <c r="K168" s="1943"/>
      <c r="L168" s="1943"/>
      <c r="M168" s="1943"/>
      <c r="N168" s="1208"/>
      <c r="O168" s="1207"/>
      <c r="P168" s="1205"/>
    </row>
    <row r="169" spans="1:16" s="1209" customFormat="1" ht="14.1" customHeight="1">
      <c r="A169" s="1205"/>
      <c r="B169" s="1207"/>
      <c r="C169" s="1208"/>
      <c r="D169" s="1277" t="s">
        <v>3965</v>
      </c>
      <c r="E169" s="1941"/>
      <c r="F169" s="1278">
        <v>3.86</v>
      </c>
      <c r="G169" s="466">
        <f>F169*Cond!$F$10</f>
        <v>5867.2</v>
      </c>
      <c r="H169" s="36">
        <v>0</v>
      </c>
      <c r="I169" s="494">
        <f t="shared" ref="I169:I170" si="87">G169*H169</f>
        <v>0</v>
      </c>
      <c r="J169" s="1279" t="s">
        <v>3951</v>
      </c>
      <c r="K169" s="1269">
        <f t="shared" ref="K169:K170" si="88">G169*L169</f>
        <v>11734.4</v>
      </c>
      <c r="L169" s="1270">
        <v>2</v>
      </c>
      <c r="M169" s="1271">
        <f t="shared" ref="M169:M170" si="89">ROUND(K169,-2)</f>
        <v>11700</v>
      </c>
      <c r="N169" s="1208"/>
      <c r="O169" s="1207"/>
      <c r="P169" s="1205"/>
    </row>
    <row r="170" spans="1:16" s="1209" customFormat="1" ht="14.1" customHeight="1">
      <c r="A170" s="1205"/>
      <c r="B170" s="1207"/>
      <c r="C170" s="1208"/>
      <c r="D170" s="1277" t="s">
        <v>3966</v>
      </c>
      <c r="E170" s="1941"/>
      <c r="F170" s="1278">
        <v>5.69</v>
      </c>
      <c r="G170" s="466">
        <f>F170*Cond!$F$10</f>
        <v>8648.8000000000011</v>
      </c>
      <c r="H170" s="36">
        <v>0</v>
      </c>
      <c r="I170" s="494">
        <f t="shared" si="87"/>
        <v>0</v>
      </c>
      <c r="J170" s="1279" t="s">
        <v>3952</v>
      </c>
      <c r="K170" s="1269">
        <f t="shared" si="88"/>
        <v>17297.600000000002</v>
      </c>
      <c r="L170" s="1270">
        <v>2</v>
      </c>
      <c r="M170" s="1271">
        <f t="shared" si="89"/>
        <v>17300</v>
      </c>
      <c r="N170" s="1208"/>
      <c r="O170" s="1207"/>
      <c r="P170" s="1205"/>
    </row>
    <row r="171" spans="1:16" s="1209" customFormat="1" ht="14.1" customHeight="1">
      <c r="A171" s="1205"/>
      <c r="B171" s="1207"/>
      <c r="C171" s="1208"/>
      <c r="D171" s="1277" t="s">
        <v>4329</v>
      </c>
      <c r="E171" s="1941"/>
      <c r="F171" s="1278">
        <v>5.08</v>
      </c>
      <c r="G171" s="466">
        <f>F171*Cond!$F$10</f>
        <v>7721.6</v>
      </c>
      <c r="H171" s="36">
        <v>0</v>
      </c>
      <c r="I171" s="494">
        <f t="shared" ref="I171" si="90">G171*H171</f>
        <v>0</v>
      </c>
      <c r="J171" s="1279" t="s">
        <v>4330</v>
      </c>
      <c r="K171" s="1269">
        <f t="shared" ref="K171" si="91">G171*L171</f>
        <v>15443.2</v>
      </c>
      <c r="L171" s="1270">
        <v>2</v>
      </c>
      <c r="M171" s="1271">
        <f t="shared" ref="M171" si="92">ROUND(K171,-2)</f>
        <v>15400</v>
      </c>
      <c r="N171" s="1208"/>
      <c r="O171" s="1207"/>
      <c r="P171" s="1205"/>
    </row>
    <row r="172" spans="1:16" s="1209" customFormat="1" ht="14.1" customHeight="1">
      <c r="A172" s="1205"/>
      <c r="B172" s="1207"/>
      <c r="C172" s="1208"/>
      <c r="D172" s="1200"/>
      <c r="E172" s="1941"/>
      <c r="F172" s="55"/>
      <c r="G172" s="396"/>
      <c r="H172" s="36"/>
      <c r="I172" s="494"/>
      <c r="J172" s="119"/>
      <c r="K172" s="119"/>
      <c r="L172" s="119"/>
      <c r="M172" s="843"/>
      <c r="N172" s="1208"/>
      <c r="O172" s="1207"/>
      <c r="P172" s="1205"/>
    </row>
    <row r="173" spans="1:16" s="1209" customFormat="1" ht="14.1" customHeight="1">
      <c r="A173" s="1205"/>
      <c r="B173" s="1207"/>
      <c r="C173" s="1208"/>
      <c r="D173" s="839" t="s">
        <v>3004</v>
      </c>
      <c r="E173" s="1941"/>
      <c r="F173" s="1280"/>
      <c r="G173" s="494"/>
      <c r="H173" s="36"/>
      <c r="I173" s="494"/>
      <c r="J173" s="119"/>
      <c r="K173" s="119"/>
      <c r="L173" s="119"/>
      <c r="M173" s="843"/>
      <c r="N173" s="1208"/>
      <c r="O173" s="1207"/>
      <c r="P173" s="1205"/>
    </row>
    <row r="174" spans="1:16" s="1209" customFormat="1" ht="14.1" customHeight="1">
      <c r="A174" s="1205"/>
      <c r="B174" s="1207"/>
      <c r="C174" s="1208"/>
      <c r="D174" s="839" t="s">
        <v>3005</v>
      </c>
      <c r="E174" s="1941"/>
      <c r="F174" s="1272"/>
      <c r="G174" s="494"/>
      <c r="H174" s="36"/>
      <c r="I174" s="494"/>
      <c r="J174" s="1273"/>
      <c r="K174" s="1273"/>
      <c r="L174" s="1273"/>
      <c r="M174" s="1274"/>
      <c r="N174" s="1208"/>
      <c r="O174" s="1207"/>
      <c r="P174" s="1205"/>
    </row>
    <row r="175" spans="1:16" s="1209" customFormat="1" ht="14.1" customHeight="1">
      <c r="A175" s="1205"/>
      <c r="B175" s="1207"/>
      <c r="C175" s="1208"/>
      <c r="D175" s="839" t="s">
        <v>3006</v>
      </c>
      <c r="E175" s="1941"/>
      <c r="F175" s="1263"/>
      <c r="G175" s="494"/>
      <c r="H175" s="36"/>
      <c r="I175" s="494"/>
      <c r="J175" s="1273"/>
      <c r="K175" s="1273"/>
      <c r="L175" s="1273"/>
      <c r="M175" s="1274"/>
      <c r="N175" s="1208"/>
      <c r="O175" s="1207"/>
      <c r="P175" s="1205"/>
    </row>
    <row r="176" spans="1:16" s="1209" customFormat="1" ht="14.1" customHeight="1">
      <c r="A176" s="1205"/>
      <c r="B176" s="1207"/>
      <c r="C176" s="1208"/>
      <c r="D176" s="1349" t="s">
        <v>3007</v>
      </c>
      <c r="E176" s="1941"/>
      <c r="F176" s="1263"/>
      <c r="G176" s="1038"/>
      <c r="H176" s="1037"/>
      <c r="I176" s="1038"/>
      <c r="J176" s="1275"/>
      <c r="K176" s="1275"/>
      <c r="L176" s="1275"/>
      <c r="M176" s="1276"/>
      <c r="N176" s="1208"/>
      <c r="O176" s="1207"/>
      <c r="P176" s="1205"/>
    </row>
    <row r="177" spans="1:16" s="1209" customFormat="1" ht="30" customHeight="1">
      <c r="A177" s="1205"/>
      <c r="B177" s="1207"/>
      <c r="C177" s="1208"/>
      <c r="D177" s="1943" t="s">
        <v>3953</v>
      </c>
      <c r="E177" s="1943"/>
      <c r="F177" s="1943"/>
      <c r="G177" s="1943"/>
      <c r="H177" s="1943"/>
      <c r="I177" s="1943"/>
      <c r="J177" s="1943"/>
      <c r="K177" s="1943"/>
      <c r="L177" s="1943"/>
      <c r="M177" s="1943"/>
      <c r="N177" s="1208"/>
      <c r="O177" s="1207"/>
      <c r="P177" s="1205"/>
    </row>
    <row r="178" spans="1:16" s="1209" customFormat="1" ht="14.1" customHeight="1">
      <c r="A178" s="1205"/>
      <c r="B178" s="1207"/>
      <c r="C178" s="1208"/>
      <c r="D178" s="1277" t="s">
        <v>3964</v>
      </c>
      <c r="E178" s="1941"/>
      <c r="F178" s="1278">
        <v>76.23</v>
      </c>
      <c r="G178" s="466">
        <f>F178*Cond!$F$10</f>
        <v>115869.6</v>
      </c>
      <c r="H178" s="36">
        <v>0</v>
      </c>
      <c r="I178" s="494">
        <f t="shared" ref="I178" si="93">G178*H178</f>
        <v>0</v>
      </c>
      <c r="J178" s="1279" t="s">
        <v>3955</v>
      </c>
      <c r="K178" s="1269">
        <f t="shared" ref="K178" si="94">G178*L178</f>
        <v>231739.2</v>
      </c>
      <c r="L178" s="1270">
        <v>2</v>
      </c>
      <c r="M178" s="1271">
        <f t="shared" ref="M178" si="95">ROUND(K178,-2)</f>
        <v>231700</v>
      </c>
      <c r="N178" s="1208"/>
      <c r="O178" s="1207"/>
      <c r="P178" s="1205"/>
    </row>
    <row r="179" spans="1:16" s="1209" customFormat="1" ht="14.1" customHeight="1">
      <c r="A179" s="1205"/>
      <c r="B179" s="1207"/>
      <c r="C179" s="1208"/>
      <c r="D179" s="1277"/>
      <c r="E179" s="1941"/>
      <c r="F179" s="1278"/>
      <c r="G179" s="466"/>
      <c r="H179" s="36"/>
      <c r="I179" s="494"/>
      <c r="J179" s="1279"/>
      <c r="K179" s="1269"/>
      <c r="L179" s="1270"/>
      <c r="M179" s="1271"/>
      <c r="N179" s="1208"/>
      <c r="O179" s="1207"/>
      <c r="P179" s="1205"/>
    </row>
    <row r="180" spans="1:16" s="1209" customFormat="1" ht="14.1" customHeight="1">
      <c r="A180" s="1205"/>
      <c r="B180" s="1207"/>
      <c r="C180" s="1208"/>
      <c r="D180" s="1277"/>
      <c r="E180" s="1941"/>
      <c r="F180" s="1278"/>
      <c r="G180" s="466"/>
      <c r="H180" s="36"/>
      <c r="I180" s="494"/>
      <c r="J180" s="1279"/>
      <c r="K180" s="1269"/>
      <c r="L180" s="1270"/>
      <c r="M180" s="1271"/>
      <c r="N180" s="1208"/>
      <c r="O180" s="1207"/>
      <c r="P180" s="1205"/>
    </row>
    <row r="181" spans="1:16" s="1209" customFormat="1" ht="14.1" customHeight="1">
      <c r="A181" s="1205"/>
      <c r="B181" s="1207"/>
      <c r="C181" s="1208"/>
      <c r="D181" s="1277"/>
      <c r="E181" s="1941"/>
      <c r="F181" s="1278"/>
      <c r="G181" s="466"/>
      <c r="H181" s="36"/>
      <c r="I181" s="494"/>
      <c r="J181" s="1279"/>
      <c r="K181" s="1269"/>
      <c r="L181" s="1270"/>
      <c r="M181" s="1271"/>
      <c r="N181" s="1208"/>
      <c r="O181" s="1207"/>
      <c r="P181" s="1205"/>
    </row>
    <row r="182" spans="1:16" s="1209" customFormat="1" ht="14.1" customHeight="1">
      <c r="A182" s="1205"/>
      <c r="B182" s="1207"/>
      <c r="C182" s="1208"/>
      <c r="D182" s="839" t="s">
        <v>3004</v>
      </c>
      <c r="E182" s="1941"/>
      <c r="F182" s="1280"/>
      <c r="G182" s="494"/>
      <c r="H182" s="36"/>
      <c r="I182" s="494"/>
      <c r="J182" s="119"/>
      <c r="K182" s="119"/>
      <c r="L182" s="119"/>
      <c r="M182" s="843"/>
      <c r="N182" s="1208"/>
      <c r="O182" s="1207"/>
      <c r="P182" s="1205"/>
    </row>
    <row r="183" spans="1:16" s="1209" customFormat="1" ht="14.1" customHeight="1">
      <c r="A183" s="1205"/>
      <c r="B183" s="1207"/>
      <c r="C183" s="1208"/>
      <c r="D183" s="839" t="s">
        <v>3005</v>
      </c>
      <c r="E183" s="1941"/>
      <c r="F183" s="1272"/>
      <c r="G183" s="494"/>
      <c r="H183" s="36"/>
      <c r="I183" s="494"/>
      <c r="J183" s="1273"/>
      <c r="K183" s="1273"/>
      <c r="L183" s="1273"/>
      <c r="M183" s="1274"/>
      <c r="N183" s="1208"/>
      <c r="O183" s="1207"/>
      <c r="P183" s="1205"/>
    </row>
    <row r="184" spans="1:16" s="1209" customFormat="1" ht="14.1" customHeight="1">
      <c r="A184" s="1205"/>
      <c r="B184" s="1207"/>
      <c r="C184" s="1208"/>
      <c r="D184" s="839" t="s">
        <v>3006</v>
      </c>
      <c r="E184" s="1941"/>
      <c r="F184" s="1263"/>
      <c r="G184" s="494"/>
      <c r="H184" s="36"/>
      <c r="I184" s="494"/>
      <c r="J184" s="1273"/>
      <c r="K184" s="1273"/>
      <c r="L184" s="1273"/>
      <c r="M184" s="1274"/>
      <c r="N184" s="1208"/>
      <c r="O184" s="1207"/>
      <c r="P184" s="1205"/>
    </row>
    <row r="185" spans="1:16" s="1209" customFormat="1" ht="14.1" customHeight="1">
      <c r="A185" s="1205"/>
      <c r="B185" s="1207"/>
      <c r="C185" s="1208"/>
      <c r="D185" s="839" t="s">
        <v>3465</v>
      </c>
      <c r="E185" s="1941"/>
      <c r="F185" s="1263"/>
      <c r="G185" s="1038"/>
      <c r="H185" s="1037"/>
      <c r="I185" s="1038"/>
      <c r="J185" s="1275"/>
      <c r="K185" s="1275"/>
      <c r="L185" s="1275"/>
      <c r="M185" s="1276"/>
      <c r="N185" s="1208"/>
      <c r="O185" s="1207"/>
      <c r="P185" s="1205"/>
    </row>
    <row r="186" spans="1:16" s="1209" customFormat="1" ht="14.1" customHeight="1">
      <c r="A186" s="1205"/>
      <c r="B186" s="1207"/>
      <c r="C186" s="1208"/>
      <c r="D186" s="1349" t="s">
        <v>3954</v>
      </c>
      <c r="E186" s="1941"/>
      <c r="F186" s="1263"/>
      <c r="G186" s="1038"/>
      <c r="H186" s="1037"/>
      <c r="I186" s="1038"/>
      <c r="J186" s="1275"/>
      <c r="K186" s="1275"/>
      <c r="L186" s="1275"/>
      <c r="M186" s="1276"/>
      <c r="N186" s="1208"/>
      <c r="O186" s="1207"/>
      <c r="P186" s="1205"/>
    </row>
    <row r="187" spans="1:16" s="1209" customFormat="1" ht="30" customHeight="1">
      <c r="A187" s="1205"/>
      <c r="B187" s="1207"/>
      <c r="C187" s="1208"/>
      <c r="D187" s="1960" t="s">
        <v>3950</v>
      </c>
      <c r="E187" s="1960"/>
      <c r="F187" s="1960"/>
      <c r="G187" s="1960"/>
      <c r="H187" s="1960"/>
      <c r="I187" s="1960"/>
      <c r="J187" s="1960"/>
      <c r="K187" s="1960"/>
      <c r="L187" s="1960"/>
      <c r="M187" s="1960"/>
      <c r="N187" s="1208"/>
      <c r="O187" s="1207"/>
      <c r="P187" s="1205"/>
    </row>
    <row r="188" spans="1:16" s="1209" customFormat="1" ht="14.1" customHeight="1">
      <c r="A188" s="1205"/>
      <c r="B188" s="1207"/>
      <c r="C188" s="1208"/>
      <c r="D188" s="1281" t="s">
        <v>4859</v>
      </c>
      <c r="E188" s="1941"/>
      <c r="F188" s="1282">
        <v>5.08</v>
      </c>
      <c r="G188" s="1153">
        <f>F188*Cond!$F$10</f>
        <v>7721.6</v>
      </c>
      <c r="H188" s="1264">
        <v>0</v>
      </c>
      <c r="I188" s="1265">
        <f t="shared" ref="I188:I190" si="96">G188*H188</f>
        <v>0</v>
      </c>
      <c r="J188" s="1283" t="s">
        <v>3947</v>
      </c>
      <c r="K188" s="1266">
        <f t="shared" ref="K188:K190" si="97">G188*L188</f>
        <v>15443.2</v>
      </c>
      <c r="L188" s="1267">
        <v>2</v>
      </c>
      <c r="M188" s="1268">
        <f t="shared" ref="M188:M190" si="98">ROUND(K188,-2)</f>
        <v>15400</v>
      </c>
      <c r="N188" s="1208"/>
      <c r="O188" s="1207"/>
      <c r="P188" s="1205"/>
    </row>
    <row r="189" spans="1:16" s="1209" customFormat="1" ht="14.1" customHeight="1">
      <c r="A189" s="1205"/>
      <c r="B189" s="1207"/>
      <c r="C189" s="1208"/>
      <c r="D189" s="1284" t="s">
        <v>4860</v>
      </c>
      <c r="E189" s="1941"/>
      <c r="F189" s="1285">
        <v>7.62</v>
      </c>
      <c r="G189" s="466">
        <f>F189*Cond!$F$10</f>
        <v>11582.4</v>
      </c>
      <c r="H189" s="36">
        <v>0</v>
      </c>
      <c r="I189" s="494">
        <f t="shared" si="96"/>
        <v>0</v>
      </c>
      <c r="J189" s="1286" t="s">
        <v>3948</v>
      </c>
      <c r="K189" s="1269">
        <f t="shared" si="97"/>
        <v>23164.799999999999</v>
      </c>
      <c r="L189" s="1270">
        <v>2</v>
      </c>
      <c r="M189" s="1271">
        <f t="shared" si="98"/>
        <v>23200</v>
      </c>
      <c r="N189" s="1208"/>
      <c r="O189" s="1207"/>
      <c r="P189" s="1205"/>
    </row>
    <row r="190" spans="1:16" s="1209" customFormat="1" ht="14.1" customHeight="1">
      <c r="A190" s="1205"/>
      <c r="B190" s="1207"/>
      <c r="C190" s="1208"/>
      <c r="D190" s="1284" t="s">
        <v>4861</v>
      </c>
      <c r="E190" s="1941"/>
      <c r="F190" s="1285">
        <v>6.61</v>
      </c>
      <c r="G190" s="466">
        <f>F190*Cond!$F$10</f>
        <v>10047.200000000001</v>
      </c>
      <c r="H190" s="36">
        <v>0</v>
      </c>
      <c r="I190" s="494">
        <f t="shared" si="96"/>
        <v>0</v>
      </c>
      <c r="J190" s="1286" t="s">
        <v>3949</v>
      </c>
      <c r="K190" s="1269">
        <f t="shared" si="97"/>
        <v>20094.400000000001</v>
      </c>
      <c r="L190" s="1270">
        <v>2</v>
      </c>
      <c r="M190" s="1271">
        <f t="shared" si="98"/>
        <v>20100</v>
      </c>
      <c r="N190" s="1208"/>
      <c r="O190" s="1207"/>
      <c r="P190" s="1205"/>
    </row>
    <row r="191" spans="1:16" s="1209" customFormat="1" ht="14.1" customHeight="1">
      <c r="A191" s="1205"/>
      <c r="B191" s="1207"/>
      <c r="C191" s="1208"/>
      <c r="D191" s="1200"/>
      <c r="E191" s="1941"/>
      <c r="F191" s="55"/>
      <c r="G191" s="396"/>
      <c r="H191" s="36"/>
      <c r="I191" s="494"/>
      <c r="J191" s="595"/>
      <c r="K191" s="119"/>
      <c r="L191" s="119"/>
      <c r="M191" s="843"/>
      <c r="N191" s="1208"/>
      <c r="O191" s="1207"/>
      <c r="P191" s="1205"/>
    </row>
    <row r="192" spans="1:16" s="1209" customFormat="1" ht="14.1" customHeight="1">
      <c r="A192" s="1205"/>
      <c r="B192" s="1207"/>
      <c r="C192" s="1208"/>
      <c r="D192" s="1202" t="s">
        <v>4858</v>
      </c>
      <c r="E192" s="1941"/>
      <c r="F192" s="1280"/>
      <c r="G192" s="494"/>
      <c r="H192" s="36"/>
      <c r="I192" s="494"/>
      <c r="J192" s="119"/>
      <c r="K192" s="119"/>
      <c r="L192" s="119"/>
      <c r="M192" s="843"/>
      <c r="N192" s="1208"/>
      <c r="O192" s="1207"/>
      <c r="P192" s="1205"/>
    </row>
    <row r="193" spans="1:16" s="1209" customFormat="1" ht="14.1" customHeight="1">
      <c r="A193" s="1205"/>
      <c r="B193" s="1207"/>
      <c r="C193" s="1208"/>
      <c r="D193" s="839" t="s">
        <v>3946</v>
      </c>
      <c r="E193" s="1941"/>
      <c r="F193" s="1272"/>
      <c r="G193" s="494"/>
      <c r="H193" s="36"/>
      <c r="I193" s="494"/>
      <c r="J193" s="1273"/>
      <c r="K193" s="1273"/>
      <c r="L193" s="1273"/>
      <c r="M193" s="1274"/>
      <c r="N193" s="1208"/>
      <c r="O193" s="1207"/>
      <c r="P193" s="1205"/>
    </row>
    <row r="194" spans="1:16" s="1209" customFormat="1" ht="14.1" customHeight="1">
      <c r="A194" s="1205"/>
      <c r="B194" s="1207"/>
      <c r="C194" s="1208"/>
      <c r="D194" s="839" t="s">
        <v>3006</v>
      </c>
      <c r="E194" s="1941"/>
      <c r="F194" s="1263"/>
      <c r="G194" s="494"/>
      <c r="H194" s="36"/>
      <c r="I194" s="494"/>
      <c r="J194" s="1273"/>
      <c r="K194" s="1273"/>
      <c r="L194" s="1273"/>
      <c r="M194" s="1274"/>
      <c r="N194" s="1208"/>
      <c r="O194" s="1207"/>
      <c r="P194" s="1205"/>
    </row>
    <row r="195" spans="1:16" s="1209" customFormat="1" ht="14.1" customHeight="1">
      <c r="A195" s="1205"/>
      <c r="B195" s="1207"/>
      <c r="C195" s="1208"/>
      <c r="D195" s="1349" t="s">
        <v>3007</v>
      </c>
      <c r="E195" s="1941"/>
      <c r="F195" s="1263"/>
      <c r="G195" s="1038"/>
      <c r="H195" s="1037"/>
      <c r="I195" s="1038"/>
      <c r="J195" s="1275"/>
      <c r="K195" s="1275"/>
      <c r="L195" s="1275"/>
      <c r="M195" s="1276"/>
      <c r="N195" s="1208"/>
      <c r="O195" s="1207"/>
      <c r="P195" s="1205"/>
    </row>
    <row r="196" spans="1:16" s="1209" customFormat="1" ht="30" customHeight="1">
      <c r="A196" s="1205"/>
      <c r="B196" s="1207"/>
      <c r="C196" s="1208"/>
      <c r="D196" s="1960" t="s">
        <v>4322</v>
      </c>
      <c r="E196" s="1960"/>
      <c r="F196" s="1960"/>
      <c r="G196" s="1960"/>
      <c r="H196" s="1960"/>
      <c r="I196" s="1960"/>
      <c r="J196" s="1960"/>
      <c r="K196" s="1960"/>
      <c r="L196" s="1960"/>
      <c r="M196" s="1960"/>
      <c r="N196" s="1208"/>
      <c r="O196" s="1207"/>
      <c r="P196" s="1205"/>
    </row>
    <row r="197" spans="1:16" s="1209" customFormat="1" ht="14.1" customHeight="1">
      <c r="A197" s="1205"/>
      <c r="B197" s="1207"/>
      <c r="C197" s="1208"/>
      <c r="D197" s="1281" t="s">
        <v>4323</v>
      </c>
      <c r="E197" s="1941"/>
      <c r="F197" s="1282">
        <v>8.64</v>
      </c>
      <c r="G197" s="1153">
        <f>F197*Cond!$F$10</f>
        <v>13132.800000000001</v>
      </c>
      <c r="H197" s="1264">
        <v>0</v>
      </c>
      <c r="I197" s="1265">
        <f t="shared" ref="I197:I199" si="99">G197*H197</f>
        <v>0</v>
      </c>
      <c r="J197" s="1283" t="s">
        <v>4326</v>
      </c>
      <c r="K197" s="1266">
        <f t="shared" ref="K197:K199" si="100">G197*L197</f>
        <v>26265.600000000002</v>
      </c>
      <c r="L197" s="1267">
        <v>2</v>
      </c>
      <c r="M197" s="1268">
        <f t="shared" ref="M197:M199" si="101">ROUND(K197,-2)</f>
        <v>26300</v>
      </c>
      <c r="N197" s="1208"/>
      <c r="O197" s="1207"/>
      <c r="P197" s="1205"/>
    </row>
    <row r="198" spans="1:16" s="1209" customFormat="1" ht="14.1" customHeight="1">
      <c r="A198" s="1205"/>
      <c r="B198" s="1207"/>
      <c r="C198" s="1208"/>
      <c r="D198" s="1284" t="s">
        <v>4324</v>
      </c>
      <c r="E198" s="1941"/>
      <c r="F198" s="1285">
        <v>10.67</v>
      </c>
      <c r="G198" s="466">
        <f>F198*Cond!$F$10</f>
        <v>16218.4</v>
      </c>
      <c r="H198" s="36">
        <v>0</v>
      </c>
      <c r="I198" s="494">
        <f t="shared" si="99"/>
        <v>0</v>
      </c>
      <c r="J198" s="1286" t="s">
        <v>4327</v>
      </c>
      <c r="K198" s="1269">
        <f t="shared" si="100"/>
        <v>32436.799999999999</v>
      </c>
      <c r="L198" s="1270">
        <v>2</v>
      </c>
      <c r="M198" s="1271">
        <f t="shared" si="101"/>
        <v>32400</v>
      </c>
      <c r="N198" s="1208"/>
      <c r="O198" s="1207"/>
      <c r="P198" s="1205"/>
    </row>
    <row r="199" spans="1:16" s="1209" customFormat="1" ht="14.1" customHeight="1">
      <c r="A199" s="1205"/>
      <c r="B199" s="1207"/>
      <c r="C199" s="1208"/>
      <c r="D199" s="1284" t="s">
        <v>4325</v>
      </c>
      <c r="E199" s="1941"/>
      <c r="F199" s="1285">
        <v>10.16</v>
      </c>
      <c r="G199" s="466">
        <f>F199*Cond!$F$10</f>
        <v>15443.2</v>
      </c>
      <c r="H199" s="36">
        <v>0</v>
      </c>
      <c r="I199" s="494">
        <f t="shared" si="99"/>
        <v>0</v>
      </c>
      <c r="J199" s="1286" t="s">
        <v>4328</v>
      </c>
      <c r="K199" s="1269">
        <f t="shared" si="100"/>
        <v>30886.400000000001</v>
      </c>
      <c r="L199" s="1270">
        <v>2</v>
      </c>
      <c r="M199" s="1271">
        <f t="shared" si="101"/>
        <v>30900</v>
      </c>
      <c r="N199" s="1208"/>
      <c r="O199" s="1207"/>
      <c r="P199" s="1205"/>
    </row>
    <row r="200" spans="1:16" s="1209" customFormat="1" ht="14.1" customHeight="1">
      <c r="A200" s="1205"/>
      <c r="B200" s="1207"/>
      <c r="C200" s="1208"/>
      <c r="D200" s="1200"/>
      <c r="E200" s="1941"/>
      <c r="F200" s="55"/>
      <c r="G200" s="396"/>
      <c r="H200" s="36"/>
      <c r="I200" s="494"/>
      <c r="J200" s="595"/>
      <c r="K200" s="119"/>
      <c r="L200" s="119"/>
      <c r="M200" s="843"/>
      <c r="N200" s="1208"/>
      <c r="O200" s="1207"/>
      <c r="P200" s="1205"/>
    </row>
    <row r="201" spans="1:16" s="1209" customFormat="1" ht="14.1" customHeight="1">
      <c r="A201" s="1205"/>
      <c r="B201" s="1207"/>
      <c r="C201" s="1208"/>
      <c r="D201" s="1202" t="s">
        <v>3263</v>
      </c>
      <c r="E201" s="1941"/>
      <c r="F201" s="1280"/>
      <c r="G201" s="494"/>
      <c r="H201" s="36"/>
      <c r="I201" s="494"/>
      <c r="J201" s="119"/>
      <c r="K201" s="119"/>
      <c r="L201" s="119"/>
      <c r="M201" s="843"/>
      <c r="N201" s="1208"/>
      <c r="O201" s="1207"/>
      <c r="P201" s="1205"/>
    </row>
    <row r="202" spans="1:16" s="1209" customFormat="1" ht="14.1" customHeight="1">
      <c r="A202" s="1205"/>
      <c r="B202" s="1207"/>
      <c r="C202" s="1208"/>
      <c r="D202" s="839" t="s">
        <v>3946</v>
      </c>
      <c r="E202" s="1941"/>
      <c r="F202" s="1272"/>
      <c r="G202" s="494"/>
      <c r="H202" s="36"/>
      <c r="I202" s="494"/>
      <c r="J202" s="1273"/>
      <c r="K202" s="1273"/>
      <c r="L202" s="1273"/>
      <c r="M202" s="1274"/>
      <c r="N202" s="1208"/>
      <c r="O202" s="1207"/>
      <c r="P202" s="1205"/>
    </row>
    <row r="203" spans="1:16" s="1209" customFormat="1" ht="14.1" customHeight="1">
      <c r="A203" s="1205"/>
      <c r="B203" s="1207"/>
      <c r="C203" s="1208"/>
      <c r="D203" s="839" t="s">
        <v>3006</v>
      </c>
      <c r="E203" s="1941"/>
      <c r="F203" s="1263"/>
      <c r="G203" s="494"/>
      <c r="H203" s="36"/>
      <c r="I203" s="494"/>
      <c r="J203" s="1273"/>
      <c r="K203" s="1273"/>
      <c r="L203" s="1273"/>
      <c r="M203" s="1274"/>
      <c r="N203" s="1208"/>
      <c r="O203" s="1207"/>
      <c r="P203" s="1205"/>
    </row>
    <row r="204" spans="1:16" s="1209" customFormat="1" ht="14.1" customHeight="1">
      <c r="A204" s="1205"/>
      <c r="B204" s="1207"/>
      <c r="C204" s="1208"/>
      <c r="D204" s="1349" t="s">
        <v>3007</v>
      </c>
      <c r="E204" s="1941"/>
      <c r="F204" s="1263"/>
      <c r="G204" s="1038"/>
      <c r="H204" s="1037"/>
      <c r="I204" s="1038"/>
      <c r="J204" s="1275"/>
      <c r="K204" s="1275"/>
      <c r="L204" s="1275"/>
      <c r="M204" s="1276"/>
      <c r="N204" s="1208"/>
      <c r="O204" s="1207"/>
      <c r="P204" s="1205"/>
    </row>
    <row r="205" spans="1:16" s="1209" customFormat="1" ht="30" customHeight="1" thickBot="1">
      <c r="A205" s="1205"/>
      <c r="B205" s="1207"/>
      <c r="C205" s="1208"/>
      <c r="D205" s="1948" t="s">
        <v>3200</v>
      </c>
      <c r="E205" s="1948"/>
      <c r="F205" s="1948"/>
      <c r="G205" s="1948"/>
      <c r="H205" s="1948"/>
      <c r="I205" s="1948"/>
      <c r="J205" s="1948"/>
      <c r="K205" s="1948"/>
      <c r="L205" s="1948"/>
      <c r="M205" s="1948"/>
      <c r="N205" s="1208"/>
      <c r="O205" s="1207"/>
      <c r="P205" s="1205"/>
    </row>
    <row r="206" spans="1:16" s="1209" customFormat="1" ht="14.1" customHeight="1" thickTop="1">
      <c r="A206" s="1205"/>
      <c r="B206" s="1207"/>
      <c r="C206" s="1208"/>
      <c r="D206" s="1287" t="s">
        <v>3201</v>
      </c>
      <c r="E206" s="1967"/>
      <c r="F206" s="1285">
        <v>15.25</v>
      </c>
      <c r="G206" s="466">
        <f>F206*Cond!$F$10</f>
        <v>23180</v>
      </c>
      <c r="H206" s="1288">
        <v>0</v>
      </c>
      <c r="I206" s="1289">
        <f t="shared" ref="I206:I208" si="102">G206*H206</f>
        <v>0</v>
      </c>
      <c r="J206" s="1290" t="s">
        <v>3204</v>
      </c>
      <c r="K206" s="1291">
        <f t="shared" ref="K206:K208" si="103">G206*L206</f>
        <v>46360</v>
      </c>
      <c r="L206" s="1292">
        <v>2</v>
      </c>
      <c r="M206" s="1293">
        <f t="shared" ref="M206:M208" si="104">ROUND(K206,-2)</f>
        <v>46400</v>
      </c>
      <c r="N206" s="1208"/>
      <c r="O206" s="1207"/>
      <c r="P206" s="1205"/>
    </row>
    <row r="207" spans="1:16" s="1209" customFormat="1" ht="14.1" customHeight="1">
      <c r="A207" s="1205"/>
      <c r="B207" s="1207"/>
      <c r="C207" s="1208"/>
      <c r="D207" s="1284" t="s">
        <v>3202</v>
      </c>
      <c r="E207" s="1941"/>
      <c r="F207" s="1285">
        <v>17.79</v>
      </c>
      <c r="G207" s="466">
        <f>F207*Cond!$F$10</f>
        <v>27040.799999999999</v>
      </c>
      <c r="H207" s="36">
        <v>0</v>
      </c>
      <c r="I207" s="494">
        <f t="shared" si="102"/>
        <v>0</v>
      </c>
      <c r="J207" s="1286" t="s">
        <v>3205</v>
      </c>
      <c r="K207" s="1269">
        <f t="shared" si="103"/>
        <v>54081.599999999999</v>
      </c>
      <c r="L207" s="1270">
        <v>2</v>
      </c>
      <c r="M207" s="1271">
        <f t="shared" si="104"/>
        <v>54100</v>
      </c>
      <c r="N207" s="1208"/>
      <c r="O207" s="1207"/>
      <c r="P207" s="1205"/>
    </row>
    <row r="208" spans="1:16" s="1209" customFormat="1" ht="14.1" customHeight="1">
      <c r="A208" s="1205"/>
      <c r="B208" s="1207"/>
      <c r="C208" s="1208"/>
      <c r="D208" s="1284" t="s">
        <v>3203</v>
      </c>
      <c r="E208" s="1941"/>
      <c r="F208" s="1285">
        <v>16.77</v>
      </c>
      <c r="G208" s="466">
        <f>F208*Cond!$F$10</f>
        <v>25490.399999999998</v>
      </c>
      <c r="H208" s="36">
        <v>0</v>
      </c>
      <c r="I208" s="494">
        <f t="shared" si="102"/>
        <v>0</v>
      </c>
      <c r="J208" s="1286" t="s">
        <v>3206</v>
      </c>
      <c r="K208" s="1269">
        <f t="shared" si="103"/>
        <v>50980.799999999996</v>
      </c>
      <c r="L208" s="1270">
        <v>2</v>
      </c>
      <c r="M208" s="1271">
        <f t="shared" si="104"/>
        <v>51000</v>
      </c>
      <c r="N208" s="1208"/>
      <c r="O208" s="1207"/>
      <c r="P208" s="1205"/>
    </row>
    <row r="209" spans="1:16" s="1209" customFormat="1" ht="14.1" customHeight="1">
      <c r="A209" s="1205"/>
      <c r="B209" s="1207"/>
      <c r="C209" s="1208"/>
      <c r="D209" s="1200"/>
      <c r="E209" s="1941"/>
      <c r="F209" s="55"/>
      <c r="G209" s="396"/>
      <c r="H209" s="36"/>
      <c r="I209" s="494"/>
      <c r="J209" s="595"/>
      <c r="K209" s="119"/>
      <c r="L209" s="119"/>
      <c r="M209" s="843"/>
      <c r="N209" s="1208"/>
      <c r="O209" s="1207"/>
      <c r="P209" s="1205"/>
    </row>
    <row r="210" spans="1:16" s="1209" customFormat="1" ht="14.1" customHeight="1">
      <c r="A210" s="1205"/>
      <c r="B210" s="1207"/>
      <c r="C210" s="1208"/>
      <c r="D210" s="1202" t="s">
        <v>3263</v>
      </c>
      <c r="E210" s="1941"/>
      <c r="F210" s="1280"/>
      <c r="G210" s="494"/>
      <c r="H210" s="36"/>
      <c r="I210" s="494"/>
      <c r="J210" s="119"/>
      <c r="K210" s="119"/>
      <c r="L210" s="119"/>
      <c r="M210" s="843"/>
      <c r="N210" s="1208"/>
      <c r="O210" s="1207"/>
      <c r="P210" s="1205"/>
    </row>
    <row r="211" spans="1:16" s="1209" customFormat="1" ht="14.1" customHeight="1">
      <c r="A211" s="1205"/>
      <c r="B211" s="1207"/>
      <c r="C211" s="1208"/>
      <c r="D211" s="839" t="s">
        <v>3262</v>
      </c>
      <c r="E211" s="1941"/>
      <c r="F211" s="1272"/>
      <c r="G211" s="494"/>
      <c r="H211" s="36"/>
      <c r="I211" s="494"/>
      <c r="J211" s="1273"/>
      <c r="K211" s="1273"/>
      <c r="L211" s="1273"/>
      <c r="M211" s="1274"/>
      <c r="N211" s="1208"/>
      <c r="O211" s="1207"/>
      <c r="P211" s="1205"/>
    </row>
    <row r="212" spans="1:16" s="1209" customFormat="1" ht="14.1" customHeight="1">
      <c r="A212" s="1205"/>
      <c r="B212" s="1207"/>
      <c r="C212" s="1208"/>
      <c r="D212" s="839" t="s">
        <v>3006</v>
      </c>
      <c r="E212" s="1941"/>
      <c r="F212" s="1263"/>
      <c r="G212" s="494"/>
      <c r="H212" s="36"/>
      <c r="I212" s="494"/>
      <c r="J212" s="1273"/>
      <c r="K212" s="1273"/>
      <c r="L212" s="1273"/>
      <c r="M212" s="1274"/>
      <c r="N212" s="1208"/>
      <c r="O212" s="1207"/>
      <c r="P212" s="1205"/>
    </row>
    <row r="213" spans="1:16" s="1209" customFormat="1" ht="14.1" customHeight="1" thickBot="1">
      <c r="A213" s="1205"/>
      <c r="B213" s="1207"/>
      <c r="C213" s="1208"/>
      <c r="D213" s="1349" t="s">
        <v>3007</v>
      </c>
      <c r="E213" s="1941"/>
      <c r="F213" s="1263"/>
      <c r="G213" s="1038"/>
      <c r="H213" s="1037"/>
      <c r="I213" s="1038"/>
      <c r="J213" s="1275"/>
      <c r="K213" s="1275"/>
      <c r="L213" s="1275"/>
      <c r="M213" s="1276"/>
      <c r="N213" s="1208"/>
      <c r="O213" s="1207"/>
      <c r="P213" s="1205"/>
    </row>
    <row r="214" spans="1:16" s="2" customFormat="1" ht="24.95" customHeight="1" thickTop="1" thickBot="1">
      <c r="A214" s="1205"/>
      <c r="B214" s="1207"/>
      <c r="C214" s="101"/>
      <c r="D214" s="1894" t="s">
        <v>4459</v>
      </c>
      <c r="E214" s="1894"/>
      <c r="F214" s="1869"/>
      <c r="G214" s="1869"/>
      <c r="H214" s="1869"/>
      <c r="I214" s="1869"/>
      <c r="J214" s="1869"/>
      <c r="K214" s="1606"/>
      <c r="L214" s="1606"/>
      <c r="M214" s="1517"/>
      <c r="N214" s="1193"/>
      <c r="O214" s="1207"/>
      <c r="P214" s="1205"/>
    </row>
    <row r="215" spans="1:16" s="24" customFormat="1" ht="13.5" thickTop="1">
      <c r="A215" s="1205"/>
      <c r="B215" s="1207"/>
      <c r="C215" s="1420"/>
      <c r="D215" s="1929" t="s">
        <v>14</v>
      </c>
      <c r="E215" s="1968" t="s">
        <v>15</v>
      </c>
      <c r="F215" s="1919" t="s">
        <v>1859</v>
      </c>
      <c r="G215" s="1920" t="s">
        <v>2171</v>
      </c>
      <c r="H215" s="1921" t="s">
        <v>67</v>
      </c>
      <c r="I215" s="1920" t="s">
        <v>68</v>
      </c>
      <c r="J215" s="1922" t="s">
        <v>6</v>
      </c>
      <c r="K215" s="1923" t="s">
        <v>2172</v>
      </c>
      <c r="L215" s="1923" t="s">
        <v>2173</v>
      </c>
      <c r="M215" s="1924" t="s">
        <v>2170</v>
      </c>
      <c r="N215" s="101"/>
      <c r="O215" s="1207"/>
      <c r="P215" s="1205"/>
    </row>
    <row r="216" spans="1:16" s="24" customFormat="1">
      <c r="A216" s="1205"/>
      <c r="B216" s="1207"/>
      <c r="C216" s="1420"/>
      <c r="D216" s="1930"/>
      <c r="E216" s="1884"/>
      <c r="F216" s="1885"/>
      <c r="G216" s="1886"/>
      <c r="H216" s="1887"/>
      <c r="I216" s="1886"/>
      <c r="J216" s="1868"/>
      <c r="K216" s="1889"/>
      <c r="L216" s="1889"/>
      <c r="M216" s="1925"/>
      <c r="N216" s="101"/>
      <c r="O216" s="1207"/>
      <c r="P216" s="1205"/>
    </row>
    <row r="217" spans="1:16" s="24" customFormat="1">
      <c r="A217" s="1205"/>
      <c r="B217" s="1207"/>
      <c r="C217" s="1420"/>
      <c r="D217" s="1930"/>
      <c r="E217" s="1884"/>
      <c r="F217" s="1885"/>
      <c r="G217" s="1886"/>
      <c r="H217" s="1887"/>
      <c r="I217" s="1886"/>
      <c r="J217" s="1868"/>
      <c r="K217" s="1889"/>
      <c r="L217" s="1889"/>
      <c r="M217" s="1925"/>
      <c r="N217" s="101"/>
      <c r="O217" s="1207"/>
      <c r="P217" s="1205"/>
    </row>
    <row r="218" spans="1:16" s="24" customFormat="1" ht="13.5" thickBot="1">
      <c r="A218" s="1205"/>
      <c r="B218" s="1207"/>
      <c r="C218" s="1420"/>
      <c r="D218" s="1931"/>
      <c r="E218" s="1903"/>
      <c r="F218" s="1904"/>
      <c r="G218" s="1905"/>
      <c r="H218" s="1909"/>
      <c r="I218" s="1905"/>
      <c r="J218" s="1910"/>
      <c r="K218" s="1901"/>
      <c r="L218" s="1901"/>
      <c r="M218" s="1926"/>
      <c r="N218" s="101"/>
      <c r="O218" s="1207"/>
      <c r="P218" s="1205"/>
    </row>
    <row r="219" spans="1:16" s="2" customFormat="1" ht="14.1" customHeight="1" thickTop="1">
      <c r="A219" s="1205"/>
      <c r="B219" s="1207"/>
      <c r="C219" s="1420"/>
      <c r="D219" s="1607" t="s">
        <v>4808</v>
      </c>
      <c r="E219" s="1608"/>
      <c r="F219" s="1609">
        <v>12.71</v>
      </c>
      <c r="G219" s="466">
        <f>F219*Cond!$F$10</f>
        <v>19319.2</v>
      </c>
      <c r="H219" s="138">
        <v>0</v>
      </c>
      <c r="I219" s="496">
        <f t="shared" ref="I219:I220" si="105">G219*H219</f>
        <v>0</v>
      </c>
      <c r="J219" s="1610">
        <v>2508100602</v>
      </c>
      <c r="K219" s="289">
        <f t="shared" ref="K219:K220" si="106">G219*L219</f>
        <v>28978.800000000003</v>
      </c>
      <c r="L219" s="292">
        <v>1.5</v>
      </c>
      <c r="M219" s="388">
        <f t="shared" ref="M219:M220" si="107">ROUND(K219,-2)</f>
        <v>29000</v>
      </c>
      <c r="N219" s="101"/>
      <c r="O219" s="1207"/>
      <c r="P219" s="1205"/>
    </row>
    <row r="220" spans="1:16" s="2" customFormat="1" ht="14.1" customHeight="1">
      <c r="A220" s="1205"/>
      <c r="B220" s="1207"/>
      <c r="C220" s="1420"/>
      <c r="D220" s="1607" t="s">
        <v>4807</v>
      </c>
      <c r="E220" s="1608"/>
      <c r="F220" s="1609">
        <v>12.71</v>
      </c>
      <c r="G220" s="466">
        <f>F220*Cond!$F$10</f>
        <v>19319.2</v>
      </c>
      <c r="H220" s="138">
        <v>0</v>
      </c>
      <c r="I220" s="496">
        <f t="shared" si="105"/>
        <v>0</v>
      </c>
      <c r="J220" s="1610">
        <v>2508100601</v>
      </c>
      <c r="K220" s="289">
        <f t="shared" si="106"/>
        <v>28978.800000000003</v>
      </c>
      <c r="L220" s="292">
        <v>1.5</v>
      </c>
      <c r="M220" s="388">
        <f t="shared" si="107"/>
        <v>29000</v>
      </c>
      <c r="N220" s="101"/>
      <c r="O220" s="1207"/>
      <c r="P220" s="1205"/>
    </row>
    <row r="221" spans="1:16" s="2" customFormat="1" ht="14.1" customHeight="1">
      <c r="A221" s="1205"/>
      <c r="B221" s="1207"/>
      <c r="C221" s="1420"/>
      <c r="D221" s="1717"/>
      <c r="E221" s="1608"/>
      <c r="F221" s="1718"/>
      <c r="G221" s="466"/>
      <c r="H221" s="138"/>
      <c r="I221" s="496"/>
      <c r="J221" s="1610"/>
      <c r="K221" s="289"/>
      <c r="L221" s="292"/>
      <c r="M221" s="388"/>
      <c r="N221" s="101"/>
      <c r="O221" s="1207"/>
      <c r="P221" s="1205"/>
    </row>
    <row r="222" spans="1:16" s="2" customFormat="1" ht="14.1" customHeight="1">
      <c r="A222" s="1205"/>
      <c r="B222" s="1207"/>
      <c r="C222" s="1420"/>
      <c r="D222" s="1619" t="s">
        <v>4814</v>
      </c>
      <c r="E222" s="1956"/>
      <c r="F222" s="1611"/>
      <c r="G222" s="396"/>
      <c r="H222" s="29"/>
      <c r="I222" s="405"/>
      <c r="J222" s="1612"/>
      <c r="K222" s="1612"/>
      <c r="L222" s="1612"/>
      <c r="M222" s="1613"/>
      <c r="N222" s="101"/>
      <c r="O222" s="1207"/>
      <c r="P222" s="1205"/>
    </row>
    <row r="223" spans="1:16" s="2" customFormat="1" ht="14.1" customHeight="1">
      <c r="A223" s="1205"/>
      <c r="B223" s="1207"/>
      <c r="C223" s="101"/>
      <c r="D223" s="1620" t="s">
        <v>4811</v>
      </c>
      <c r="E223" s="1956"/>
      <c r="F223" s="1611"/>
      <c r="G223" s="396"/>
      <c r="H223" s="29"/>
      <c r="I223" s="405"/>
      <c r="J223" s="1614"/>
      <c r="K223" s="1614"/>
      <c r="L223" s="1614"/>
      <c r="M223" s="1615"/>
      <c r="N223" s="1193"/>
      <c r="O223" s="1207"/>
      <c r="P223" s="1205"/>
    </row>
    <row r="224" spans="1:16" s="2" customFormat="1" ht="14.1" customHeight="1">
      <c r="A224" s="1205"/>
      <c r="B224" s="1207"/>
      <c r="C224" s="101"/>
      <c r="D224" s="1620" t="s">
        <v>4812</v>
      </c>
      <c r="E224" s="1956"/>
      <c r="F224" s="1611"/>
      <c r="G224" s="464"/>
      <c r="H224" s="35"/>
      <c r="I224" s="406"/>
      <c r="J224" s="1719"/>
      <c r="K224" s="1719"/>
      <c r="L224" s="1719"/>
      <c r="M224" s="1720"/>
      <c r="N224" s="1193"/>
      <c r="O224" s="1207"/>
      <c r="P224" s="1205"/>
    </row>
    <row r="225" spans="1:16" s="2" customFormat="1" ht="14.1" customHeight="1" thickBot="1">
      <c r="A225" s="1205"/>
      <c r="B225" s="1207"/>
      <c r="C225" s="101"/>
      <c r="D225" s="1621" t="s">
        <v>4813</v>
      </c>
      <c r="E225" s="1957"/>
      <c r="F225" s="1616"/>
      <c r="G225" s="431"/>
      <c r="H225" s="31"/>
      <c r="I225" s="431"/>
      <c r="J225" s="1617"/>
      <c r="K225" s="1617"/>
      <c r="L225" s="1617"/>
      <c r="M225" s="1618"/>
      <c r="N225" s="1193"/>
      <c r="O225" s="1207"/>
      <c r="P225" s="1205"/>
    </row>
    <row r="226" spans="1:16" s="2" customFormat="1" ht="14.1" customHeight="1" thickTop="1">
      <c r="A226" s="1205"/>
      <c r="B226" s="1207"/>
      <c r="C226" s="1420"/>
      <c r="D226" s="1607" t="s">
        <v>4929</v>
      </c>
      <c r="E226" s="1608"/>
      <c r="F226" s="1609">
        <v>19.309999999999999</v>
      </c>
      <c r="G226" s="466">
        <f>F226*Cond!$F$10</f>
        <v>29351.199999999997</v>
      </c>
      <c r="H226" s="138">
        <v>0</v>
      </c>
      <c r="I226" s="496">
        <f t="shared" ref="I226:I227" si="108">G226*H226</f>
        <v>0</v>
      </c>
      <c r="J226" s="1610">
        <v>2508100652</v>
      </c>
      <c r="K226" s="289">
        <f t="shared" ref="K226:K227" si="109">G226*L226</f>
        <v>44026.799999999996</v>
      </c>
      <c r="L226" s="292">
        <v>1.5</v>
      </c>
      <c r="M226" s="388">
        <f t="shared" ref="M226:M227" si="110">ROUND(K226,-2)</f>
        <v>44000</v>
      </c>
      <c r="N226" s="101"/>
      <c r="O226" s="1207"/>
      <c r="P226" s="1205"/>
    </row>
    <row r="227" spans="1:16" s="2" customFormat="1" ht="14.1" customHeight="1">
      <c r="A227" s="1205"/>
      <c r="B227" s="1207"/>
      <c r="C227" s="1420"/>
      <c r="D227" s="1607" t="s">
        <v>4930</v>
      </c>
      <c r="E227" s="1608"/>
      <c r="F227" s="1609">
        <v>19.309999999999999</v>
      </c>
      <c r="G227" s="466">
        <f>F227*Cond!$F$10</f>
        <v>29351.199999999997</v>
      </c>
      <c r="H227" s="138">
        <v>0</v>
      </c>
      <c r="I227" s="496">
        <f t="shared" si="108"/>
        <v>0</v>
      </c>
      <c r="J227" s="1610">
        <v>2508100651</v>
      </c>
      <c r="K227" s="289">
        <f t="shared" si="109"/>
        <v>44026.799999999996</v>
      </c>
      <c r="L227" s="292">
        <v>1.5</v>
      </c>
      <c r="M227" s="388">
        <f t="shared" si="110"/>
        <v>44000</v>
      </c>
      <c r="N227" s="101"/>
      <c r="O227" s="1207"/>
      <c r="P227" s="1205"/>
    </row>
    <row r="228" spans="1:16" s="2" customFormat="1" ht="14.1" customHeight="1">
      <c r="A228" s="1205"/>
      <c r="B228" s="1207"/>
      <c r="C228" s="1420"/>
      <c r="D228" s="1717"/>
      <c r="E228" s="1608"/>
      <c r="F228" s="1718"/>
      <c r="G228" s="466"/>
      <c r="H228" s="138"/>
      <c r="I228" s="496"/>
      <c r="J228" s="1610"/>
      <c r="K228" s="289"/>
      <c r="L228" s="292"/>
      <c r="M228" s="388"/>
      <c r="N228" s="101"/>
      <c r="O228" s="1207"/>
      <c r="P228" s="1205"/>
    </row>
    <row r="229" spans="1:16" s="2" customFormat="1" ht="14.1" customHeight="1">
      <c r="A229" s="1205"/>
      <c r="B229" s="1207"/>
      <c r="C229" s="1420"/>
      <c r="D229" s="1619" t="s">
        <v>4931</v>
      </c>
      <c r="E229" s="1956"/>
      <c r="F229" s="1611"/>
      <c r="G229" s="396"/>
      <c r="H229" s="29"/>
      <c r="I229" s="405"/>
      <c r="J229" s="1612"/>
      <c r="K229" s="1612"/>
      <c r="L229" s="1612"/>
      <c r="M229" s="1613"/>
      <c r="N229" s="101"/>
      <c r="O229" s="1207"/>
      <c r="P229" s="1205"/>
    </row>
    <row r="230" spans="1:16" s="2" customFormat="1" ht="14.1" customHeight="1">
      <c r="A230" s="1205"/>
      <c r="B230" s="1207"/>
      <c r="C230" s="101"/>
      <c r="D230" s="1620" t="s">
        <v>4811</v>
      </c>
      <c r="E230" s="1956"/>
      <c r="F230" s="1611"/>
      <c r="G230" s="396"/>
      <c r="H230" s="29"/>
      <c r="I230" s="405"/>
      <c r="J230" s="1614"/>
      <c r="K230" s="1614"/>
      <c r="L230" s="1614"/>
      <c r="M230" s="1615"/>
      <c r="N230" s="1193"/>
      <c r="O230" s="1207"/>
      <c r="P230" s="1205"/>
    </row>
    <row r="231" spans="1:16" s="2" customFormat="1" ht="14.1" customHeight="1">
      <c r="A231" s="1205"/>
      <c r="B231" s="1207"/>
      <c r="C231" s="101"/>
      <c r="D231" s="1620" t="s">
        <v>4812</v>
      </c>
      <c r="E231" s="1956"/>
      <c r="F231" s="1611"/>
      <c r="G231" s="464"/>
      <c r="H231" s="35"/>
      <c r="I231" s="406"/>
      <c r="J231" s="1719"/>
      <c r="K231" s="1719"/>
      <c r="L231" s="1719"/>
      <c r="M231" s="1720"/>
      <c r="N231" s="1193"/>
      <c r="O231" s="1207"/>
      <c r="P231" s="1205"/>
    </row>
    <row r="232" spans="1:16" s="2" customFormat="1" ht="14.1" customHeight="1" thickBot="1">
      <c r="A232" s="1205"/>
      <c r="B232" s="1207"/>
      <c r="C232" s="101"/>
      <c r="D232" s="1621" t="s">
        <v>4813</v>
      </c>
      <c r="E232" s="1957"/>
      <c r="F232" s="1616"/>
      <c r="G232" s="431"/>
      <c r="H232" s="31"/>
      <c r="I232" s="431"/>
      <c r="J232" s="1617"/>
      <c r="K232" s="1617"/>
      <c r="L232" s="1617"/>
      <c r="M232" s="1618"/>
      <c r="N232" s="1193"/>
      <c r="O232" s="1207"/>
      <c r="P232" s="1205"/>
    </row>
    <row r="233" spans="1:16" s="2" customFormat="1" ht="14.1" customHeight="1" thickTop="1">
      <c r="A233" s="1205"/>
      <c r="B233" s="1207"/>
      <c r="C233" s="1420"/>
      <c r="D233" s="1607" t="s">
        <v>4809</v>
      </c>
      <c r="E233" s="1608"/>
      <c r="F233" s="1609">
        <v>19.82</v>
      </c>
      <c r="G233" s="466">
        <f>F233*Cond!$F$10</f>
        <v>30126.400000000001</v>
      </c>
      <c r="H233" s="138">
        <v>0</v>
      </c>
      <c r="I233" s="496">
        <f t="shared" ref="I233:I234" si="111">G233*H233</f>
        <v>0</v>
      </c>
      <c r="J233" s="1610">
        <v>2508100702</v>
      </c>
      <c r="K233" s="289">
        <f t="shared" ref="K233:K234" si="112">G233*L233</f>
        <v>45189.600000000006</v>
      </c>
      <c r="L233" s="292">
        <v>1.5</v>
      </c>
      <c r="M233" s="388">
        <f t="shared" ref="M233:M234" si="113">ROUND(K233,-2)</f>
        <v>45200</v>
      </c>
      <c r="N233" s="101"/>
      <c r="O233" s="1207"/>
      <c r="P233" s="1205"/>
    </row>
    <row r="234" spans="1:16" s="2" customFormat="1" ht="14.1" customHeight="1">
      <c r="A234" s="1205"/>
      <c r="B234" s="1207"/>
      <c r="C234" s="1420"/>
      <c r="D234" s="1607" t="s">
        <v>4810</v>
      </c>
      <c r="E234" s="1608"/>
      <c r="F234" s="1609">
        <v>19.82</v>
      </c>
      <c r="G234" s="466">
        <f>F234*Cond!$F$10</f>
        <v>30126.400000000001</v>
      </c>
      <c r="H234" s="138">
        <v>0</v>
      </c>
      <c r="I234" s="496">
        <f t="shared" si="111"/>
        <v>0</v>
      </c>
      <c r="J234" s="1610">
        <v>2508100704</v>
      </c>
      <c r="K234" s="289">
        <f t="shared" si="112"/>
        <v>45189.600000000006</v>
      </c>
      <c r="L234" s="292">
        <v>1.5</v>
      </c>
      <c r="M234" s="388">
        <f t="shared" si="113"/>
        <v>45200</v>
      </c>
      <c r="N234" s="101"/>
      <c r="O234" s="1207"/>
      <c r="P234" s="1205"/>
    </row>
    <row r="235" spans="1:16" s="2" customFormat="1" ht="14.1" customHeight="1">
      <c r="A235" s="1205"/>
      <c r="B235" s="1207"/>
      <c r="C235" s="1420"/>
      <c r="D235" s="1607" t="s">
        <v>4932</v>
      </c>
      <c r="E235" s="1608"/>
      <c r="F235" s="1609">
        <v>19.82</v>
      </c>
      <c r="G235" s="466">
        <f>F235*Cond!$F$10</f>
        <v>30126.400000000001</v>
      </c>
      <c r="H235" s="138">
        <v>0</v>
      </c>
      <c r="I235" s="496">
        <f t="shared" ref="I235:I236" si="114">G235*H235</f>
        <v>0</v>
      </c>
      <c r="J235" s="1610">
        <v>2508100701</v>
      </c>
      <c r="K235" s="289">
        <f t="shared" ref="K235:K236" si="115">G235*L235</f>
        <v>45189.600000000006</v>
      </c>
      <c r="L235" s="292">
        <v>1.5</v>
      </c>
      <c r="M235" s="388">
        <f t="shared" ref="M235:M236" si="116">ROUND(K235,-2)</f>
        <v>45200</v>
      </c>
      <c r="N235" s="101"/>
      <c r="O235" s="1207"/>
      <c r="P235" s="1205"/>
    </row>
    <row r="236" spans="1:16" s="2" customFormat="1" ht="14.1" customHeight="1">
      <c r="A236" s="1205"/>
      <c r="B236" s="1207"/>
      <c r="C236" s="1420"/>
      <c r="D236" s="1607" t="s">
        <v>4933</v>
      </c>
      <c r="E236" s="1608"/>
      <c r="F236" s="1609">
        <v>19.82</v>
      </c>
      <c r="G236" s="466">
        <f>F236*Cond!$F$10</f>
        <v>30126.400000000001</v>
      </c>
      <c r="H236" s="138">
        <v>0</v>
      </c>
      <c r="I236" s="496">
        <f t="shared" si="114"/>
        <v>0</v>
      </c>
      <c r="J236" s="1610">
        <v>2508100705</v>
      </c>
      <c r="K236" s="289">
        <f t="shared" si="115"/>
        <v>45189.600000000006</v>
      </c>
      <c r="L236" s="292">
        <v>1.5</v>
      </c>
      <c r="M236" s="388">
        <f t="shared" si="116"/>
        <v>45200</v>
      </c>
      <c r="N236" s="101"/>
      <c r="O236" s="1207"/>
      <c r="P236" s="1205"/>
    </row>
    <row r="237" spans="1:16" s="2" customFormat="1" ht="14.1" customHeight="1">
      <c r="A237" s="1205"/>
      <c r="B237" s="1207"/>
      <c r="C237" s="1420"/>
      <c r="D237" s="1717"/>
      <c r="E237" s="1608"/>
      <c r="F237" s="1718"/>
      <c r="G237" s="466"/>
      <c r="H237" s="138"/>
      <c r="I237" s="496"/>
      <c r="J237" s="1610"/>
      <c r="K237" s="289"/>
      <c r="L237" s="292"/>
      <c r="M237" s="388"/>
      <c r="N237" s="101"/>
      <c r="O237" s="1207"/>
      <c r="P237" s="1205"/>
    </row>
    <row r="238" spans="1:16" s="2" customFormat="1" ht="14.1" customHeight="1">
      <c r="A238" s="1205"/>
      <c r="B238" s="1207"/>
      <c r="C238" s="1420"/>
      <c r="D238" s="1619" t="s">
        <v>4814</v>
      </c>
      <c r="E238" s="1608"/>
      <c r="F238" s="1718"/>
      <c r="G238" s="466"/>
      <c r="H238" s="138"/>
      <c r="I238" s="496"/>
      <c r="J238" s="1610"/>
      <c r="K238" s="289"/>
      <c r="L238" s="292"/>
      <c r="M238" s="388"/>
      <c r="N238" s="101"/>
      <c r="O238" s="1207"/>
      <c r="P238" s="1205"/>
    </row>
    <row r="239" spans="1:16" s="2" customFormat="1" ht="14.1" customHeight="1">
      <c r="A239" s="1205"/>
      <c r="B239" s="1207"/>
      <c r="C239" s="1420"/>
      <c r="D239" s="1620" t="s">
        <v>4811</v>
      </c>
      <c r="E239" s="1956"/>
      <c r="F239" s="1611"/>
      <c r="G239" s="396"/>
      <c r="H239" s="29"/>
      <c r="I239" s="405"/>
      <c r="J239" s="1612"/>
      <c r="K239" s="1612"/>
      <c r="L239" s="1612"/>
      <c r="M239" s="1613"/>
      <c r="N239" s="101"/>
      <c r="O239" s="1207"/>
      <c r="P239" s="1205"/>
    </row>
    <row r="240" spans="1:16" s="2" customFormat="1" ht="14.1" customHeight="1">
      <c r="A240" s="1205"/>
      <c r="B240" s="1207"/>
      <c r="C240" s="101"/>
      <c r="D240" s="1620" t="s">
        <v>4812</v>
      </c>
      <c r="E240" s="1956"/>
      <c r="F240" s="1611"/>
      <c r="G240" s="396"/>
      <c r="H240" s="29"/>
      <c r="I240" s="405"/>
      <c r="J240" s="1614"/>
      <c r="K240" s="1614"/>
      <c r="L240" s="1614"/>
      <c r="M240" s="1615"/>
      <c r="N240" s="1193"/>
      <c r="O240" s="1207"/>
      <c r="P240" s="1205"/>
    </row>
    <row r="241" spans="1:16" s="2" customFormat="1" ht="14.1" customHeight="1" thickBot="1">
      <c r="A241" s="1205"/>
      <c r="B241" s="1207"/>
      <c r="C241" s="101"/>
      <c r="D241" s="1621" t="s">
        <v>4813</v>
      </c>
      <c r="E241" s="1957"/>
      <c r="F241" s="1616"/>
      <c r="G241" s="431"/>
      <c r="H241" s="31"/>
      <c r="I241" s="431"/>
      <c r="J241" s="1617"/>
      <c r="K241" s="1617"/>
      <c r="L241" s="1617"/>
      <c r="M241" s="1618"/>
      <c r="N241" s="1193"/>
      <c r="O241" s="1207"/>
      <c r="P241" s="1205"/>
    </row>
    <row r="242" spans="1:16" s="2" customFormat="1" ht="14.1" customHeight="1" thickTop="1">
      <c r="A242" s="1205"/>
      <c r="B242" s="1207"/>
      <c r="C242" s="1420"/>
      <c r="D242" s="1607"/>
      <c r="E242" s="1622"/>
      <c r="F242" s="1623"/>
      <c r="G242" s="467"/>
      <c r="H242" s="214"/>
      <c r="I242" s="497"/>
      <c r="J242" s="1624"/>
      <c r="K242" s="288"/>
      <c r="L242" s="291"/>
      <c r="M242" s="387"/>
      <c r="N242" s="101"/>
      <c r="O242" s="1207"/>
      <c r="P242" s="1205"/>
    </row>
    <row r="243" spans="1:16" s="2" customFormat="1" ht="14.1" customHeight="1">
      <c r="A243" s="1205"/>
      <c r="B243" s="1207"/>
      <c r="C243" s="1420"/>
      <c r="D243" s="1607"/>
      <c r="E243" s="1608"/>
      <c r="F243" s="1609"/>
      <c r="G243" s="466"/>
      <c r="H243" s="138"/>
      <c r="I243" s="496"/>
      <c r="J243" s="1610"/>
      <c r="K243" s="289"/>
      <c r="L243" s="292"/>
      <c r="M243" s="388"/>
      <c r="N243" s="101"/>
      <c r="O243" s="1207"/>
      <c r="P243" s="1205"/>
    </row>
    <row r="244" spans="1:16" s="2" customFormat="1" ht="14.1" customHeight="1">
      <c r="A244" s="1205"/>
      <c r="B244" s="1207"/>
      <c r="C244" s="1420"/>
      <c r="D244" s="1607" t="s">
        <v>4460</v>
      </c>
      <c r="E244" s="1608"/>
      <c r="F244" s="1609">
        <v>19.82</v>
      </c>
      <c r="G244" s="466">
        <f>F244*Cond!$F$10</f>
        <v>30126.400000000001</v>
      </c>
      <c r="H244" s="138">
        <v>0</v>
      </c>
      <c r="I244" s="496">
        <f t="shared" ref="I244" si="117">G244*H244</f>
        <v>0</v>
      </c>
      <c r="J244" s="1610" t="s">
        <v>4461</v>
      </c>
      <c r="K244" s="289">
        <f t="shared" ref="K244" si="118">G244*L244</f>
        <v>45189.600000000006</v>
      </c>
      <c r="L244" s="292">
        <v>1.5</v>
      </c>
      <c r="M244" s="388">
        <f t="shared" ref="M244" si="119">ROUND(K244,-2)</f>
        <v>45200</v>
      </c>
      <c r="N244" s="101"/>
      <c r="O244" s="1207"/>
      <c r="P244" s="1205"/>
    </row>
    <row r="245" spans="1:16" s="2" customFormat="1" ht="14.1" customHeight="1">
      <c r="A245" s="1205"/>
      <c r="B245" s="1207"/>
      <c r="C245" s="1420"/>
      <c r="D245" s="1619"/>
      <c r="E245" s="1956"/>
      <c r="F245" s="1611"/>
      <c r="G245" s="396"/>
      <c r="H245" s="29"/>
      <c r="I245" s="405"/>
      <c r="J245" s="1612"/>
      <c r="K245" s="1612"/>
      <c r="L245" s="1612"/>
      <c r="M245" s="1613"/>
      <c r="N245" s="101"/>
      <c r="O245" s="1207"/>
      <c r="P245" s="1205"/>
    </row>
    <row r="246" spans="1:16" s="2" customFormat="1" ht="14.1" customHeight="1">
      <c r="A246" s="1205"/>
      <c r="B246" s="1207"/>
      <c r="C246" s="101"/>
      <c r="D246" s="1620" t="s">
        <v>4815</v>
      </c>
      <c r="E246" s="1956"/>
      <c r="F246" s="1611"/>
      <c r="G246" s="396"/>
      <c r="H246" s="29"/>
      <c r="I246" s="405"/>
      <c r="J246" s="1614"/>
      <c r="K246" s="1614"/>
      <c r="L246" s="1614"/>
      <c r="M246" s="1615"/>
      <c r="N246" s="1193"/>
      <c r="O246" s="1207"/>
      <c r="P246" s="1205"/>
    </row>
    <row r="247" spans="1:16" s="2" customFormat="1" ht="14.1" customHeight="1" thickBot="1">
      <c r="A247" s="1205"/>
      <c r="B247" s="1207"/>
      <c r="C247" s="101"/>
      <c r="D247" s="1621" t="s">
        <v>4462</v>
      </c>
      <c r="E247" s="1957"/>
      <c r="F247" s="1616"/>
      <c r="G247" s="431"/>
      <c r="H247" s="31"/>
      <c r="I247" s="431"/>
      <c r="J247" s="1617"/>
      <c r="K247" s="1617"/>
      <c r="L247" s="1617"/>
      <c r="M247" s="1618"/>
      <c r="N247" s="1193"/>
      <c r="O247" s="1207"/>
      <c r="P247" s="1205"/>
    </row>
    <row r="248" spans="1:16" s="2" customFormat="1" ht="24.95" customHeight="1" thickTop="1" thickBot="1">
      <c r="A248" s="1205"/>
      <c r="B248" s="1207"/>
      <c r="C248" s="101"/>
      <c r="D248" s="1894" t="s">
        <v>4952</v>
      </c>
      <c r="E248" s="1894"/>
      <c r="F248" s="1869"/>
      <c r="G248" s="1869"/>
      <c r="H248" s="1869"/>
      <c r="I248" s="1869"/>
      <c r="J248" s="1869"/>
      <c r="K248" s="1738"/>
      <c r="L248" s="1738"/>
      <c r="M248" s="1517"/>
      <c r="N248" s="1193"/>
      <c r="O248" s="1207"/>
      <c r="P248" s="1205"/>
    </row>
    <row r="249" spans="1:16" s="24" customFormat="1" ht="13.5" thickTop="1">
      <c r="A249" s="1205"/>
      <c r="B249" s="1207"/>
      <c r="C249" s="1420"/>
      <c r="D249" s="1929" t="s">
        <v>14</v>
      </c>
      <c r="E249" s="1968"/>
      <c r="F249" s="1919" t="s">
        <v>1859</v>
      </c>
      <c r="G249" s="1920" t="s">
        <v>2171</v>
      </c>
      <c r="H249" s="1921" t="s">
        <v>67</v>
      </c>
      <c r="I249" s="1920" t="s">
        <v>68</v>
      </c>
      <c r="J249" s="1922" t="s">
        <v>6</v>
      </c>
      <c r="K249" s="1923" t="s">
        <v>2172</v>
      </c>
      <c r="L249" s="1923" t="s">
        <v>2173</v>
      </c>
      <c r="M249" s="1924" t="s">
        <v>2170</v>
      </c>
      <c r="N249" s="101"/>
      <c r="O249" s="1207"/>
      <c r="P249" s="1205"/>
    </row>
    <row r="250" spans="1:16" s="24" customFormat="1">
      <c r="A250" s="1205"/>
      <c r="B250" s="1207"/>
      <c r="C250" s="1420"/>
      <c r="D250" s="1930"/>
      <c r="E250" s="1884"/>
      <c r="F250" s="1885"/>
      <c r="G250" s="1886"/>
      <c r="H250" s="1887"/>
      <c r="I250" s="1886"/>
      <c r="J250" s="1868"/>
      <c r="K250" s="1889"/>
      <c r="L250" s="1889"/>
      <c r="M250" s="1925"/>
      <c r="N250" s="101"/>
      <c r="O250" s="1207"/>
      <c r="P250" s="1205"/>
    </row>
    <row r="251" spans="1:16" s="24" customFormat="1">
      <c r="A251" s="1205"/>
      <c r="B251" s="1207"/>
      <c r="C251" s="1420"/>
      <c r="D251" s="1930"/>
      <c r="E251" s="1884"/>
      <c r="F251" s="1885"/>
      <c r="G251" s="1886"/>
      <c r="H251" s="1887"/>
      <c r="I251" s="1886"/>
      <c r="J251" s="1868"/>
      <c r="K251" s="1889"/>
      <c r="L251" s="1889"/>
      <c r="M251" s="1925"/>
      <c r="N251" s="101"/>
      <c r="O251" s="1207"/>
      <c r="P251" s="1205"/>
    </row>
    <row r="252" spans="1:16" s="24" customFormat="1" ht="13.5" thickBot="1">
      <c r="A252" s="1205"/>
      <c r="B252" s="1207"/>
      <c r="C252" s="1420"/>
      <c r="D252" s="1931"/>
      <c r="E252" s="1884"/>
      <c r="F252" s="1904"/>
      <c r="G252" s="1905"/>
      <c r="H252" s="1909"/>
      <c r="I252" s="1905"/>
      <c r="J252" s="1910"/>
      <c r="K252" s="1901"/>
      <c r="L252" s="1901"/>
      <c r="M252" s="1926"/>
      <c r="N252" s="101"/>
      <c r="O252" s="1207"/>
      <c r="P252" s="1205"/>
    </row>
    <row r="253" spans="1:16" s="2" customFormat="1" ht="14.1" customHeight="1" thickTop="1">
      <c r="A253" s="1205"/>
      <c r="B253" s="1207"/>
      <c r="C253" s="1420"/>
      <c r="D253" s="1607" t="s">
        <v>4954</v>
      </c>
      <c r="E253" s="1608"/>
      <c r="F253" s="1609">
        <v>12.39</v>
      </c>
      <c r="G253" s="466">
        <f>F253*Cond!$F$10</f>
        <v>18832.8</v>
      </c>
      <c r="H253" s="138">
        <v>0</v>
      </c>
      <c r="I253" s="496">
        <f t="shared" ref="I253" si="120">G253*H253</f>
        <v>0</v>
      </c>
      <c r="J253" s="1610">
        <v>2508220101</v>
      </c>
      <c r="K253" s="289">
        <f t="shared" ref="K253" si="121">G253*L253</f>
        <v>28249.199999999997</v>
      </c>
      <c r="L253" s="292">
        <v>1.5</v>
      </c>
      <c r="M253" s="388">
        <f t="shared" ref="M253" si="122">ROUND(K253,-2)</f>
        <v>28200</v>
      </c>
      <c r="N253" s="101"/>
      <c r="O253" s="1207"/>
      <c r="P253" s="1205"/>
    </row>
    <row r="254" spans="1:16" s="2" customFormat="1" ht="14.1" customHeight="1">
      <c r="A254" s="1205"/>
      <c r="B254" s="1207"/>
      <c r="C254" s="1420"/>
      <c r="D254" s="1607"/>
      <c r="E254" s="1608"/>
      <c r="F254" s="1609"/>
      <c r="G254" s="466"/>
      <c r="H254" s="138"/>
      <c r="I254" s="496"/>
      <c r="J254" s="1610"/>
      <c r="K254" s="289"/>
      <c r="L254" s="292"/>
      <c r="M254" s="388"/>
      <c r="N254" s="101"/>
      <c r="O254" s="1207"/>
      <c r="P254" s="1205"/>
    </row>
    <row r="255" spans="1:16" s="2" customFormat="1" ht="14.1" customHeight="1">
      <c r="A255" s="1205"/>
      <c r="B255" s="1207"/>
      <c r="C255" s="1420"/>
      <c r="D255" s="1717"/>
      <c r="E255" s="1608"/>
      <c r="F255" s="1718"/>
      <c r="G255" s="466"/>
      <c r="H255" s="138"/>
      <c r="I255" s="496"/>
      <c r="J255" s="1610"/>
      <c r="K255" s="289"/>
      <c r="L255" s="292"/>
      <c r="M255" s="388"/>
      <c r="N255" s="101"/>
      <c r="O255" s="1207"/>
      <c r="P255" s="1205"/>
    </row>
    <row r="256" spans="1:16" s="2" customFormat="1" ht="14.1" customHeight="1">
      <c r="A256" s="1205"/>
      <c r="B256" s="1207"/>
      <c r="C256" s="1420"/>
      <c r="D256" s="1961" t="s">
        <v>4953</v>
      </c>
      <c r="E256" s="1956"/>
      <c r="F256" s="1611"/>
      <c r="G256" s="396"/>
      <c r="H256" s="29"/>
      <c r="I256" s="405"/>
      <c r="J256" s="1612"/>
      <c r="K256" s="1612"/>
      <c r="L256" s="1612"/>
      <c r="M256" s="1613"/>
      <c r="N256" s="101"/>
      <c r="O256" s="1207"/>
      <c r="P256" s="1205"/>
    </row>
    <row r="257" spans="1:16" s="2" customFormat="1" ht="14.1" customHeight="1">
      <c r="A257" s="1205"/>
      <c r="B257" s="1207"/>
      <c r="C257" s="101"/>
      <c r="D257" s="1962"/>
      <c r="E257" s="1956"/>
      <c r="F257" s="1611"/>
      <c r="G257" s="396"/>
      <c r="H257" s="29"/>
      <c r="I257" s="405"/>
      <c r="J257" s="1614"/>
      <c r="K257" s="1614"/>
      <c r="L257" s="1614"/>
      <c r="M257" s="1615"/>
      <c r="N257" s="1193"/>
      <c r="O257" s="1207"/>
      <c r="P257" s="1205"/>
    </row>
    <row r="258" spans="1:16" s="2" customFormat="1" ht="14.1" customHeight="1">
      <c r="A258" s="1205"/>
      <c r="B258" s="1207"/>
      <c r="C258" s="101"/>
      <c r="D258" s="1962"/>
      <c r="E258" s="1956"/>
      <c r="F258" s="1611"/>
      <c r="G258" s="464"/>
      <c r="H258" s="35"/>
      <c r="I258" s="406"/>
      <c r="J258" s="1719"/>
      <c r="K258" s="1719"/>
      <c r="L258" s="1719"/>
      <c r="M258" s="1720"/>
      <c r="N258" s="1193"/>
      <c r="O258" s="1207"/>
      <c r="P258" s="1205"/>
    </row>
    <row r="259" spans="1:16" s="2" customFormat="1" ht="14.1" customHeight="1" thickBot="1">
      <c r="A259" s="1205"/>
      <c r="B259" s="1207"/>
      <c r="C259" s="101"/>
      <c r="D259" s="1963"/>
      <c r="E259" s="1957"/>
      <c r="F259" s="1616"/>
      <c r="G259" s="431"/>
      <c r="H259" s="31"/>
      <c r="I259" s="431"/>
      <c r="J259" s="1617"/>
      <c r="K259" s="1617"/>
      <c r="L259" s="1617"/>
      <c r="M259" s="1618"/>
      <c r="N259" s="1193"/>
      <c r="O259" s="1207"/>
      <c r="P259" s="1205"/>
    </row>
    <row r="260" spans="1:16" s="1209" customFormat="1" ht="30" customHeight="1" thickTop="1">
      <c r="A260" s="1205"/>
      <c r="B260" s="1207"/>
      <c r="C260" s="1208"/>
      <c r="D260" s="1960" t="s">
        <v>196</v>
      </c>
      <c r="E260" s="1960"/>
      <c r="F260" s="1960"/>
      <c r="G260" s="1960"/>
      <c r="H260" s="1960"/>
      <c r="I260" s="1960"/>
      <c r="J260" s="1960"/>
      <c r="K260" s="1960"/>
      <c r="L260" s="1960"/>
      <c r="M260" s="1960"/>
      <c r="N260" s="1208"/>
      <c r="O260" s="1207"/>
      <c r="P260" s="1205"/>
    </row>
    <row r="261" spans="1:16">
      <c r="A261" s="1205"/>
      <c r="B261" s="1207"/>
      <c r="C261" s="1208"/>
      <c r="D261" s="1939" t="s">
        <v>14</v>
      </c>
      <c r="E261" s="1949"/>
      <c r="F261" s="1950" t="s">
        <v>1859</v>
      </c>
      <c r="G261" s="1952" t="s">
        <v>2171</v>
      </c>
      <c r="H261" s="1958" t="s">
        <v>67</v>
      </c>
      <c r="I261" s="1952" t="s">
        <v>68</v>
      </c>
      <c r="J261" s="1964" t="s">
        <v>6</v>
      </c>
      <c r="K261" s="1954" t="s">
        <v>2172</v>
      </c>
      <c r="L261" s="1954" t="s">
        <v>2173</v>
      </c>
      <c r="M261" s="1944" t="s">
        <v>2170</v>
      </c>
      <c r="N261" s="1208"/>
      <c r="O261" s="1207"/>
      <c r="P261" s="1205"/>
    </row>
    <row r="262" spans="1:16">
      <c r="A262" s="1205"/>
      <c r="B262" s="1207"/>
      <c r="C262" s="1208"/>
      <c r="D262" s="1939"/>
      <c r="E262" s="1949"/>
      <c r="F262" s="1950"/>
      <c r="G262" s="1952"/>
      <c r="H262" s="1958"/>
      <c r="I262" s="1952"/>
      <c r="J262" s="1964"/>
      <c r="K262" s="1954"/>
      <c r="L262" s="1954"/>
      <c r="M262" s="1944"/>
      <c r="N262" s="1208"/>
      <c r="O262" s="1207"/>
      <c r="P262" s="1205"/>
    </row>
    <row r="263" spans="1:16">
      <c r="A263" s="1205"/>
      <c r="B263" s="1207"/>
      <c r="C263" s="1208"/>
      <c r="D263" s="1939"/>
      <c r="E263" s="1949"/>
      <c r="F263" s="1950"/>
      <c r="G263" s="1952"/>
      <c r="H263" s="1958"/>
      <c r="I263" s="1952"/>
      <c r="J263" s="1964"/>
      <c r="K263" s="1954"/>
      <c r="L263" s="1954"/>
      <c r="M263" s="1944"/>
      <c r="N263" s="1208"/>
      <c r="O263" s="1207"/>
      <c r="P263" s="1205"/>
    </row>
    <row r="264" spans="1:16" ht="13.5" thickBot="1">
      <c r="A264" s="1205"/>
      <c r="B264" s="1207"/>
      <c r="C264" s="1208"/>
      <c r="D264" s="1940"/>
      <c r="E264" s="1949"/>
      <c r="F264" s="1951"/>
      <c r="G264" s="1953"/>
      <c r="H264" s="1959"/>
      <c r="I264" s="1953"/>
      <c r="J264" s="1965"/>
      <c r="K264" s="1955"/>
      <c r="L264" s="1955"/>
      <c r="M264" s="1945"/>
      <c r="N264" s="1208"/>
      <c r="O264" s="1207"/>
      <c r="P264" s="1205"/>
    </row>
    <row r="265" spans="1:16" s="1209" customFormat="1" ht="14.1" customHeight="1" thickTop="1">
      <c r="A265" s="1205"/>
      <c r="B265" s="1207"/>
      <c r="C265" s="1208"/>
      <c r="D265" s="853"/>
      <c r="E265" s="1236"/>
      <c r="F265" s="108"/>
      <c r="G265" s="451"/>
      <c r="H265" s="1288"/>
      <c r="I265" s="1289"/>
      <c r="J265" s="320"/>
      <c r="K265" s="320"/>
      <c r="L265" s="320"/>
      <c r="M265" s="854"/>
      <c r="N265" s="1208"/>
      <c r="O265" s="1207"/>
      <c r="P265" s="1205"/>
    </row>
    <row r="266" spans="1:16" s="1209" customFormat="1" ht="14.1" customHeight="1">
      <c r="A266" s="1205"/>
      <c r="B266" s="1207"/>
      <c r="C266" s="1208"/>
      <c r="D266" s="1318"/>
      <c r="E266" s="1236"/>
      <c r="F266" s="55"/>
      <c r="G266" s="396"/>
      <c r="H266" s="36"/>
      <c r="I266" s="494"/>
      <c r="J266" s="1319"/>
      <c r="K266" s="1269"/>
      <c r="L266" s="1270"/>
      <c r="M266" s="1271"/>
      <c r="N266" s="1208"/>
      <c r="O266" s="1207"/>
      <c r="P266" s="1205"/>
    </row>
    <row r="267" spans="1:16" s="1209" customFormat="1" ht="14.1" customHeight="1">
      <c r="A267" s="1205"/>
      <c r="B267" s="1207"/>
      <c r="C267" s="1208"/>
      <c r="D267" s="1318" t="s">
        <v>198</v>
      </c>
      <c r="E267" s="1942"/>
      <c r="F267" s="55">
        <v>1.5</v>
      </c>
      <c r="G267" s="466">
        <f>F267*Cond!$F$10</f>
        <v>2280</v>
      </c>
      <c r="H267" s="36">
        <v>0</v>
      </c>
      <c r="I267" s="494">
        <f t="shared" ref="I267" si="123">G267*H267</f>
        <v>0</v>
      </c>
      <c r="J267" s="1319" t="s">
        <v>199</v>
      </c>
      <c r="K267" s="1269">
        <f t="shared" ref="K267" si="124">G267*L267</f>
        <v>4560</v>
      </c>
      <c r="L267" s="1270">
        <v>2</v>
      </c>
      <c r="M267" s="1271">
        <f t="shared" ref="M267" si="125">ROUND(K267,-2)</f>
        <v>4600</v>
      </c>
      <c r="N267" s="1208"/>
      <c r="O267" s="1207"/>
      <c r="P267" s="1205"/>
    </row>
    <row r="268" spans="1:16" s="1209" customFormat="1" ht="14.1" customHeight="1">
      <c r="A268" s="1205"/>
      <c r="B268" s="1207"/>
      <c r="C268" s="1208"/>
      <c r="D268" s="834"/>
      <c r="E268" s="1942"/>
      <c r="F268" s="55"/>
      <c r="G268" s="396"/>
      <c r="H268" s="36"/>
      <c r="I268" s="494"/>
      <c r="J268" s="110"/>
      <c r="K268" s="110"/>
      <c r="L268" s="110"/>
      <c r="M268" s="855"/>
      <c r="N268" s="1208"/>
      <c r="O268" s="1207"/>
      <c r="P268" s="1205"/>
    </row>
    <row r="269" spans="1:16" s="1209" customFormat="1" ht="14.1" customHeight="1">
      <c r="A269" s="1205"/>
      <c r="B269" s="1207"/>
      <c r="C269" s="1208"/>
      <c r="D269" s="834" t="s">
        <v>197</v>
      </c>
      <c r="E269" s="1942"/>
      <c r="F269" s="55"/>
      <c r="G269" s="396"/>
      <c r="H269" s="36"/>
      <c r="I269" s="494"/>
      <c r="J269" s="110"/>
      <c r="K269" s="110"/>
      <c r="L269" s="110"/>
      <c r="M269" s="855"/>
      <c r="N269" s="1208"/>
      <c r="O269" s="1207"/>
      <c r="P269" s="1205"/>
    </row>
    <row r="270" spans="1:16" s="1209" customFormat="1" ht="14.1" customHeight="1">
      <c r="A270" s="1205"/>
      <c r="B270" s="1207"/>
      <c r="C270" s="1208"/>
      <c r="D270" s="834" t="s">
        <v>189</v>
      </c>
      <c r="E270" s="1942"/>
      <c r="F270" s="55"/>
      <c r="G270" s="396"/>
      <c r="H270" s="36"/>
      <c r="I270" s="494"/>
      <c r="J270" s="110"/>
      <c r="K270" s="110"/>
      <c r="L270" s="110"/>
      <c r="M270" s="855"/>
      <c r="N270" s="1208"/>
      <c r="O270" s="1207"/>
      <c r="P270" s="1205"/>
    </row>
    <row r="271" spans="1:16" s="1209" customFormat="1" ht="14.1" customHeight="1">
      <c r="A271" s="1205"/>
      <c r="B271" s="1207"/>
      <c r="C271" s="1208"/>
      <c r="D271" s="834"/>
      <c r="E271" s="1942"/>
      <c r="F271" s="55"/>
      <c r="G271" s="396"/>
      <c r="H271" s="36"/>
      <c r="I271" s="494"/>
      <c r="J271" s="110"/>
      <c r="K271" s="110"/>
      <c r="L271" s="110"/>
      <c r="M271" s="855"/>
      <c r="N271" s="1208"/>
      <c r="O271" s="1207"/>
      <c r="P271" s="1205"/>
    </row>
    <row r="272" spans="1:16" s="1209" customFormat="1" ht="14.1" customHeight="1" thickBot="1">
      <c r="A272" s="1205"/>
      <c r="B272" s="1207"/>
      <c r="C272" s="1208"/>
      <c r="D272" s="856" t="s">
        <v>149</v>
      </c>
      <c r="E272" s="1966"/>
      <c r="F272" s="1320"/>
      <c r="G272" s="1321"/>
      <c r="H272" s="1322"/>
      <c r="I272" s="1321"/>
      <c r="J272" s="1323"/>
      <c r="K272" s="1323"/>
      <c r="L272" s="1323"/>
      <c r="M272" s="1324"/>
      <c r="N272" s="1208"/>
      <c r="O272" s="1207"/>
      <c r="P272" s="1205"/>
    </row>
    <row r="273" spans="1:16" s="1209" customFormat="1" ht="14.1" customHeight="1" thickTop="1">
      <c r="A273" s="1205"/>
      <c r="B273" s="1207"/>
      <c r="C273" s="1208"/>
      <c r="D273" s="853"/>
      <c r="E273" s="1236"/>
      <c r="F273" s="318"/>
      <c r="G273" s="450"/>
      <c r="H273" s="1248"/>
      <c r="I273" s="1247"/>
      <c r="J273" s="225"/>
      <c r="K273" s="225"/>
      <c r="L273" s="225"/>
      <c r="M273" s="857"/>
      <c r="N273" s="1208"/>
      <c r="O273" s="1207"/>
      <c r="P273" s="1205"/>
    </row>
    <row r="274" spans="1:16" s="1209" customFormat="1" ht="14.1" customHeight="1">
      <c r="A274" s="1205"/>
      <c r="B274" s="1207"/>
      <c r="C274" s="1208"/>
      <c r="D274" s="834"/>
      <c r="E274" s="1236"/>
      <c r="F274" s="283"/>
      <c r="G274" s="449"/>
      <c r="H274" s="1216"/>
      <c r="I274" s="1217"/>
      <c r="J274" s="226"/>
      <c r="K274" s="226"/>
      <c r="L274" s="226"/>
      <c r="M274" s="835"/>
      <c r="N274" s="1208"/>
      <c r="O274" s="1207"/>
      <c r="P274" s="1205"/>
    </row>
    <row r="275" spans="1:16" s="1209" customFormat="1" ht="14.1" customHeight="1">
      <c r="A275" s="1205"/>
      <c r="B275" s="1207"/>
      <c r="C275" s="1208"/>
      <c r="D275" s="837" t="s">
        <v>1033</v>
      </c>
      <c r="E275" s="1942"/>
      <c r="F275" s="298">
        <v>1</v>
      </c>
      <c r="G275" s="466">
        <f>F275*Cond!$F$10</f>
        <v>1520</v>
      </c>
      <c r="H275" s="1216">
        <v>0</v>
      </c>
      <c r="I275" s="1217">
        <f t="shared" ref="I275" si="126">G275*H275</f>
        <v>0</v>
      </c>
      <c r="J275" s="226">
        <v>2512010901</v>
      </c>
      <c r="K275" s="1219">
        <f t="shared" ref="K275" si="127">G275*L275</f>
        <v>3040</v>
      </c>
      <c r="L275" s="1220">
        <v>2</v>
      </c>
      <c r="M275" s="1221">
        <f t="shared" ref="M275" si="128">ROUND(K275,-2)</f>
        <v>3000</v>
      </c>
      <c r="N275" s="1208"/>
      <c r="O275" s="1207"/>
      <c r="P275" s="1205"/>
    </row>
    <row r="276" spans="1:16" s="1209" customFormat="1" ht="14.1" customHeight="1">
      <c r="A276" s="1205"/>
      <c r="B276" s="1207"/>
      <c r="C276" s="1208"/>
      <c r="D276" s="834"/>
      <c r="E276" s="1942"/>
      <c r="F276" s="283"/>
      <c r="G276" s="449"/>
      <c r="H276" s="1216"/>
      <c r="I276" s="1217"/>
      <c r="J276" s="226"/>
      <c r="K276" s="226"/>
      <c r="L276" s="226"/>
      <c r="M276" s="835"/>
      <c r="N276" s="1208"/>
      <c r="O276" s="1207"/>
      <c r="P276" s="1205"/>
    </row>
    <row r="277" spans="1:16" s="1209" customFormat="1" ht="14.1" customHeight="1">
      <c r="A277" s="1205"/>
      <c r="B277" s="1207"/>
      <c r="C277" s="1208"/>
      <c r="D277" s="834"/>
      <c r="E277" s="1942"/>
      <c r="F277" s="283"/>
      <c r="G277" s="449"/>
      <c r="H277" s="1216"/>
      <c r="I277" s="1217"/>
      <c r="J277" s="226"/>
      <c r="K277" s="226"/>
      <c r="L277" s="226"/>
      <c r="M277" s="835"/>
      <c r="N277" s="1208"/>
      <c r="O277" s="1207"/>
      <c r="P277" s="1205"/>
    </row>
    <row r="278" spans="1:16" s="1209" customFormat="1" ht="14.1" customHeight="1">
      <c r="A278" s="1205"/>
      <c r="B278" s="1207"/>
      <c r="C278" s="1208"/>
      <c r="D278" s="834"/>
      <c r="E278" s="1942"/>
      <c r="F278" s="319"/>
      <c r="G278" s="449"/>
      <c r="H278" s="1216"/>
      <c r="I278" s="1217"/>
      <c r="J278" s="226"/>
      <c r="K278" s="226"/>
      <c r="L278" s="226"/>
      <c r="M278" s="835"/>
      <c r="N278" s="1208"/>
      <c r="O278" s="1207"/>
      <c r="P278" s="1205"/>
    </row>
    <row r="279" spans="1:16" s="1209" customFormat="1" ht="14.1" customHeight="1">
      <c r="A279" s="1205"/>
      <c r="B279" s="1207"/>
      <c r="C279" s="1208"/>
      <c r="D279" s="841" t="s">
        <v>149</v>
      </c>
      <c r="E279" s="1942"/>
      <c r="F279" s="1263"/>
      <c r="G279" s="1239"/>
      <c r="H279" s="1240"/>
      <c r="I279" s="1239"/>
      <c r="J279" s="1241"/>
      <c r="K279" s="1241"/>
      <c r="L279" s="1241"/>
      <c r="M279" s="1242"/>
      <c r="N279" s="1208"/>
      <c r="O279" s="1207"/>
      <c r="P279" s="1205"/>
    </row>
    <row r="280" spans="1:16" s="1209" customFormat="1" ht="30" customHeight="1">
      <c r="A280" s="1205"/>
      <c r="B280" s="1207"/>
      <c r="C280" s="1208"/>
      <c r="D280" s="1948" t="s">
        <v>1662</v>
      </c>
      <c r="E280" s="1948"/>
      <c r="F280" s="1948"/>
      <c r="G280" s="1948"/>
      <c r="H280" s="1948"/>
      <c r="I280" s="1948"/>
      <c r="J280" s="1948"/>
      <c r="K280" s="1948"/>
      <c r="L280" s="1948"/>
      <c r="M280" s="1948"/>
      <c r="N280" s="1208"/>
      <c r="O280" s="1207"/>
      <c r="P280" s="1205"/>
    </row>
    <row r="281" spans="1:16">
      <c r="A281" s="1205"/>
      <c r="B281" s="1207"/>
      <c r="C281" s="1208"/>
      <c r="D281" s="1939" t="s">
        <v>14</v>
      </c>
      <c r="E281" s="1949"/>
      <c r="F281" s="1950" t="s">
        <v>1859</v>
      </c>
      <c r="G281" s="1952" t="s">
        <v>2171</v>
      </c>
      <c r="H281" s="1958" t="s">
        <v>67</v>
      </c>
      <c r="I281" s="1952" t="s">
        <v>68</v>
      </c>
      <c r="J281" s="1964" t="s">
        <v>6</v>
      </c>
      <c r="K281" s="1954" t="s">
        <v>2172</v>
      </c>
      <c r="L281" s="1954" t="s">
        <v>2173</v>
      </c>
      <c r="M281" s="1944" t="s">
        <v>2170</v>
      </c>
      <c r="N281" s="1208"/>
      <c r="O281" s="1207"/>
      <c r="P281" s="1205"/>
    </row>
    <row r="282" spans="1:16">
      <c r="A282" s="1205"/>
      <c r="B282" s="1207"/>
      <c r="C282" s="1208"/>
      <c r="D282" s="1939"/>
      <c r="E282" s="1949"/>
      <c r="F282" s="1950"/>
      <c r="G282" s="1952"/>
      <c r="H282" s="1958"/>
      <c r="I282" s="1952"/>
      <c r="J282" s="1964"/>
      <c r="K282" s="1954"/>
      <c r="L282" s="1954"/>
      <c r="M282" s="1944"/>
      <c r="N282" s="1208"/>
      <c r="O282" s="1207"/>
      <c r="P282" s="1205"/>
    </row>
    <row r="283" spans="1:16">
      <c r="A283" s="1205"/>
      <c r="B283" s="1207"/>
      <c r="C283" s="1208"/>
      <c r="D283" s="1939"/>
      <c r="E283" s="1949"/>
      <c r="F283" s="1950"/>
      <c r="G283" s="1952"/>
      <c r="H283" s="1958"/>
      <c r="I283" s="1952"/>
      <c r="J283" s="1964"/>
      <c r="K283" s="1954"/>
      <c r="L283" s="1954"/>
      <c r="M283" s="1944"/>
      <c r="N283" s="1208"/>
      <c r="O283" s="1207"/>
      <c r="P283" s="1205"/>
    </row>
    <row r="284" spans="1:16" ht="13.5" thickBot="1">
      <c r="A284" s="1205"/>
      <c r="B284" s="1207"/>
      <c r="C284" s="1208"/>
      <c r="D284" s="1940"/>
      <c r="E284" s="1949"/>
      <c r="F284" s="1951"/>
      <c r="G284" s="1953"/>
      <c r="H284" s="1959"/>
      <c r="I284" s="1953"/>
      <c r="J284" s="1965"/>
      <c r="K284" s="1955"/>
      <c r="L284" s="1955"/>
      <c r="M284" s="1945"/>
      <c r="N284" s="1208"/>
      <c r="O284" s="1207"/>
      <c r="P284" s="1205"/>
    </row>
    <row r="285" spans="1:16" s="1209" customFormat="1" ht="14.1" customHeight="1" thickTop="1">
      <c r="A285" s="1205"/>
      <c r="B285" s="1207"/>
      <c r="C285" s="1208"/>
      <c r="D285" s="853"/>
      <c r="E285" s="1236"/>
      <c r="F285" s="318"/>
      <c r="G285" s="450"/>
      <c r="H285" s="1248"/>
      <c r="I285" s="1247"/>
      <c r="J285" s="225"/>
      <c r="K285" s="225"/>
      <c r="L285" s="225"/>
      <c r="M285" s="857"/>
      <c r="N285" s="1208"/>
      <c r="O285" s="1207"/>
      <c r="P285" s="1205"/>
    </row>
    <row r="286" spans="1:16" s="1209" customFormat="1" ht="14.1" customHeight="1">
      <c r="A286" s="1205"/>
      <c r="B286" s="1207"/>
      <c r="C286" s="1208"/>
      <c r="D286" s="837" t="s">
        <v>1663</v>
      </c>
      <c r="E286" s="1236"/>
      <c r="F286" s="298">
        <v>4</v>
      </c>
      <c r="G286" s="466">
        <f>F286*Cond!$F$10</f>
        <v>6080</v>
      </c>
      <c r="H286" s="1216">
        <v>0</v>
      </c>
      <c r="I286" s="1217">
        <f t="shared" ref="I286:I287" si="129">G286*H286</f>
        <v>0</v>
      </c>
      <c r="J286" s="227">
        <v>2512020301</v>
      </c>
      <c r="K286" s="1219">
        <f t="shared" ref="K286:K287" si="130">G286*L286</f>
        <v>12160</v>
      </c>
      <c r="L286" s="1220">
        <v>2</v>
      </c>
      <c r="M286" s="1221">
        <f t="shared" ref="M286:M287" si="131">ROUND(K286,-2)</f>
        <v>12200</v>
      </c>
      <c r="N286" s="1208"/>
      <c r="O286" s="1207"/>
      <c r="P286" s="1205"/>
    </row>
    <row r="287" spans="1:16" s="1209" customFormat="1" ht="14.1" customHeight="1">
      <c r="A287" s="1205"/>
      <c r="B287" s="1207"/>
      <c r="C287" s="1208"/>
      <c r="D287" s="837" t="s">
        <v>1781</v>
      </c>
      <c r="E287" s="1236"/>
      <c r="F287" s="298">
        <v>4</v>
      </c>
      <c r="G287" s="466">
        <f>F287*Cond!$F$10</f>
        <v>6080</v>
      </c>
      <c r="H287" s="1216">
        <v>0</v>
      </c>
      <c r="I287" s="1217">
        <f t="shared" si="129"/>
        <v>0</v>
      </c>
      <c r="J287" s="227">
        <v>2512020401</v>
      </c>
      <c r="K287" s="1219">
        <f t="shared" si="130"/>
        <v>12160</v>
      </c>
      <c r="L287" s="1220">
        <v>2</v>
      </c>
      <c r="M287" s="1221">
        <f t="shared" si="131"/>
        <v>12200</v>
      </c>
      <c r="N287" s="1208"/>
      <c r="O287" s="1207"/>
      <c r="P287" s="1205"/>
    </row>
    <row r="288" spans="1:16" s="1209" customFormat="1" ht="14.1" customHeight="1">
      <c r="A288" s="1205"/>
      <c r="B288" s="1207"/>
      <c r="C288" s="1208"/>
      <c r="D288" s="837"/>
      <c r="E288" s="1942"/>
      <c r="F288" s="283"/>
      <c r="G288" s="449"/>
      <c r="H288" s="1216"/>
      <c r="I288" s="1217"/>
      <c r="J288" s="227"/>
      <c r="K288" s="227"/>
      <c r="L288" s="227"/>
      <c r="M288" s="838"/>
      <c r="N288" s="1208"/>
      <c r="O288" s="1207"/>
      <c r="P288" s="1205"/>
    </row>
    <row r="289" spans="1:16" s="1209" customFormat="1" ht="14.1" customHeight="1">
      <c r="A289" s="1205"/>
      <c r="B289" s="1207"/>
      <c r="C289" s="1208"/>
      <c r="D289" s="834" t="s">
        <v>1664</v>
      </c>
      <c r="E289" s="1942"/>
      <c r="F289" s="283"/>
      <c r="G289" s="449"/>
      <c r="H289" s="1216"/>
      <c r="I289" s="1217"/>
      <c r="J289" s="226"/>
      <c r="K289" s="226"/>
      <c r="L289" s="226"/>
      <c r="M289" s="835"/>
      <c r="N289" s="1208"/>
      <c r="O289" s="1207"/>
      <c r="P289" s="1205"/>
    </row>
    <row r="290" spans="1:16" s="1209" customFormat="1" ht="14.1" customHeight="1">
      <c r="A290" s="1205"/>
      <c r="B290" s="1207"/>
      <c r="C290" s="1208"/>
      <c r="D290" s="834" t="s">
        <v>1665</v>
      </c>
      <c r="E290" s="1942"/>
      <c r="F290" s="283"/>
      <c r="G290" s="449"/>
      <c r="H290" s="1216"/>
      <c r="I290" s="1217"/>
      <c r="J290" s="226"/>
      <c r="K290" s="226"/>
      <c r="L290" s="226"/>
      <c r="M290" s="835"/>
      <c r="N290" s="1208"/>
      <c r="O290" s="1207"/>
      <c r="P290" s="1205"/>
    </row>
    <row r="291" spans="1:16" s="1209" customFormat="1" ht="14.1" customHeight="1">
      <c r="A291" s="1205"/>
      <c r="B291" s="1207"/>
      <c r="C291" s="1208"/>
      <c r="D291" s="834" t="s">
        <v>1666</v>
      </c>
      <c r="E291" s="1942"/>
      <c r="F291" s="319"/>
      <c r="G291" s="449"/>
      <c r="H291" s="1216"/>
      <c r="I291" s="1217"/>
      <c r="J291" s="226"/>
      <c r="K291" s="226"/>
      <c r="L291" s="226"/>
      <c r="M291" s="835"/>
      <c r="N291" s="1208"/>
      <c r="O291" s="1207"/>
      <c r="P291" s="1205"/>
    </row>
    <row r="292" spans="1:16" s="1209" customFormat="1" ht="14.1" customHeight="1">
      <c r="A292" s="1205"/>
      <c r="B292" s="1207"/>
      <c r="C292" s="1208"/>
      <c r="D292" s="841" t="s">
        <v>1667</v>
      </c>
      <c r="E292" s="1942"/>
      <c r="F292" s="1263"/>
      <c r="G292" s="1239"/>
      <c r="H292" s="1240"/>
      <c r="I292" s="1239"/>
      <c r="J292" s="1241"/>
      <c r="K292" s="1241"/>
      <c r="L292" s="1241"/>
      <c r="M292" s="1242"/>
      <c r="N292" s="1208"/>
      <c r="O292" s="1207"/>
      <c r="P292" s="1205"/>
    </row>
    <row r="293" spans="1:16" s="1209" customFormat="1" ht="30" customHeight="1">
      <c r="A293" s="1205"/>
      <c r="B293" s="1207"/>
      <c r="C293" s="1208"/>
      <c r="D293" s="1960" t="s">
        <v>1961</v>
      </c>
      <c r="E293" s="1960"/>
      <c r="F293" s="1960"/>
      <c r="G293" s="1960"/>
      <c r="H293" s="1960"/>
      <c r="I293" s="1960"/>
      <c r="J293" s="1960"/>
      <c r="K293" s="1960"/>
      <c r="L293" s="1960"/>
      <c r="M293" s="1960"/>
      <c r="N293" s="1208"/>
      <c r="O293" s="1207"/>
      <c r="P293" s="1205"/>
    </row>
    <row r="294" spans="1:16">
      <c r="A294" s="1205"/>
      <c r="B294" s="1207"/>
      <c r="C294" s="1208"/>
      <c r="D294" s="1939" t="s">
        <v>14</v>
      </c>
      <c r="E294" s="1949"/>
      <c r="F294" s="1950" t="s">
        <v>1859</v>
      </c>
      <c r="G294" s="1952" t="s">
        <v>2171</v>
      </c>
      <c r="H294" s="1958" t="s">
        <v>67</v>
      </c>
      <c r="I294" s="1952" t="s">
        <v>68</v>
      </c>
      <c r="J294" s="1964" t="s">
        <v>6</v>
      </c>
      <c r="K294" s="1954" t="s">
        <v>2172</v>
      </c>
      <c r="L294" s="1954" t="s">
        <v>2173</v>
      </c>
      <c r="M294" s="1944" t="s">
        <v>2170</v>
      </c>
      <c r="N294" s="1208"/>
      <c r="O294" s="1207"/>
      <c r="P294" s="1205"/>
    </row>
    <row r="295" spans="1:16">
      <c r="A295" s="1205"/>
      <c r="B295" s="1207"/>
      <c r="C295" s="1208"/>
      <c r="D295" s="1939"/>
      <c r="E295" s="1949"/>
      <c r="F295" s="1950"/>
      <c r="G295" s="1952"/>
      <c r="H295" s="1958"/>
      <c r="I295" s="1952"/>
      <c r="J295" s="1964"/>
      <c r="K295" s="1954"/>
      <c r="L295" s="1954"/>
      <c r="M295" s="1944"/>
      <c r="N295" s="1208"/>
      <c r="O295" s="1207"/>
      <c r="P295" s="1205"/>
    </row>
    <row r="296" spans="1:16">
      <c r="A296" s="1205"/>
      <c r="B296" s="1207"/>
      <c r="C296" s="1208"/>
      <c r="D296" s="1939"/>
      <c r="E296" s="1949"/>
      <c r="F296" s="1950"/>
      <c r="G296" s="1952"/>
      <c r="H296" s="1958"/>
      <c r="I296" s="1952"/>
      <c r="J296" s="1964"/>
      <c r="K296" s="1954"/>
      <c r="L296" s="1954"/>
      <c r="M296" s="1944"/>
      <c r="N296" s="1208"/>
      <c r="O296" s="1207"/>
      <c r="P296" s="1205"/>
    </row>
    <row r="297" spans="1:16" ht="13.5" thickBot="1">
      <c r="A297" s="1205"/>
      <c r="B297" s="1207"/>
      <c r="C297" s="1208"/>
      <c r="D297" s="1940"/>
      <c r="E297" s="1949"/>
      <c r="F297" s="1951"/>
      <c r="G297" s="1953"/>
      <c r="H297" s="1959"/>
      <c r="I297" s="1953"/>
      <c r="J297" s="1965"/>
      <c r="K297" s="1955"/>
      <c r="L297" s="1955"/>
      <c r="M297" s="1945"/>
      <c r="N297" s="1208"/>
      <c r="O297" s="1207"/>
      <c r="P297" s="1205"/>
    </row>
    <row r="298" spans="1:16" s="1209" customFormat="1" ht="14.1" customHeight="1" thickTop="1">
      <c r="A298" s="1205"/>
      <c r="B298" s="1207"/>
      <c r="C298" s="1208"/>
      <c r="D298" s="1326"/>
      <c r="E298" s="1327"/>
      <c r="F298" s="330"/>
      <c r="G298" s="451"/>
      <c r="H298" s="1288"/>
      <c r="I298" s="1289"/>
      <c r="J298" s="1328"/>
      <c r="K298" s="1328"/>
      <c r="L298" s="1328"/>
      <c r="M298" s="1329"/>
      <c r="N298" s="1208"/>
      <c r="O298" s="1207"/>
      <c r="P298" s="1205"/>
    </row>
    <row r="299" spans="1:16" s="1209" customFormat="1" ht="14.1" customHeight="1">
      <c r="A299" s="1205"/>
      <c r="B299" s="1207"/>
      <c r="C299" s="1208"/>
      <c r="D299" s="1284"/>
      <c r="E299" s="1327"/>
      <c r="F299" s="539"/>
      <c r="G299" s="466"/>
      <c r="H299" s="36"/>
      <c r="I299" s="494"/>
      <c r="J299" s="1330"/>
      <c r="K299" s="1269"/>
      <c r="L299" s="1270"/>
      <c r="M299" s="1271"/>
      <c r="N299" s="1208"/>
      <c r="O299" s="1207"/>
      <c r="P299" s="1205"/>
    </row>
    <row r="300" spans="1:16" s="1209" customFormat="1" ht="14.1" customHeight="1">
      <c r="A300" s="1205"/>
      <c r="B300" s="1207"/>
      <c r="C300" s="1208"/>
      <c r="D300" s="1284" t="s">
        <v>2595</v>
      </c>
      <c r="E300" s="1327"/>
      <c r="F300" s="539">
        <v>2</v>
      </c>
      <c r="G300" s="466">
        <f>F300*Cond!$F$10</f>
        <v>3040</v>
      </c>
      <c r="H300" s="36">
        <v>0</v>
      </c>
      <c r="I300" s="494">
        <f t="shared" ref="I300" si="132">G300*H300</f>
        <v>0</v>
      </c>
      <c r="J300" s="1330" t="s">
        <v>195</v>
      </c>
      <c r="K300" s="1269">
        <f t="shared" ref="K300" si="133">G300*L300</f>
        <v>6080</v>
      </c>
      <c r="L300" s="1270">
        <v>2</v>
      </c>
      <c r="M300" s="1271">
        <f t="shared" ref="M300" si="134">ROUND(K300,-2)</f>
        <v>6100</v>
      </c>
      <c r="N300" s="1208"/>
      <c r="O300" s="1207"/>
      <c r="P300" s="1205"/>
    </row>
    <row r="301" spans="1:16" s="1209" customFormat="1" ht="14.1" customHeight="1">
      <c r="A301" s="1205"/>
      <c r="B301" s="1207"/>
      <c r="C301" s="1208"/>
      <c r="D301" s="1284"/>
      <c r="E301" s="1327"/>
      <c r="F301" s="539"/>
      <c r="G301" s="396"/>
      <c r="H301" s="36"/>
      <c r="I301" s="494"/>
      <c r="J301" s="1330"/>
      <c r="K301" s="1269"/>
      <c r="L301" s="1270"/>
      <c r="M301" s="1271"/>
      <c r="N301" s="1208"/>
      <c r="O301" s="1207"/>
      <c r="P301" s="1205"/>
    </row>
    <row r="302" spans="1:16" s="1209" customFormat="1" ht="14.1" customHeight="1">
      <c r="A302" s="1205"/>
      <c r="B302" s="1207"/>
      <c r="C302" s="1208"/>
      <c r="D302" s="1313"/>
      <c r="E302" s="1327"/>
      <c r="F302" s="858"/>
      <c r="G302" s="464"/>
      <c r="H302" s="1037"/>
      <c r="I302" s="1038"/>
      <c r="J302" s="1331"/>
      <c r="K302" s="1331"/>
      <c r="L302" s="1331"/>
      <c r="M302" s="918"/>
      <c r="N302" s="1208"/>
      <c r="O302" s="1207"/>
      <c r="P302" s="1205"/>
    </row>
    <row r="303" spans="1:16" s="1209" customFormat="1" ht="30" customHeight="1">
      <c r="A303" s="1205"/>
      <c r="B303" s="1207"/>
      <c r="C303" s="1208"/>
      <c r="D303" s="1948" t="s">
        <v>1159</v>
      </c>
      <c r="E303" s="1948"/>
      <c r="F303" s="1948"/>
      <c r="G303" s="1948"/>
      <c r="H303" s="1948"/>
      <c r="I303" s="1948"/>
      <c r="J303" s="1948"/>
      <c r="K303" s="1948"/>
      <c r="L303" s="1948"/>
      <c r="M303" s="1948"/>
      <c r="N303" s="1208"/>
      <c r="O303" s="1207"/>
      <c r="P303" s="1205"/>
    </row>
    <row r="304" spans="1:16" s="1209" customFormat="1" ht="14.1" customHeight="1">
      <c r="A304" s="1205"/>
      <c r="B304" s="1207"/>
      <c r="C304" s="1208"/>
      <c r="D304" s="859"/>
      <c r="E304" s="1236"/>
      <c r="F304" s="705"/>
      <c r="G304" s="653"/>
      <c r="H304" s="1264"/>
      <c r="I304" s="1265"/>
      <c r="J304" s="860"/>
      <c r="K304" s="860"/>
      <c r="L304" s="860"/>
      <c r="M304" s="861"/>
      <c r="N304" s="1208"/>
      <c r="O304" s="1207"/>
      <c r="P304" s="1205"/>
    </row>
    <row r="305" spans="1:16" s="1209" customFormat="1" ht="14.1" customHeight="1">
      <c r="A305" s="1205"/>
      <c r="B305" s="1207"/>
      <c r="C305" s="1208"/>
      <c r="D305" s="834"/>
      <c r="E305" s="1236"/>
      <c r="F305" s="283"/>
      <c r="G305" s="396"/>
      <c r="H305" s="36"/>
      <c r="I305" s="494"/>
      <c r="J305" s="110"/>
      <c r="K305" s="110"/>
      <c r="L305" s="110"/>
      <c r="M305" s="855"/>
      <c r="N305" s="1208"/>
      <c r="O305" s="1207"/>
      <c r="P305" s="1205"/>
    </row>
    <row r="306" spans="1:16" s="1209" customFormat="1" ht="14.1" customHeight="1">
      <c r="A306" s="1205"/>
      <c r="B306" s="1207"/>
      <c r="C306" s="1208"/>
      <c r="D306" s="834" t="s">
        <v>1160</v>
      </c>
      <c r="E306" s="1942"/>
      <c r="F306" s="298">
        <v>1</v>
      </c>
      <c r="G306" s="466">
        <f>F306*Cond!$F$10</f>
        <v>1520</v>
      </c>
      <c r="H306" s="36">
        <v>0</v>
      </c>
      <c r="I306" s="494">
        <f t="shared" ref="I306" si="135">G306*H306</f>
        <v>0</v>
      </c>
      <c r="J306" s="110">
        <v>2516010101</v>
      </c>
      <c r="K306" s="1269">
        <f t="shared" ref="K306" si="136">G306*L306</f>
        <v>3040</v>
      </c>
      <c r="L306" s="1270">
        <v>2</v>
      </c>
      <c r="M306" s="1271">
        <f t="shared" ref="M306" si="137">ROUND(K306,-2)</f>
        <v>3000</v>
      </c>
      <c r="N306" s="1208"/>
      <c r="O306" s="1207"/>
      <c r="P306" s="1205"/>
    </row>
    <row r="307" spans="1:16" s="1209" customFormat="1" ht="14.1" customHeight="1">
      <c r="A307" s="1205"/>
      <c r="B307" s="1207"/>
      <c r="C307" s="1208"/>
      <c r="D307" s="834"/>
      <c r="E307" s="1942"/>
      <c r="F307" s="283"/>
      <c r="G307" s="396"/>
      <c r="H307" s="36"/>
      <c r="I307" s="494"/>
      <c r="J307" s="110"/>
      <c r="K307" s="110"/>
      <c r="L307" s="110"/>
      <c r="M307" s="855"/>
      <c r="N307" s="1208"/>
      <c r="O307" s="1207"/>
      <c r="P307" s="1205"/>
    </row>
    <row r="308" spans="1:16" s="1209" customFormat="1" ht="14.1" customHeight="1">
      <c r="A308" s="1205"/>
      <c r="B308" s="1207"/>
      <c r="C308" s="1208"/>
      <c r="D308" s="834"/>
      <c r="E308" s="1942"/>
      <c r="F308" s="283"/>
      <c r="G308" s="396"/>
      <c r="H308" s="36"/>
      <c r="I308" s="494"/>
      <c r="J308" s="110"/>
      <c r="K308" s="110"/>
      <c r="L308" s="110"/>
      <c r="M308" s="855"/>
      <c r="N308" s="1208"/>
      <c r="O308" s="1207"/>
      <c r="P308" s="1205"/>
    </row>
    <row r="309" spans="1:16" s="1209" customFormat="1" ht="14.1" customHeight="1">
      <c r="A309" s="1205"/>
      <c r="B309" s="1207"/>
      <c r="C309" s="1208"/>
      <c r="D309" s="834"/>
      <c r="E309" s="1942"/>
      <c r="F309" s="319"/>
      <c r="G309" s="396"/>
      <c r="H309" s="36"/>
      <c r="I309" s="494"/>
      <c r="J309" s="110"/>
      <c r="K309" s="110"/>
      <c r="L309" s="110"/>
      <c r="M309" s="855"/>
      <c r="N309" s="1208"/>
      <c r="O309" s="1207"/>
      <c r="P309" s="1205"/>
    </row>
    <row r="310" spans="1:16" s="1209" customFormat="1" ht="14.1" customHeight="1">
      <c r="A310" s="1205"/>
      <c r="B310" s="1207"/>
      <c r="C310" s="1208"/>
      <c r="D310" s="841" t="s">
        <v>149</v>
      </c>
      <c r="E310" s="1942"/>
      <c r="F310" s="1263"/>
      <c r="G310" s="1038"/>
      <c r="H310" s="1037"/>
      <c r="I310" s="1038"/>
      <c r="J310" s="1325"/>
      <c r="K310" s="1325"/>
      <c r="L310" s="1325"/>
      <c r="M310" s="1276"/>
      <c r="N310" s="1208"/>
      <c r="O310" s="1207"/>
      <c r="P310" s="1205"/>
    </row>
    <row r="311" spans="1:16" s="1209" customFormat="1" ht="30" customHeight="1">
      <c r="A311" s="1205"/>
      <c r="B311" s="1207"/>
      <c r="C311" s="1208"/>
      <c r="D311" s="1948" t="s">
        <v>914</v>
      </c>
      <c r="E311" s="1948"/>
      <c r="F311" s="1948"/>
      <c r="G311" s="1948"/>
      <c r="H311" s="1948"/>
      <c r="I311" s="1948"/>
      <c r="J311" s="1948"/>
      <c r="K311" s="1948"/>
      <c r="L311" s="1948"/>
      <c r="M311" s="1948"/>
      <c r="N311" s="1208"/>
      <c r="O311" s="1207"/>
      <c r="P311" s="1205"/>
    </row>
    <row r="312" spans="1:16">
      <c r="A312" s="1205"/>
      <c r="B312" s="1207"/>
      <c r="C312" s="1208"/>
      <c r="D312" s="1939" t="s">
        <v>14</v>
      </c>
      <c r="E312" s="1949"/>
      <c r="F312" s="1950" t="s">
        <v>1859</v>
      </c>
      <c r="G312" s="1952" t="s">
        <v>2171</v>
      </c>
      <c r="H312" s="1958" t="s">
        <v>67</v>
      </c>
      <c r="I312" s="1952" t="s">
        <v>68</v>
      </c>
      <c r="J312" s="1964" t="s">
        <v>6</v>
      </c>
      <c r="K312" s="1954" t="s">
        <v>2172</v>
      </c>
      <c r="L312" s="1954" t="s">
        <v>2173</v>
      </c>
      <c r="M312" s="1944" t="s">
        <v>2170</v>
      </c>
      <c r="N312" s="1208"/>
      <c r="O312" s="1207"/>
      <c r="P312" s="1205"/>
    </row>
    <row r="313" spans="1:16">
      <c r="A313" s="1205"/>
      <c r="B313" s="1207"/>
      <c r="C313" s="1208"/>
      <c r="D313" s="1939"/>
      <c r="E313" s="1949"/>
      <c r="F313" s="1950"/>
      <c r="G313" s="1952"/>
      <c r="H313" s="1958"/>
      <c r="I313" s="1952"/>
      <c r="J313" s="1964"/>
      <c r="K313" s="1954"/>
      <c r="L313" s="1954"/>
      <c r="M313" s="1944"/>
      <c r="N313" s="1208"/>
      <c r="O313" s="1207"/>
      <c r="P313" s="1205"/>
    </row>
    <row r="314" spans="1:16">
      <c r="A314" s="1205"/>
      <c r="B314" s="1207"/>
      <c r="C314" s="1208"/>
      <c r="D314" s="1939"/>
      <c r="E314" s="1949"/>
      <c r="F314" s="1950"/>
      <c r="G314" s="1952"/>
      <c r="H314" s="1958"/>
      <c r="I314" s="1952"/>
      <c r="J314" s="1964"/>
      <c r="K314" s="1954"/>
      <c r="L314" s="1954"/>
      <c r="M314" s="1944"/>
      <c r="N314" s="1208"/>
      <c r="O314" s="1207"/>
      <c r="P314" s="1205"/>
    </row>
    <row r="315" spans="1:16" ht="13.5" thickBot="1">
      <c r="A315" s="1205"/>
      <c r="B315" s="1207"/>
      <c r="C315" s="1208"/>
      <c r="D315" s="1940"/>
      <c r="E315" s="1949"/>
      <c r="F315" s="1951"/>
      <c r="G315" s="1953"/>
      <c r="H315" s="1959"/>
      <c r="I315" s="1953"/>
      <c r="J315" s="1965"/>
      <c r="K315" s="1955"/>
      <c r="L315" s="1955"/>
      <c r="M315" s="1945"/>
      <c r="N315" s="1208"/>
      <c r="O315" s="1207"/>
      <c r="P315" s="1205"/>
    </row>
    <row r="316" spans="1:16" s="1335" customFormat="1" ht="13.5" thickTop="1">
      <c r="A316" s="1205"/>
      <c r="B316" s="1207"/>
      <c r="C316" s="1208"/>
      <c r="D316" s="1332" t="s">
        <v>4341</v>
      </c>
      <c r="E316" s="1333"/>
      <c r="F316" s="1334">
        <v>10.16</v>
      </c>
      <c r="G316" s="466">
        <f>F316*Cond!$F$10</f>
        <v>15443.2</v>
      </c>
      <c r="H316" s="214">
        <v>0</v>
      </c>
      <c r="I316" s="497">
        <f t="shared" ref="I316" si="138">G316*H316</f>
        <v>0</v>
      </c>
      <c r="J316" s="215">
        <v>2536010501</v>
      </c>
      <c r="K316" s="1291">
        <f t="shared" ref="K316" si="139">G316*L316</f>
        <v>23164.800000000003</v>
      </c>
      <c r="L316" s="1292">
        <v>1.5</v>
      </c>
      <c r="M316" s="1293">
        <f t="shared" ref="M316" si="140">ROUND(K316,-2)</f>
        <v>23200</v>
      </c>
      <c r="N316" s="1208"/>
      <c r="O316" s="1207"/>
      <c r="P316" s="1205"/>
    </row>
    <row r="317" spans="1:16" s="1335" customFormat="1">
      <c r="A317" s="1205"/>
      <c r="B317" s="1207"/>
      <c r="C317" s="1208"/>
      <c r="D317" s="1336"/>
      <c r="E317" s="1337"/>
      <c r="F317" s="1338"/>
      <c r="G317" s="1339"/>
      <c r="H317" s="1340"/>
      <c r="I317" s="1339"/>
      <c r="J317" s="1341"/>
      <c r="K317" s="1341"/>
      <c r="L317" s="1341"/>
      <c r="M317" s="1342"/>
      <c r="N317" s="1208"/>
      <c r="O317" s="1207"/>
      <c r="P317" s="1205"/>
    </row>
    <row r="318" spans="1:16" s="1209" customFormat="1" ht="15" customHeight="1">
      <c r="A318" s="1205"/>
      <c r="B318" s="1207"/>
      <c r="C318" s="1208"/>
      <c r="D318" s="863" t="s">
        <v>920</v>
      </c>
      <c r="E318" s="1344"/>
      <c r="F318" s="55"/>
      <c r="G318" s="396"/>
      <c r="H318" s="36"/>
      <c r="I318" s="494"/>
      <c r="J318" s="111"/>
      <c r="K318" s="111"/>
      <c r="L318" s="111"/>
      <c r="M318" s="843"/>
      <c r="N318" s="1208"/>
      <c r="O318" s="1207"/>
      <c r="P318" s="1205"/>
    </row>
    <row r="319" spans="1:16" s="1209" customFormat="1" ht="15" customHeight="1">
      <c r="A319" s="1205"/>
      <c r="B319" s="1207"/>
      <c r="C319" s="1208"/>
      <c r="D319" s="834" t="s">
        <v>4342</v>
      </c>
      <c r="E319" s="1344"/>
      <c r="F319" s="59"/>
      <c r="G319" s="396"/>
      <c r="H319" s="36"/>
      <c r="I319" s="494"/>
      <c r="J319" s="111"/>
      <c r="K319" s="111"/>
      <c r="L319" s="111"/>
      <c r="M319" s="843"/>
      <c r="N319" s="1208"/>
      <c r="O319" s="1207"/>
      <c r="P319" s="1205"/>
    </row>
    <row r="320" spans="1:16" s="1209" customFormat="1" ht="15" customHeight="1">
      <c r="A320" s="1205"/>
      <c r="B320" s="1207"/>
      <c r="C320" s="1208"/>
      <c r="D320" s="863" t="s">
        <v>4343</v>
      </c>
      <c r="E320" s="1344"/>
      <c r="F320" s="59"/>
      <c r="G320" s="396"/>
      <c r="H320" s="36"/>
      <c r="I320" s="494"/>
      <c r="J320" s="111"/>
      <c r="K320" s="111"/>
      <c r="L320" s="111"/>
      <c r="M320" s="843"/>
      <c r="N320" s="1208"/>
      <c r="O320" s="1207"/>
      <c r="P320" s="1205"/>
    </row>
    <row r="321" spans="1:16" s="1209" customFormat="1" ht="15" customHeight="1">
      <c r="A321" s="1205"/>
      <c r="B321" s="1207"/>
      <c r="C321" s="1208"/>
      <c r="D321" s="863" t="s">
        <v>4345</v>
      </c>
      <c r="E321" s="1344"/>
      <c r="F321" s="59"/>
      <c r="G321" s="396"/>
      <c r="H321" s="36"/>
      <c r="I321" s="494"/>
      <c r="J321" s="111"/>
      <c r="K321" s="111"/>
      <c r="L321" s="111"/>
      <c r="M321" s="843"/>
      <c r="N321" s="1208"/>
      <c r="O321" s="1207"/>
      <c r="P321" s="1205"/>
    </row>
    <row r="322" spans="1:16" s="1209" customFormat="1" ht="15" customHeight="1">
      <c r="A322" s="1205"/>
      <c r="B322" s="1207"/>
      <c r="C322" s="1208"/>
      <c r="D322" s="863" t="s">
        <v>4344</v>
      </c>
      <c r="E322" s="1344"/>
      <c r="F322" s="59"/>
      <c r="G322" s="396"/>
      <c r="H322" s="36"/>
      <c r="I322" s="494"/>
      <c r="J322" s="111"/>
      <c r="K322" s="111"/>
      <c r="L322" s="111"/>
      <c r="M322" s="843"/>
      <c r="N322" s="1208"/>
      <c r="O322" s="1207"/>
      <c r="P322" s="1205"/>
    </row>
    <row r="323" spans="1:16" s="1209" customFormat="1" ht="15" customHeight="1" thickBot="1">
      <c r="A323" s="1205"/>
      <c r="B323" s="1207"/>
      <c r="C323" s="1208"/>
      <c r="D323" s="864" t="s">
        <v>4346</v>
      </c>
      <c r="E323" s="1345"/>
      <c r="F323" s="59"/>
      <c r="G323" s="441"/>
      <c r="H323" s="1322"/>
      <c r="I323" s="1321"/>
      <c r="J323" s="309"/>
      <c r="K323" s="309"/>
      <c r="L323" s="309"/>
      <c r="M323" s="845"/>
      <c r="N323" s="1208"/>
      <c r="O323" s="1207"/>
      <c r="P323" s="1205"/>
    </row>
    <row r="324" spans="1:16" s="1335" customFormat="1" ht="13.5" thickTop="1">
      <c r="A324" s="1205"/>
      <c r="B324" s="1207"/>
      <c r="C324" s="1208"/>
      <c r="D324" s="1528" t="s">
        <v>4347</v>
      </c>
      <c r="E324" s="1333"/>
      <c r="F324" s="1529">
        <v>10.16</v>
      </c>
      <c r="G324" s="550">
        <f>F324*Cond!$F$10</f>
        <v>15443.2</v>
      </c>
      <c r="H324" s="1530">
        <v>0</v>
      </c>
      <c r="I324" s="1531">
        <f t="shared" ref="I324" si="141">G324*H324</f>
        <v>0</v>
      </c>
      <c r="J324" s="1532">
        <v>2536010401</v>
      </c>
      <c r="K324" s="1533">
        <f t="shared" ref="K324" si="142">G324*L324</f>
        <v>23164.800000000003</v>
      </c>
      <c r="L324" s="1534">
        <v>1.5</v>
      </c>
      <c r="M324" s="1535">
        <f t="shared" ref="M324" si="143">ROUND(K324,-2)</f>
        <v>23200</v>
      </c>
      <c r="N324" s="1208"/>
      <c r="O324" s="1207"/>
      <c r="P324" s="1205"/>
    </row>
    <row r="325" spans="1:16" s="1335" customFormat="1">
      <c r="A325" s="1205"/>
      <c r="B325" s="1207"/>
      <c r="C325" s="1208"/>
      <c r="D325" s="1336" t="s">
        <v>4348</v>
      </c>
      <c r="E325" s="1337"/>
      <c r="F325" s="1343">
        <v>10.16</v>
      </c>
      <c r="G325" s="466">
        <f>F325*Cond!$F$10</f>
        <v>15443.2</v>
      </c>
      <c r="H325" s="138">
        <v>0</v>
      </c>
      <c r="I325" s="496">
        <f t="shared" ref="I325" si="144">G325*H325</f>
        <v>0</v>
      </c>
      <c r="J325" s="111">
        <v>2536010402</v>
      </c>
      <c r="K325" s="1269">
        <f t="shared" ref="K325" si="145">G325*L325</f>
        <v>23164.800000000003</v>
      </c>
      <c r="L325" s="1270">
        <v>1.5</v>
      </c>
      <c r="M325" s="1271">
        <f t="shared" ref="M325" si="146">ROUND(K325,-2)</f>
        <v>23200</v>
      </c>
      <c r="N325" s="1208"/>
      <c r="O325" s="1207"/>
      <c r="P325" s="1205"/>
    </row>
    <row r="326" spans="1:16" s="1335" customFormat="1">
      <c r="A326" s="1205"/>
      <c r="B326" s="1207"/>
      <c r="C326" s="1208"/>
      <c r="D326" s="863" t="s">
        <v>4350</v>
      </c>
      <c r="E326" s="1337"/>
      <c r="F326" s="1338"/>
      <c r="G326" s="1339"/>
      <c r="H326" s="1340"/>
      <c r="I326" s="1339"/>
      <c r="J326" s="1341"/>
      <c r="K326" s="1341"/>
      <c r="L326" s="1341"/>
      <c r="M326" s="1342"/>
      <c r="N326" s="1208"/>
      <c r="O326" s="1207"/>
      <c r="P326" s="1205"/>
    </row>
    <row r="327" spans="1:16" s="1209" customFormat="1" ht="15" customHeight="1">
      <c r="A327" s="1205"/>
      <c r="B327" s="1207"/>
      <c r="C327" s="1208"/>
      <c r="D327" s="863" t="s">
        <v>920</v>
      </c>
      <c r="E327" s="1344"/>
      <c r="F327" s="55"/>
      <c r="G327" s="396"/>
      <c r="H327" s="36"/>
      <c r="I327" s="494"/>
      <c r="J327" s="111"/>
      <c r="K327" s="111"/>
      <c r="L327" s="111"/>
      <c r="M327" s="843"/>
      <c r="N327" s="1208"/>
      <c r="O327" s="1207"/>
      <c r="P327" s="1205"/>
    </row>
    <row r="328" spans="1:16" s="1209" customFormat="1" ht="15" customHeight="1">
      <c r="A328" s="1205"/>
      <c r="B328" s="1207"/>
      <c r="C328" s="1208"/>
      <c r="D328" s="834" t="s">
        <v>4349</v>
      </c>
      <c r="E328" s="1344"/>
      <c r="F328" s="59"/>
      <c r="G328" s="396"/>
      <c r="H328" s="36"/>
      <c r="I328" s="494"/>
      <c r="J328" s="111"/>
      <c r="K328" s="111"/>
      <c r="L328" s="111"/>
      <c r="M328" s="843"/>
      <c r="N328" s="1208"/>
      <c r="O328" s="1207"/>
      <c r="P328" s="1205"/>
    </row>
    <row r="329" spans="1:16" s="1209" customFormat="1" ht="15" customHeight="1">
      <c r="A329" s="1205"/>
      <c r="B329" s="1207"/>
      <c r="C329" s="1208"/>
      <c r="D329" s="863" t="s">
        <v>4343</v>
      </c>
      <c r="E329" s="1344"/>
      <c r="F329" s="59"/>
      <c r="G329" s="396"/>
      <c r="H329" s="36"/>
      <c r="I329" s="494"/>
      <c r="J329" s="111"/>
      <c r="K329" s="111"/>
      <c r="L329" s="111"/>
      <c r="M329" s="843"/>
      <c r="N329" s="1208"/>
      <c r="O329" s="1207"/>
      <c r="P329" s="1205"/>
    </row>
    <row r="330" spans="1:16" s="1209" customFormat="1" ht="15" customHeight="1">
      <c r="A330" s="1205"/>
      <c r="B330" s="1207"/>
      <c r="C330" s="1208"/>
      <c r="D330" s="863" t="s">
        <v>4345</v>
      </c>
      <c r="E330" s="1344"/>
      <c r="F330" s="59"/>
      <c r="G330" s="396"/>
      <c r="H330" s="36"/>
      <c r="I330" s="494"/>
      <c r="J330" s="111"/>
      <c r="K330" s="111"/>
      <c r="L330" s="111"/>
      <c r="M330" s="843"/>
      <c r="N330" s="1208"/>
      <c r="O330" s="1207"/>
      <c r="P330" s="1205"/>
    </row>
    <row r="331" spans="1:16" s="1209" customFormat="1" ht="15" customHeight="1" thickBot="1">
      <c r="A331" s="1205"/>
      <c r="B331" s="1207"/>
      <c r="C331" s="1208"/>
      <c r="D331" s="864" t="s">
        <v>4346</v>
      </c>
      <c r="E331" s="1345"/>
      <c r="F331" s="59"/>
      <c r="G331" s="441"/>
      <c r="H331" s="1322"/>
      <c r="I331" s="1321"/>
      <c r="J331" s="309"/>
      <c r="K331" s="309"/>
      <c r="L331" s="309"/>
      <c r="M331" s="845"/>
      <c r="N331" s="1208"/>
      <c r="O331" s="1207"/>
      <c r="P331" s="1205"/>
    </row>
    <row r="332" spans="1:16" s="1335" customFormat="1" ht="13.5" thickTop="1">
      <c r="A332" s="1205"/>
      <c r="B332" s="1207"/>
      <c r="C332" s="1208"/>
      <c r="D332" s="1528" t="s">
        <v>4351</v>
      </c>
      <c r="E332" s="1333"/>
      <c r="F332" s="1529">
        <v>27.44</v>
      </c>
      <c r="G332" s="550">
        <f>F332*Cond!$F$10</f>
        <v>41708.800000000003</v>
      </c>
      <c r="H332" s="1530">
        <v>0</v>
      </c>
      <c r="I332" s="1531">
        <f t="shared" ref="I332" si="147">G332*H332</f>
        <v>0</v>
      </c>
      <c r="J332" s="1532">
        <v>2536010601</v>
      </c>
      <c r="K332" s="1533">
        <f t="shared" ref="K332" si="148">G332*L332</f>
        <v>62563.200000000004</v>
      </c>
      <c r="L332" s="1534">
        <v>1.5</v>
      </c>
      <c r="M332" s="1535">
        <f t="shared" ref="M332" si="149">ROUND(K332,-2)</f>
        <v>62600</v>
      </c>
      <c r="N332" s="1208"/>
      <c r="O332" s="1207"/>
      <c r="P332" s="1205"/>
    </row>
    <row r="333" spans="1:16" s="1335" customFormat="1">
      <c r="A333" s="1205"/>
      <c r="B333" s="1207"/>
      <c r="C333" s="1208"/>
      <c r="D333" s="1336"/>
      <c r="E333" s="1337"/>
      <c r="F333" s="1343"/>
      <c r="G333" s="466"/>
      <c r="H333" s="138"/>
      <c r="I333" s="496"/>
      <c r="J333" s="111"/>
      <c r="K333" s="1269"/>
      <c r="L333" s="1270"/>
      <c r="M333" s="1271"/>
      <c r="N333" s="1208"/>
      <c r="O333" s="1207"/>
      <c r="P333" s="1205"/>
    </row>
    <row r="334" spans="1:16" s="1335" customFormat="1">
      <c r="A334" s="1205"/>
      <c r="B334" s="1207"/>
      <c r="C334" s="1208"/>
      <c r="D334" s="863" t="s">
        <v>4352</v>
      </c>
      <c r="E334" s="1337"/>
      <c r="F334" s="1338"/>
      <c r="G334" s="1339"/>
      <c r="H334" s="1340"/>
      <c r="I334" s="1339"/>
      <c r="J334" s="1341"/>
      <c r="K334" s="1341"/>
      <c r="L334" s="1341"/>
      <c r="M334" s="1342"/>
      <c r="N334" s="1208"/>
      <c r="O334" s="1207"/>
      <c r="P334" s="1205"/>
    </row>
    <row r="335" spans="1:16" s="1209" customFormat="1" ht="15" customHeight="1">
      <c r="A335" s="1205"/>
      <c r="B335" s="1207"/>
      <c r="C335" s="1208"/>
      <c r="D335" s="863" t="s">
        <v>920</v>
      </c>
      <c r="E335" s="1344"/>
      <c r="F335" s="55"/>
      <c r="G335" s="396"/>
      <c r="H335" s="36"/>
      <c r="I335" s="494"/>
      <c r="J335" s="111"/>
      <c r="K335" s="111"/>
      <c r="L335" s="111"/>
      <c r="M335" s="843"/>
      <c r="N335" s="1208"/>
      <c r="O335" s="1207"/>
      <c r="P335" s="1205"/>
    </row>
    <row r="336" spans="1:16" s="1209" customFormat="1" ht="15" customHeight="1">
      <c r="A336" s="1205"/>
      <c r="B336" s="1207"/>
      <c r="C336" s="1208"/>
      <c r="D336" s="834" t="s">
        <v>4353</v>
      </c>
      <c r="E336" s="1344"/>
      <c r="F336" s="59"/>
      <c r="G336" s="396"/>
      <c r="H336" s="36"/>
      <c r="I336" s="494"/>
      <c r="J336" s="111"/>
      <c r="K336" s="111"/>
      <c r="L336" s="111"/>
      <c r="M336" s="843"/>
      <c r="N336" s="1208"/>
      <c r="O336" s="1207"/>
      <c r="P336" s="1205"/>
    </row>
    <row r="337" spans="1:16" s="1209" customFormat="1" ht="15" customHeight="1">
      <c r="A337" s="1205"/>
      <c r="B337" s="1207"/>
      <c r="C337" s="1208"/>
      <c r="D337" s="863" t="s">
        <v>4345</v>
      </c>
      <c r="E337" s="1344"/>
      <c r="F337" s="59"/>
      <c r="G337" s="396"/>
      <c r="H337" s="36"/>
      <c r="I337" s="494"/>
      <c r="J337" s="111"/>
      <c r="K337" s="111"/>
      <c r="L337" s="111"/>
      <c r="M337" s="843"/>
      <c r="N337" s="1208"/>
      <c r="O337" s="1207"/>
      <c r="P337" s="1205"/>
    </row>
    <row r="338" spans="1:16" s="1209" customFormat="1" ht="15" customHeight="1" thickBot="1">
      <c r="A338" s="1205"/>
      <c r="B338" s="1207"/>
      <c r="C338" s="1208"/>
      <c r="D338" s="864" t="s">
        <v>4346</v>
      </c>
      <c r="E338" s="1345"/>
      <c r="F338" s="59"/>
      <c r="G338" s="441"/>
      <c r="H338" s="1322"/>
      <c r="I338" s="1321"/>
      <c r="J338" s="309"/>
      <c r="K338" s="309"/>
      <c r="L338" s="309"/>
      <c r="M338" s="845"/>
      <c r="N338" s="1208"/>
      <c r="O338" s="1207"/>
      <c r="P338" s="1205"/>
    </row>
    <row r="339" spans="1:16" s="1335" customFormat="1" ht="13.5" thickTop="1">
      <c r="A339" s="1205"/>
      <c r="B339" s="1207"/>
      <c r="C339" s="1208"/>
      <c r="D339" s="1332" t="s">
        <v>925</v>
      </c>
      <c r="E339" s="1333"/>
      <c r="F339" s="1334">
        <v>32</v>
      </c>
      <c r="G339" s="466">
        <f>F339*Cond!$F$10</f>
        <v>48640</v>
      </c>
      <c r="H339" s="214">
        <v>0</v>
      </c>
      <c r="I339" s="497">
        <f t="shared" ref="I339" si="150">G339*H339</f>
        <v>0</v>
      </c>
      <c r="J339" s="215">
        <v>2536010201</v>
      </c>
      <c r="K339" s="1291">
        <f t="shared" ref="K339" si="151">G339*L339</f>
        <v>72960</v>
      </c>
      <c r="L339" s="1292">
        <v>1.5</v>
      </c>
      <c r="M339" s="1293">
        <f t="shared" ref="M339" si="152">ROUND(K339,-2)</f>
        <v>73000</v>
      </c>
      <c r="N339" s="1208"/>
      <c r="O339" s="1207"/>
      <c r="P339" s="1205"/>
    </row>
    <row r="340" spans="1:16" s="1335" customFormat="1">
      <c r="A340" s="1205"/>
      <c r="B340" s="1207"/>
      <c r="C340" s="1208"/>
      <c r="D340" s="1336"/>
      <c r="E340" s="1337"/>
      <c r="F340" s="1338"/>
      <c r="G340" s="1339"/>
      <c r="H340" s="1340"/>
      <c r="I340" s="1339"/>
      <c r="J340" s="1341"/>
      <c r="K340" s="1341"/>
      <c r="L340" s="1341"/>
      <c r="M340" s="1342"/>
      <c r="N340" s="1208"/>
      <c r="O340" s="1207"/>
      <c r="P340" s="1205"/>
    </row>
    <row r="341" spans="1:16" s="1209" customFormat="1" ht="15" customHeight="1">
      <c r="A341" s="1205"/>
      <c r="B341" s="1207"/>
      <c r="C341" s="1208"/>
      <c r="D341" s="862" t="s">
        <v>926</v>
      </c>
      <c r="E341" s="1236"/>
      <c r="F341" s="1343"/>
      <c r="G341" s="466"/>
      <c r="H341" s="138"/>
      <c r="I341" s="496"/>
      <c r="J341" s="111"/>
      <c r="K341" s="111"/>
      <c r="L341" s="111"/>
      <c r="M341" s="843"/>
      <c r="N341" s="1208"/>
      <c r="O341" s="1207"/>
      <c r="P341" s="1205"/>
    </row>
    <row r="342" spans="1:16" s="1209" customFormat="1" ht="15" customHeight="1">
      <c r="A342" s="1205"/>
      <c r="B342" s="1207"/>
      <c r="C342" s="1208"/>
      <c r="D342" s="863" t="s">
        <v>920</v>
      </c>
      <c r="E342" s="1344"/>
      <c r="F342" s="55"/>
      <c r="G342" s="396"/>
      <c r="H342" s="36"/>
      <c r="I342" s="494"/>
      <c r="J342" s="111"/>
      <c r="K342" s="111"/>
      <c r="L342" s="111"/>
      <c r="M342" s="843"/>
      <c r="N342" s="1208"/>
      <c r="O342" s="1207"/>
      <c r="P342" s="1205"/>
    </row>
    <row r="343" spans="1:16" s="1209" customFormat="1" ht="15" customHeight="1">
      <c r="A343" s="1205"/>
      <c r="B343" s="1207"/>
      <c r="C343" s="1208"/>
      <c r="D343" s="834" t="s">
        <v>927</v>
      </c>
      <c r="E343" s="1344"/>
      <c r="F343" s="59"/>
      <c r="G343" s="396"/>
      <c r="H343" s="36"/>
      <c r="I343" s="494"/>
      <c r="J343" s="111"/>
      <c r="K343" s="111"/>
      <c r="L343" s="111"/>
      <c r="M343" s="843"/>
      <c r="N343" s="1208"/>
      <c r="O343" s="1207"/>
      <c r="P343" s="1205"/>
    </row>
    <row r="344" spans="1:16" s="1209" customFormat="1" ht="15" customHeight="1">
      <c r="A344" s="1205"/>
      <c r="B344" s="1207"/>
      <c r="C344" s="1208"/>
      <c r="D344" s="863" t="s">
        <v>928</v>
      </c>
      <c r="E344" s="1344"/>
      <c r="F344" s="59"/>
      <c r="G344" s="396"/>
      <c r="H344" s="36"/>
      <c r="I344" s="494"/>
      <c r="J344" s="111"/>
      <c r="K344" s="111"/>
      <c r="L344" s="111"/>
      <c r="M344" s="843"/>
      <c r="N344" s="1208"/>
      <c r="O344" s="1207"/>
      <c r="P344" s="1205"/>
    </row>
    <row r="345" spans="1:16" s="1209" customFormat="1" ht="15" customHeight="1">
      <c r="A345" s="1205"/>
      <c r="B345" s="1207"/>
      <c r="C345" s="1208"/>
      <c r="D345" s="863" t="s">
        <v>929</v>
      </c>
      <c r="E345" s="1344"/>
      <c r="F345" s="59"/>
      <c r="G345" s="396"/>
      <c r="H345" s="36"/>
      <c r="I345" s="494"/>
      <c r="J345" s="111"/>
      <c r="K345" s="111"/>
      <c r="L345" s="111"/>
      <c r="M345" s="843"/>
      <c r="N345" s="1208"/>
      <c r="O345" s="1207"/>
      <c r="P345" s="1205"/>
    </row>
    <row r="346" spans="1:16" s="1209" customFormat="1" ht="15" customHeight="1">
      <c r="A346" s="1205"/>
      <c r="B346" s="1207"/>
      <c r="C346" s="1208"/>
      <c r="D346" s="863" t="s">
        <v>931</v>
      </c>
      <c r="E346" s="1344"/>
      <c r="F346" s="59"/>
      <c r="G346" s="396"/>
      <c r="H346" s="36"/>
      <c r="I346" s="494"/>
      <c r="J346" s="111"/>
      <c r="K346" s="111"/>
      <c r="L346" s="111"/>
      <c r="M346" s="843"/>
      <c r="N346" s="1208"/>
      <c r="O346" s="1207"/>
      <c r="P346" s="1205"/>
    </row>
    <row r="347" spans="1:16" s="1209" customFormat="1" ht="15" customHeight="1" thickBot="1">
      <c r="A347" s="1205"/>
      <c r="B347" s="1207"/>
      <c r="C347" s="1208"/>
      <c r="D347" s="864" t="s">
        <v>930</v>
      </c>
      <c r="E347" s="1345"/>
      <c r="F347" s="59"/>
      <c r="G347" s="441"/>
      <c r="H347" s="1322"/>
      <c r="I347" s="1321"/>
      <c r="J347" s="309"/>
      <c r="K347" s="309"/>
      <c r="L347" s="309"/>
      <c r="M347" s="845"/>
      <c r="N347" s="1208"/>
      <c r="O347" s="1207"/>
      <c r="P347" s="1205"/>
    </row>
    <row r="348" spans="1:16" s="1335" customFormat="1" ht="13.5" thickTop="1">
      <c r="A348" s="1205"/>
      <c r="B348" s="1207"/>
      <c r="C348" s="1208"/>
      <c r="D348" s="1332" t="s">
        <v>915</v>
      </c>
      <c r="E348" s="1337"/>
      <c r="F348" s="1334">
        <v>40</v>
      </c>
      <c r="G348" s="466">
        <f>F348*Cond!$F$10</f>
        <v>60800</v>
      </c>
      <c r="H348" s="214">
        <v>0</v>
      </c>
      <c r="I348" s="497">
        <f t="shared" ref="I348" si="153">G348*H348</f>
        <v>0</v>
      </c>
      <c r="J348" s="215">
        <v>2536010101</v>
      </c>
      <c r="K348" s="1291">
        <f t="shared" ref="K348" si="154">G348*L348</f>
        <v>91200</v>
      </c>
      <c r="L348" s="1292">
        <v>1.5</v>
      </c>
      <c r="M348" s="1293">
        <f t="shared" ref="M348" si="155">ROUND(K348,-2)</f>
        <v>91200</v>
      </c>
      <c r="N348" s="1208"/>
      <c r="O348" s="1207"/>
      <c r="P348" s="1205"/>
    </row>
    <row r="349" spans="1:16" s="1335" customFormat="1">
      <c r="A349" s="1205"/>
      <c r="B349" s="1207"/>
      <c r="C349" s="1208"/>
      <c r="D349" s="1336"/>
      <c r="E349" s="1337"/>
      <c r="F349" s="1338"/>
      <c r="G349" s="1339"/>
      <c r="H349" s="1340"/>
      <c r="I349" s="1339"/>
      <c r="J349" s="1341"/>
      <c r="K349" s="1341"/>
      <c r="L349" s="1341"/>
      <c r="M349" s="1342"/>
      <c r="N349" s="1208"/>
      <c r="O349" s="1207"/>
      <c r="P349" s="1205"/>
    </row>
    <row r="350" spans="1:16" s="1209" customFormat="1" ht="15" customHeight="1">
      <c r="A350" s="1205"/>
      <c r="B350" s="1207"/>
      <c r="C350" s="1208"/>
      <c r="D350" s="862" t="s">
        <v>916</v>
      </c>
      <c r="E350" s="1236"/>
      <c r="F350" s="1343"/>
      <c r="G350" s="466"/>
      <c r="H350" s="138"/>
      <c r="I350" s="496"/>
      <c r="J350" s="111"/>
      <c r="K350" s="111"/>
      <c r="L350" s="111"/>
      <c r="M350" s="843"/>
      <c r="N350" s="1208"/>
      <c r="O350" s="1207"/>
      <c r="P350" s="1205"/>
    </row>
    <row r="351" spans="1:16" s="1209" customFormat="1" ht="15" customHeight="1">
      <c r="A351" s="1205"/>
      <c r="B351" s="1207"/>
      <c r="C351" s="1208"/>
      <c r="D351" s="834" t="s">
        <v>917</v>
      </c>
      <c r="E351" s="1236"/>
      <c r="F351" s="1343"/>
      <c r="G351" s="466"/>
      <c r="H351" s="138"/>
      <c r="I351" s="496"/>
      <c r="J351" s="111"/>
      <c r="K351" s="111"/>
      <c r="L351" s="111"/>
      <c r="M351" s="843"/>
      <c r="N351" s="1208"/>
      <c r="O351" s="1207"/>
      <c r="P351" s="1205"/>
    </row>
    <row r="352" spans="1:16" s="1209" customFormat="1" ht="15" customHeight="1">
      <c r="A352" s="1205"/>
      <c r="B352" s="1207"/>
      <c r="C352" s="1208"/>
      <c r="D352" s="834" t="s">
        <v>918</v>
      </c>
      <c r="E352" s="1236"/>
      <c r="F352" s="1343"/>
      <c r="G352" s="466"/>
      <c r="H352" s="138"/>
      <c r="I352" s="496"/>
      <c r="J352" s="111"/>
      <c r="K352" s="111"/>
      <c r="L352" s="111"/>
      <c r="M352" s="843"/>
      <c r="N352" s="1208"/>
      <c r="O352" s="1207"/>
      <c r="P352" s="1205"/>
    </row>
    <row r="353" spans="1:16" s="1209" customFormat="1" ht="15" customHeight="1">
      <c r="A353" s="1205"/>
      <c r="B353" s="1207"/>
      <c r="C353" s="1208"/>
      <c r="D353" s="834" t="s">
        <v>919</v>
      </c>
      <c r="E353" s="1344"/>
      <c r="F353" s="1343"/>
      <c r="G353" s="466"/>
      <c r="H353" s="138"/>
      <c r="I353" s="496"/>
      <c r="J353" s="111"/>
      <c r="K353" s="111"/>
      <c r="L353" s="111"/>
      <c r="M353" s="843"/>
      <c r="N353" s="1208"/>
      <c r="O353" s="1207"/>
      <c r="P353" s="1205"/>
    </row>
    <row r="354" spans="1:16" s="1209" customFormat="1" ht="15" customHeight="1">
      <c r="A354" s="1205"/>
      <c r="B354" s="1207"/>
      <c r="C354" s="1208"/>
      <c r="D354" s="863" t="s">
        <v>920</v>
      </c>
      <c r="E354" s="1344"/>
      <c r="F354" s="55"/>
      <c r="G354" s="396"/>
      <c r="H354" s="36"/>
      <c r="I354" s="494"/>
      <c r="J354" s="111"/>
      <c r="K354" s="111"/>
      <c r="L354" s="111"/>
      <c r="M354" s="843"/>
      <c r="N354" s="1208"/>
      <c r="O354" s="1207"/>
      <c r="P354" s="1205"/>
    </row>
    <row r="355" spans="1:16" s="1209" customFormat="1" ht="15" customHeight="1">
      <c r="A355" s="1205"/>
      <c r="B355" s="1207"/>
      <c r="C355" s="1208"/>
      <c r="D355" s="834" t="s">
        <v>921</v>
      </c>
      <c r="E355" s="1344"/>
      <c r="F355" s="59"/>
      <c r="G355" s="396"/>
      <c r="H355" s="36"/>
      <c r="I355" s="494"/>
      <c r="J355" s="111"/>
      <c r="K355" s="111"/>
      <c r="L355" s="111"/>
      <c r="M355" s="843"/>
      <c r="N355" s="1208"/>
      <c r="O355" s="1207"/>
      <c r="P355" s="1205"/>
    </row>
    <row r="356" spans="1:16" s="1209" customFormat="1" ht="15" customHeight="1">
      <c r="A356" s="1205"/>
      <c r="B356" s="1207"/>
      <c r="C356" s="1208"/>
      <c r="D356" s="863" t="s">
        <v>922</v>
      </c>
      <c r="E356" s="1344"/>
      <c r="F356" s="59"/>
      <c r="G356" s="396"/>
      <c r="H356" s="36"/>
      <c r="I356" s="494"/>
      <c r="J356" s="111"/>
      <c r="K356" s="111"/>
      <c r="L356" s="111"/>
      <c r="M356" s="843"/>
      <c r="N356" s="1208"/>
      <c r="O356" s="1207"/>
      <c r="P356" s="1205"/>
    </row>
    <row r="357" spans="1:16" s="1209" customFormat="1" ht="15" customHeight="1">
      <c r="A357" s="1205"/>
      <c r="B357" s="1207"/>
      <c r="C357" s="1208"/>
      <c r="D357" s="863" t="s">
        <v>923</v>
      </c>
      <c r="E357" s="1344"/>
      <c r="F357" s="59"/>
      <c r="G357" s="396"/>
      <c r="H357" s="36"/>
      <c r="I357" s="494"/>
      <c r="J357" s="111"/>
      <c r="K357" s="111"/>
      <c r="L357" s="111"/>
      <c r="M357" s="843"/>
      <c r="N357" s="1208"/>
      <c r="O357" s="1207"/>
      <c r="P357" s="1205"/>
    </row>
    <row r="358" spans="1:16" s="1690" customFormat="1" ht="15" customHeight="1">
      <c r="A358" s="1681"/>
      <c r="B358" s="1682"/>
      <c r="C358" s="1683"/>
      <c r="D358" s="1684" t="s">
        <v>924</v>
      </c>
      <c r="E358" s="1685"/>
      <c r="F358" s="1686"/>
      <c r="G358" s="1686"/>
      <c r="H358" s="1687"/>
      <c r="I358" s="1687"/>
      <c r="J358" s="1688"/>
      <c r="K358" s="1688"/>
      <c r="L358" s="1688"/>
      <c r="M358" s="1689"/>
      <c r="N358" s="1683"/>
      <c r="O358" s="1682"/>
      <c r="P358" s="1681"/>
    </row>
    <row r="359" spans="1:16" s="24" customFormat="1" ht="30" customHeight="1">
      <c r="A359" s="604"/>
      <c r="B359" s="605"/>
      <c r="C359" s="607"/>
      <c r="D359" s="1876" t="s">
        <v>3335</v>
      </c>
      <c r="E359" s="1876"/>
      <c r="F359" s="1876"/>
      <c r="G359" s="1876"/>
      <c r="H359" s="1876"/>
      <c r="I359" s="1876"/>
      <c r="J359" s="1876"/>
      <c r="K359" s="1876"/>
      <c r="L359" s="1876"/>
      <c r="M359" s="1876"/>
      <c r="N359" s="101"/>
      <c r="O359" s="605"/>
      <c r="P359" s="604"/>
    </row>
    <row r="360" spans="1:16" s="24" customFormat="1" ht="13.5" customHeight="1">
      <c r="A360" s="604"/>
      <c r="B360" s="605"/>
      <c r="C360" s="607"/>
      <c r="D360" s="1883" t="s">
        <v>14</v>
      </c>
      <c r="E360" s="1884"/>
      <c r="F360" s="1885" t="s">
        <v>1859</v>
      </c>
      <c r="G360" s="1886" t="s">
        <v>2171</v>
      </c>
      <c r="H360" s="1887" t="s">
        <v>67</v>
      </c>
      <c r="I360" s="1886" t="s">
        <v>68</v>
      </c>
      <c r="J360" s="1868" t="s">
        <v>6</v>
      </c>
      <c r="K360" s="1889" t="s">
        <v>2172</v>
      </c>
      <c r="L360" s="1889" t="s">
        <v>2173</v>
      </c>
      <c r="M360" s="1890" t="s">
        <v>2170</v>
      </c>
      <c r="N360" s="101"/>
      <c r="O360" s="605"/>
      <c r="P360" s="604"/>
    </row>
    <row r="361" spans="1:16" s="24" customFormat="1">
      <c r="A361" s="604"/>
      <c r="B361" s="605"/>
      <c r="C361" s="607"/>
      <c r="D361" s="1883"/>
      <c r="E361" s="1884"/>
      <c r="F361" s="1885"/>
      <c r="G361" s="1886"/>
      <c r="H361" s="1887"/>
      <c r="I361" s="1886"/>
      <c r="J361" s="1868"/>
      <c r="K361" s="1889"/>
      <c r="L361" s="1889"/>
      <c r="M361" s="1890"/>
      <c r="N361" s="101"/>
      <c r="O361" s="605"/>
      <c r="P361" s="604"/>
    </row>
    <row r="362" spans="1:16" s="24" customFormat="1">
      <c r="A362" s="604"/>
      <c r="B362" s="605"/>
      <c r="C362" s="607"/>
      <c r="D362" s="1883"/>
      <c r="E362" s="1884"/>
      <c r="F362" s="1885"/>
      <c r="G362" s="1886"/>
      <c r="H362" s="1887"/>
      <c r="I362" s="1886"/>
      <c r="J362" s="1868"/>
      <c r="K362" s="1889"/>
      <c r="L362" s="1889"/>
      <c r="M362" s="1890"/>
      <c r="N362" s="101"/>
      <c r="O362" s="605"/>
      <c r="P362" s="604"/>
    </row>
    <row r="363" spans="1:16" s="24" customFormat="1" ht="13.5" thickBot="1">
      <c r="A363" s="604"/>
      <c r="B363" s="605"/>
      <c r="C363" s="607"/>
      <c r="D363" s="1908"/>
      <c r="E363" s="1884"/>
      <c r="F363" s="1904"/>
      <c r="G363" s="1905"/>
      <c r="H363" s="1909"/>
      <c r="I363" s="1905"/>
      <c r="J363" s="1910"/>
      <c r="K363" s="1901"/>
      <c r="L363" s="1901"/>
      <c r="M363" s="1902"/>
      <c r="N363" s="101"/>
      <c r="O363" s="605"/>
      <c r="P363" s="604"/>
    </row>
    <row r="364" spans="1:16" s="24" customFormat="1" ht="13.5" thickTop="1">
      <c r="A364" s="604"/>
      <c r="B364" s="605"/>
      <c r="C364" s="607"/>
      <c r="D364" s="757" t="s">
        <v>2924</v>
      </c>
      <c r="E364" s="540"/>
      <c r="F364" s="547">
        <v>1.25</v>
      </c>
      <c r="G364" s="468">
        <f>F364*Cond!$F$10</f>
        <v>1900</v>
      </c>
      <c r="H364" s="310">
        <v>0</v>
      </c>
      <c r="I364" s="498">
        <f t="shared" ref="I364:I372" si="156">G364*H364</f>
        <v>0</v>
      </c>
      <c r="J364" s="548" t="s">
        <v>2926</v>
      </c>
      <c r="K364" s="311">
        <f t="shared" ref="K364:K372" si="157">G364*L364</f>
        <v>2850</v>
      </c>
      <c r="L364" s="312">
        <v>1.5</v>
      </c>
      <c r="M364" s="415">
        <f t="shared" ref="M364:M372" si="158">ROUND(K364,-2)</f>
        <v>2900</v>
      </c>
      <c r="N364" s="101"/>
      <c r="O364" s="605"/>
      <c r="P364" s="604"/>
    </row>
    <row r="365" spans="1:16" s="24" customFormat="1">
      <c r="A365" s="604"/>
      <c r="B365" s="605"/>
      <c r="C365" s="607"/>
      <c r="D365" s="758" t="s">
        <v>4643</v>
      </c>
      <c r="E365" s="540"/>
      <c r="F365" s="117">
        <v>4.1900000000000004</v>
      </c>
      <c r="G365" s="466">
        <f>F365*Cond!$F$10</f>
        <v>6368.8</v>
      </c>
      <c r="H365" s="138">
        <v>0</v>
      </c>
      <c r="I365" s="496">
        <f t="shared" si="156"/>
        <v>0</v>
      </c>
      <c r="J365" s="549" t="s">
        <v>4644</v>
      </c>
      <c r="K365" s="289">
        <f t="shared" si="157"/>
        <v>9553.2000000000007</v>
      </c>
      <c r="L365" s="292">
        <v>1.5</v>
      </c>
      <c r="M365" s="417">
        <f t="shared" si="158"/>
        <v>9600</v>
      </c>
      <c r="N365" s="101"/>
      <c r="O365" s="605"/>
      <c r="P365" s="604"/>
    </row>
    <row r="366" spans="1:16" s="24" customFormat="1">
      <c r="A366" s="604"/>
      <c r="B366" s="605"/>
      <c r="C366" s="607"/>
      <c r="D366" s="758" t="s">
        <v>4641</v>
      </c>
      <c r="E366" s="540"/>
      <c r="F366" s="117">
        <v>5.27</v>
      </c>
      <c r="G366" s="466">
        <f>F366*Cond!$F$10</f>
        <v>8010.4</v>
      </c>
      <c r="H366" s="138">
        <v>0</v>
      </c>
      <c r="I366" s="496">
        <f t="shared" si="156"/>
        <v>0</v>
      </c>
      <c r="J366" s="549" t="s">
        <v>4642</v>
      </c>
      <c r="K366" s="289">
        <f t="shared" si="157"/>
        <v>12015.599999999999</v>
      </c>
      <c r="L366" s="292">
        <v>1.5</v>
      </c>
      <c r="M366" s="417">
        <f t="shared" si="158"/>
        <v>12000</v>
      </c>
      <c r="N366" s="101"/>
      <c r="O366" s="605"/>
      <c r="P366" s="604"/>
    </row>
    <row r="367" spans="1:16" s="24" customFormat="1">
      <c r="A367" s="604"/>
      <c r="B367" s="605"/>
      <c r="C367" s="607"/>
      <c r="D367" s="758" t="s">
        <v>2925</v>
      </c>
      <c r="E367" s="540"/>
      <c r="F367" s="117">
        <v>1.25</v>
      </c>
      <c r="G367" s="466">
        <f>F367*Cond!$F$10</f>
        <v>1900</v>
      </c>
      <c r="H367" s="138">
        <v>0</v>
      </c>
      <c r="I367" s="496">
        <f t="shared" si="156"/>
        <v>0</v>
      </c>
      <c r="J367" s="549" t="s">
        <v>2927</v>
      </c>
      <c r="K367" s="289">
        <f t="shared" si="157"/>
        <v>2850</v>
      </c>
      <c r="L367" s="292">
        <v>1.5</v>
      </c>
      <c r="M367" s="417">
        <f t="shared" si="158"/>
        <v>2900</v>
      </c>
      <c r="N367" s="101"/>
      <c r="O367" s="605"/>
      <c r="P367" s="604"/>
    </row>
    <row r="368" spans="1:16" s="24" customFormat="1">
      <c r="A368" s="604"/>
      <c r="B368" s="605"/>
      <c r="C368" s="607"/>
      <c r="D368" s="758" t="s">
        <v>4269</v>
      </c>
      <c r="E368" s="540"/>
      <c r="F368" s="117">
        <v>2.2999999999999998</v>
      </c>
      <c r="G368" s="466">
        <f>F368*Cond!$F$10</f>
        <v>3495.9999999999995</v>
      </c>
      <c r="H368" s="138">
        <v>0</v>
      </c>
      <c r="I368" s="496">
        <f t="shared" si="156"/>
        <v>0</v>
      </c>
      <c r="J368" s="549" t="s">
        <v>4748</v>
      </c>
      <c r="K368" s="289">
        <f t="shared" si="157"/>
        <v>5243.9999999999991</v>
      </c>
      <c r="L368" s="292">
        <v>1.5</v>
      </c>
      <c r="M368" s="417">
        <f t="shared" si="158"/>
        <v>5200</v>
      </c>
      <c r="N368" s="101"/>
      <c r="O368" s="605"/>
      <c r="P368" s="604"/>
    </row>
    <row r="369" spans="1:16" s="24" customFormat="1">
      <c r="A369" s="604"/>
      <c r="B369" s="605"/>
      <c r="C369" s="607"/>
      <c r="D369" s="758" t="s">
        <v>4645</v>
      </c>
      <c r="E369" s="540"/>
      <c r="F369" s="117">
        <v>4.1900000000000004</v>
      </c>
      <c r="G369" s="466">
        <f>F369*Cond!$F$10</f>
        <v>6368.8</v>
      </c>
      <c r="H369" s="138">
        <v>0</v>
      </c>
      <c r="I369" s="496">
        <f t="shared" si="156"/>
        <v>0</v>
      </c>
      <c r="J369" s="549" t="s">
        <v>4646</v>
      </c>
      <c r="K369" s="289">
        <f t="shared" si="157"/>
        <v>9553.2000000000007</v>
      </c>
      <c r="L369" s="292">
        <v>1.5</v>
      </c>
      <c r="M369" s="417">
        <f t="shared" si="158"/>
        <v>9600</v>
      </c>
      <c r="N369" s="101"/>
      <c r="O369" s="605"/>
      <c r="P369" s="604"/>
    </row>
    <row r="370" spans="1:16" s="24" customFormat="1">
      <c r="A370" s="604"/>
      <c r="B370" s="605"/>
      <c r="C370" s="607"/>
      <c r="D370" s="759" t="s">
        <v>798</v>
      </c>
      <c r="E370" s="88"/>
      <c r="F370" s="117">
        <v>3.24</v>
      </c>
      <c r="G370" s="466">
        <f>F370*Cond!$F$10</f>
        <v>4924.8</v>
      </c>
      <c r="H370" s="138">
        <v>0</v>
      </c>
      <c r="I370" s="496">
        <f t="shared" si="156"/>
        <v>0</v>
      </c>
      <c r="J370" s="549" t="s">
        <v>799</v>
      </c>
      <c r="K370" s="289">
        <f t="shared" si="157"/>
        <v>7387.2000000000007</v>
      </c>
      <c r="L370" s="292">
        <v>1.5</v>
      </c>
      <c r="M370" s="417">
        <f t="shared" si="158"/>
        <v>7400</v>
      </c>
      <c r="N370" s="101"/>
      <c r="O370" s="605"/>
      <c r="P370" s="604"/>
    </row>
    <row r="371" spans="1:16" s="24" customFormat="1">
      <c r="A371" s="604"/>
      <c r="B371" s="605"/>
      <c r="C371" s="607"/>
      <c r="D371" s="1350" t="s">
        <v>3970</v>
      </c>
      <c r="E371" s="540"/>
      <c r="F371" s="1351">
        <v>3.39</v>
      </c>
      <c r="G371" s="466">
        <f>F371*Cond!$F$10</f>
        <v>5152.8</v>
      </c>
      <c r="H371" s="1352">
        <v>0</v>
      </c>
      <c r="I371" s="1353">
        <f t="shared" si="156"/>
        <v>0</v>
      </c>
      <c r="J371" s="1354" t="s">
        <v>3971</v>
      </c>
      <c r="K371" s="369">
        <f t="shared" si="157"/>
        <v>7729.2000000000007</v>
      </c>
      <c r="L371" s="370">
        <v>1.5</v>
      </c>
      <c r="M371" s="1355">
        <f t="shared" si="158"/>
        <v>7700</v>
      </c>
      <c r="N371" s="101"/>
      <c r="O371" s="605"/>
      <c r="P371" s="604"/>
    </row>
    <row r="372" spans="1:16" s="24" customFormat="1" ht="13.5" thickBot="1">
      <c r="A372" s="604"/>
      <c r="B372" s="605"/>
      <c r="C372" s="607"/>
      <c r="D372" s="1356" t="s">
        <v>3972</v>
      </c>
      <c r="E372" s="540"/>
      <c r="F372" s="176">
        <v>3.39</v>
      </c>
      <c r="G372" s="466">
        <f>F372*Cond!$F$10</f>
        <v>5152.8</v>
      </c>
      <c r="H372" s="1357">
        <v>0</v>
      </c>
      <c r="I372" s="1358">
        <f t="shared" si="156"/>
        <v>0</v>
      </c>
      <c r="J372" s="1359" t="s">
        <v>3973</v>
      </c>
      <c r="K372" s="305">
        <f t="shared" si="157"/>
        <v>7729.2000000000007</v>
      </c>
      <c r="L372" s="306">
        <v>1.5</v>
      </c>
      <c r="M372" s="1360">
        <f t="shared" si="158"/>
        <v>7700</v>
      </c>
      <c r="N372" s="101"/>
      <c r="O372" s="605"/>
      <c r="P372" s="604"/>
    </row>
    <row r="373" spans="1:16" s="24" customFormat="1" ht="30" customHeight="1" thickTop="1">
      <c r="A373" s="604"/>
      <c r="B373" s="605"/>
      <c r="C373" s="607"/>
      <c r="D373" s="1937" t="s">
        <v>3336</v>
      </c>
      <c r="E373" s="1938"/>
      <c r="F373" s="1938"/>
      <c r="G373" s="1938"/>
      <c r="H373" s="1938"/>
      <c r="I373" s="1938"/>
      <c r="J373" s="1938"/>
      <c r="K373" s="1938"/>
      <c r="L373" s="1938"/>
      <c r="M373" s="1938"/>
      <c r="N373" s="101"/>
      <c r="O373" s="605"/>
      <c r="P373" s="604"/>
    </row>
    <row r="374" spans="1:16" s="24" customFormat="1" ht="13.5" customHeight="1">
      <c r="A374" s="604"/>
      <c r="B374" s="605"/>
      <c r="C374" s="607"/>
      <c r="D374" s="1883" t="s">
        <v>14</v>
      </c>
      <c r="E374" s="1884" t="s">
        <v>15</v>
      </c>
      <c r="F374" s="1885" t="s">
        <v>1859</v>
      </c>
      <c r="G374" s="1886" t="s">
        <v>2171</v>
      </c>
      <c r="H374" s="1887" t="s">
        <v>67</v>
      </c>
      <c r="I374" s="1886" t="s">
        <v>68</v>
      </c>
      <c r="J374" s="1868" t="s">
        <v>6</v>
      </c>
      <c r="K374" s="1889" t="s">
        <v>2172</v>
      </c>
      <c r="L374" s="1889" t="s">
        <v>2173</v>
      </c>
      <c r="M374" s="1890" t="s">
        <v>2170</v>
      </c>
      <c r="N374" s="101"/>
      <c r="O374" s="606"/>
      <c r="P374" s="604"/>
    </row>
    <row r="375" spans="1:16" s="24" customFormat="1">
      <c r="A375" s="604"/>
      <c r="B375" s="605"/>
      <c r="C375" s="607"/>
      <c r="D375" s="1883"/>
      <c r="E375" s="1884"/>
      <c r="F375" s="1885"/>
      <c r="G375" s="1886"/>
      <c r="H375" s="1887"/>
      <c r="I375" s="1886"/>
      <c r="J375" s="1868"/>
      <c r="K375" s="1889"/>
      <c r="L375" s="1889"/>
      <c r="M375" s="1890"/>
      <c r="N375" s="101"/>
      <c r="O375" s="606"/>
      <c r="P375" s="604"/>
    </row>
    <row r="376" spans="1:16" s="24" customFormat="1">
      <c r="A376" s="604"/>
      <c r="B376" s="605"/>
      <c r="C376" s="607"/>
      <c r="D376" s="1883"/>
      <c r="E376" s="1884"/>
      <c r="F376" s="1885"/>
      <c r="G376" s="1886"/>
      <c r="H376" s="1887"/>
      <c r="I376" s="1886"/>
      <c r="J376" s="1868"/>
      <c r="K376" s="1889"/>
      <c r="L376" s="1889"/>
      <c r="M376" s="1890"/>
      <c r="N376" s="101"/>
      <c r="O376" s="606"/>
      <c r="P376" s="604"/>
    </row>
    <row r="377" spans="1:16" s="24" customFormat="1" ht="13.5" thickBot="1">
      <c r="A377" s="604"/>
      <c r="B377" s="605"/>
      <c r="C377" s="607"/>
      <c r="D377" s="1908"/>
      <c r="E377" s="1903"/>
      <c r="F377" s="1904"/>
      <c r="G377" s="1905"/>
      <c r="H377" s="1909"/>
      <c r="I377" s="1905"/>
      <c r="J377" s="1910"/>
      <c r="K377" s="1901"/>
      <c r="L377" s="1901"/>
      <c r="M377" s="1902"/>
      <c r="N377" s="101"/>
      <c r="O377" s="606"/>
      <c r="P377" s="604"/>
    </row>
    <row r="378" spans="1:16" s="24" customFormat="1" ht="13.5" thickTop="1">
      <c r="A378" s="604"/>
      <c r="B378" s="605"/>
      <c r="C378" s="607"/>
      <c r="D378" s="760" t="s">
        <v>3141</v>
      </c>
      <c r="E378" s="121"/>
      <c r="F378" s="541">
        <v>1.1299999999999999</v>
      </c>
      <c r="G378" s="1361">
        <f>F378*Cond!$F$10</f>
        <v>1717.6</v>
      </c>
      <c r="H378" s="362">
        <v>0</v>
      </c>
      <c r="I378" s="493">
        <f t="shared" ref="I378:I405" si="159">G378*H378</f>
        <v>0</v>
      </c>
      <c r="J378" s="542">
        <v>1008030801</v>
      </c>
      <c r="K378" s="364">
        <f t="shared" ref="K378:K405" si="160">G378*L378</f>
        <v>2576.3999999999996</v>
      </c>
      <c r="L378" s="365">
        <v>1.5</v>
      </c>
      <c r="M378" s="761">
        <f t="shared" ref="M378:M405" si="161">ROUND(K378,-2)</f>
        <v>2600</v>
      </c>
      <c r="N378" s="101"/>
      <c r="O378" s="606"/>
      <c r="P378" s="604"/>
    </row>
    <row r="379" spans="1:16" s="24" customFormat="1">
      <c r="A379" s="604"/>
      <c r="B379" s="605"/>
      <c r="C379" s="607"/>
      <c r="D379" s="760" t="s">
        <v>3974</v>
      </c>
      <c r="E379" s="122"/>
      <c r="F379" s="563">
        <v>1.2</v>
      </c>
      <c r="G379" s="1362">
        <f>F379*Cond!$F$10</f>
        <v>1824</v>
      </c>
      <c r="H379" s="537">
        <v>0</v>
      </c>
      <c r="I379" s="538">
        <f t="shared" si="159"/>
        <v>0</v>
      </c>
      <c r="J379" s="564">
        <v>1008030802</v>
      </c>
      <c r="K379" s="380">
        <f t="shared" si="160"/>
        <v>2736</v>
      </c>
      <c r="L379" s="381">
        <v>1.5</v>
      </c>
      <c r="M379" s="762">
        <f t="shared" si="161"/>
        <v>2700</v>
      </c>
      <c r="N379" s="101"/>
      <c r="O379" s="606"/>
      <c r="P379" s="604"/>
    </row>
    <row r="380" spans="1:16" s="24" customFormat="1">
      <c r="A380" s="604"/>
      <c r="B380" s="605"/>
      <c r="C380" s="607"/>
      <c r="D380" s="760" t="s">
        <v>179</v>
      </c>
      <c r="E380" s="122"/>
      <c r="F380" s="563">
        <v>1.1299999999999999</v>
      </c>
      <c r="G380" s="1155">
        <f>F380*Cond!$F$10</f>
        <v>1717.6</v>
      </c>
      <c r="H380" s="537">
        <v>0</v>
      </c>
      <c r="I380" s="538">
        <f t="shared" si="159"/>
        <v>0</v>
      </c>
      <c r="J380" s="564">
        <v>1008030101</v>
      </c>
      <c r="K380" s="380">
        <f t="shared" si="160"/>
        <v>2576.3999999999996</v>
      </c>
      <c r="L380" s="381">
        <v>1.5</v>
      </c>
      <c r="M380" s="762">
        <f t="shared" si="161"/>
        <v>2600</v>
      </c>
      <c r="N380" s="101"/>
      <c r="O380" s="606"/>
      <c r="P380" s="604"/>
    </row>
    <row r="381" spans="1:16" s="24" customFormat="1">
      <c r="A381" s="604"/>
      <c r="B381" s="605"/>
      <c r="C381" s="607"/>
      <c r="D381" s="763" t="s">
        <v>180</v>
      </c>
      <c r="E381" s="122"/>
      <c r="F381" s="184">
        <v>1.1299999999999999</v>
      </c>
      <c r="G381" s="1155">
        <f>F381*Cond!$F$10</f>
        <v>1717.6</v>
      </c>
      <c r="H381" s="137">
        <v>0</v>
      </c>
      <c r="I381" s="491">
        <f t="shared" si="159"/>
        <v>0</v>
      </c>
      <c r="J381" s="304">
        <v>1008030201</v>
      </c>
      <c r="K381" s="286">
        <f t="shared" si="160"/>
        <v>2576.3999999999996</v>
      </c>
      <c r="L381" s="290">
        <v>1.5</v>
      </c>
      <c r="M381" s="409">
        <f t="shared" si="161"/>
        <v>2600</v>
      </c>
      <c r="N381" s="101"/>
      <c r="O381" s="606"/>
      <c r="P381" s="604"/>
    </row>
    <row r="382" spans="1:16" s="24" customFormat="1">
      <c r="A382" s="604"/>
      <c r="B382" s="605"/>
      <c r="C382" s="607"/>
      <c r="D382" s="763" t="s">
        <v>181</v>
      </c>
      <c r="E382" s="122"/>
      <c r="F382" s="184">
        <v>1.5</v>
      </c>
      <c r="G382" s="1155">
        <f>F382*Cond!$F$10</f>
        <v>2280</v>
      </c>
      <c r="H382" s="137">
        <v>0</v>
      </c>
      <c r="I382" s="491">
        <f t="shared" si="159"/>
        <v>0</v>
      </c>
      <c r="J382" s="304">
        <v>1008030301</v>
      </c>
      <c r="K382" s="286">
        <f t="shared" si="160"/>
        <v>3420</v>
      </c>
      <c r="L382" s="290">
        <v>1.5</v>
      </c>
      <c r="M382" s="409">
        <f t="shared" si="161"/>
        <v>3400</v>
      </c>
      <c r="N382" s="101"/>
      <c r="O382" s="606"/>
      <c r="P382" s="604"/>
    </row>
    <row r="383" spans="1:16" s="24" customFormat="1">
      <c r="A383" s="604"/>
      <c r="B383" s="605"/>
      <c r="C383" s="607"/>
      <c r="D383" s="763" t="s">
        <v>182</v>
      </c>
      <c r="E383" s="122"/>
      <c r="F383" s="184">
        <v>0.74</v>
      </c>
      <c r="G383" s="1155">
        <f>F383*Cond!$F$10</f>
        <v>1124.8</v>
      </c>
      <c r="H383" s="137">
        <v>0</v>
      </c>
      <c r="I383" s="491">
        <f t="shared" si="159"/>
        <v>0</v>
      </c>
      <c r="J383" s="304">
        <v>1008030401</v>
      </c>
      <c r="K383" s="286">
        <f t="shared" si="160"/>
        <v>1687.1999999999998</v>
      </c>
      <c r="L383" s="290">
        <v>1.5</v>
      </c>
      <c r="M383" s="409">
        <f t="shared" si="161"/>
        <v>1700</v>
      </c>
      <c r="N383" s="101"/>
      <c r="O383" s="606"/>
      <c r="P383" s="604"/>
    </row>
    <row r="384" spans="1:16" s="24" customFormat="1">
      <c r="A384" s="604"/>
      <c r="B384" s="605"/>
      <c r="C384" s="607"/>
      <c r="D384" s="763" t="s">
        <v>183</v>
      </c>
      <c r="E384" s="122"/>
      <c r="F384" s="184">
        <v>0.72</v>
      </c>
      <c r="G384" s="1155">
        <f>F384*Cond!$F$10</f>
        <v>1094.3999999999999</v>
      </c>
      <c r="H384" s="137">
        <v>0</v>
      </c>
      <c r="I384" s="491">
        <f t="shared" si="159"/>
        <v>0</v>
      </c>
      <c r="J384" s="304">
        <v>1008030501</v>
      </c>
      <c r="K384" s="286">
        <f t="shared" si="160"/>
        <v>1641.6</v>
      </c>
      <c r="L384" s="290">
        <v>1.5</v>
      </c>
      <c r="M384" s="409">
        <f t="shared" si="161"/>
        <v>1600</v>
      </c>
      <c r="N384" s="101"/>
      <c r="O384" s="606"/>
      <c r="P384" s="604"/>
    </row>
    <row r="385" spans="1:16" s="24" customFormat="1">
      <c r="A385" s="604"/>
      <c r="B385" s="605"/>
      <c r="C385" s="607"/>
      <c r="D385" s="763" t="s">
        <v>1631</v>
      </c>
      <c r="E385" s="122"/>
      <c r="F385" s="184">
        <v>0.75</v>
      </c>
      <c r="G385" s="1155">
        <f>F385*Cond!$F$10</f>
        <v>1140</v>
      </c>
      <c r="H385" s="137">
        <v>0</v>
      </c>
      <c r="I385" s="491">
        <f t="shared" si="159"/>
        <v>0</v>
      </c>
      <c r="J385" s="304">
        <v>1008030601</v>
      </c>
      <c r="K385" s="286">
        <f t="shared" si="160"/>
        <v>1710</v>
      </c>
      <c r="L385" s="290">
        <v>1.5</v>
      </c>
      <c r="M385" s="409">
        <f t="shared" si="161"/>
        <v>1700</v>
      </c>
      <c r="N385" s="101"/>
      <c r="O385" s="606"/>
      <c r="P385" s="604"/>
    </row>
    <row r="386" spans="1:16" s="24" customFormat="1" ht="13.5" thickBot="1">
      <c r="A386" s="604"/>
      <c r="B386" s="605"/>
      <c r="C386" s="607"/>
      <c r="D386" s="766" t="s">
        <v>1634</v>
      </c>
      <c r="E386" s="122"/>
      <c r="F386" s="1766">
        <v>3.2</v>
      </c>
      <c r="G386" s="1379">
        <f>F386*Cond!$F$10</f>
        <v>4864</v>
      </c>
      <c r="H386" s="537">
        <v>0</v>
      </c>
      <c r="I386" s="538">
        <f t="shared" si="159"/>
        <v>0</v>
      </c>
      <c r="J386" s="564">
        <v>1008030701</v>
      </c>
      <c r="K386" s="380">
        <f t="shared" si="160"/>
        <v>7296</v>
      </c>
      <c r="L386" s="381">
        <v>1.5</v>
      </c>
      <c r="M386" s="762">
        <f t="shared" si="161"/>
        <v>7300</v>
      </c>
      <c r="N386" s="101"/>
      <c r="O386" s="606"/>
      <c r="P386" s="604"/>
    </row>
    <row r="387" spans="1:16" s="24" customFormat="1" ht="14.25" thickTop="1" thickBot="1">
      <c r="A387" s="604"/>
      <c r="B387" s="605"/>
      <c r="C387" s="607"/>
      <c r="D387" s="1767" t="s">
        <v>1632</v>
      </c>
      <c r="E387" s="1768"/>
      <c r="F387" s="1769">
        <v>0.6</v>
      </c>
      <c r="G387" s="1770">
        <f>F387*Cond!$F$10</f>
        <v>912</v>
      </c>
      <c r="H387" s="1771">
        <v>0</v>
      </c>
      <c r="I387" s="1772">
        <f t="shared" si="159"/>
        <v>0</v>
      </c>
      <c r="J387" s="1773" t="s">
        <v>2914</v>
      </c>
      <c r="K387" s="1774">
        <f t="shared" si="160"/>
        <v>1368</v>
      </c>
      <c r="L387" s="1775">
        <v>1.5</v>
      </c>
      <c r="M387" s="1776">
        <f t="shared" si="161"/>
        <v>1400</v>
      </c>
      <c r="N387" s="101"/>
      <c r="O387" s="605"/>
      <c r="P387" s="610"/>
    </row>
    <row r="388" spans="1:16" ht="13.5" thickTop="1">
      <c r="A388" s="1205"/>
      <c r="B388" s="1207"/>
      <c r="C388" s="1210"/>
      <c r="D388" s="1367" t="s">
        <v>3986</v>
      </c>
      <c r="E388" s="122"/>
      <c r="F388" s="1375">
        <v>0.66755282758620682</v>
      </c>
      <c r="G388" s="1155">
        <f>F388*Cond!$F$10</f>
        <v>1014.6802979310344</v>
      </c>
      <c r="H388" s="137">
        <v>0</v>
      </c>
      <c r="I388" s="491">
        <f t="shared" si="159"/>
        <v>0</v>
      </c>
      <c r="J388" s="1376" t="s">
        <v>3984</v>
      </c>
      <c r="K388" s="286">
        <f t="shared" si="160"/>
        <v>1522.0204468965517</v>
      </c>
      <c r="L388" s="290">
        <v>1.5</v>
      </c>
      <c r="M388" s="409">
        <f t="shared" si="161"/>
        <v>1500</v>
      </c>
      <c r="N388" s="1208"/>
      <c r="O388" s="1207"/>
      <c r="P388" s="1243"/>
    </row>
    <row r="389" spans="1:16" ht="13.5" thickBot="1">
      <c r="A389" s="1205"/>
      <c r="B389" s="1207"/>
      <c r="C389" s="1210"/>
      <c r="D389" s="1377" t="s">
        <v>3987</v>
      </c>
      <c r="E389" s="122"/>
      <c r="F389" s="1378">
        <v>0.66755282758620682</v>
      </c>
      <c r="G389" s="1379">
        <f>F389*Cond!$F$10</f>
        <v>1014.6802979310344</v>
      </c>
      <c r="H389" s="537">
        <v>0</v>
      </c>
      <c r="I389" s="538">
        <f t="shared" si="159"/>
        <v>0</v>
      </c>
      <c r="J389" s="1380" t="s">
        <v>3985</v>
      </c>
      <c r="K389" s="380">
        <f t="shared" si="160"/>
        <v>1522.0204468965517</v>
      </c>
      <c r="L389" s="381">
        <v>1.5</v>
      </c>
      <c r="M389" s="762">
        <f t="shared" si="161"/>
        <v>1500</v>
      </c>
      <c r="N389" s="1208"/>
      <c r="O389" s="1207"/>
      <c r="P389" s="1205"/>
    </row>
    <row r="390" spans="1:16" s="24" customFormat="1" ht="13.5" thickTop="1">
      <c r="A390" s="604"/>
      <c r="B390" s="605"/>
      <c r="C390" s="607"/>
      <c r="D390" s="764" t="s">
        <v>2910</v>
      </c>
      <c r="E390" s="121"/>
      <c r="F390" s="541">
        <v>0.57999999999999996</v>
      </c>
      <c r="G390" s="1361">
        <f>F390*Cond!$F$10</f>
        <v>881.59999999999991</v>
      </c>
      <c r="H390" s="362">
        <v>0</v>
      </c>
      <c r="I390" s="493">
        <f t="shared" si="159"/>
        <v>0</v>
      </c>
      <c r="J390" s="363" t="s">
        <v>1304</v>
      </c>
      <c r="K390" s="364">
        <f t="shared" si="160"/>
        <v>1322.3999999999999</v>
      </c>
      <c r="L390" s="365">
        <v>1.5</v>
      </c>
      <c r="M390" s="761">
        <f t="shared" si="161"/>
        <v>1300</v>
      </c>
      <c r="N390" s="101"/>
      <c r="O390" s="605"/>
      <c r="P390" s="604"/>
    </row>
    <row r="391" spans="1:16" s="24" customFormat="1" ht="13.5" thickBot="1">
      <c r="A391" s="604"/>
      <c r="B391" s="605"/>
      <c r="C391" s="607"/>
      <c r="D391" s="763" t="s">
        <v>2909</v>
      </c>
      <c r="E391" s="122"/>
      <c r="F391" s="123">
        <v>0.69</v>
      </c>
      <c r="G391" s="1379">
        <f>F391*Cond!$F$10</f>
        <v>1048.8</v>
      </c>
      <c r="H391" s="137">
        <v>0</v>
      </c>
      <c r="I391" s="491">
        <f t="shared" si="159"/>
        <v>0</v>
      </c>
      <c r="J391" s="128" t="s">
        <v>1633</v>
      </c>
      <c r="K391" s="286">
        <f t="shared" si="160"/>
        <v>1573.1999999999998</v>
      </c>
      <c r="L391" s="290">
        <v>1.5</v>
      </c>
      <c r="M391" s="409">
        <f t="shared" si="161"/>
        <v>1600</v>
      </c>
      <c r="N391" s="101"/>
      <c r="O391" s="605"/>
      <c r="P391" s="604"/>
    </row>
    <row r="392" spans="1:16" s="24" customFormat="1" ht="13.5" thickTop="1">
      <c r="A392" s="604"/>
      <c r="B392" s="605"/>
      <c r="C392" s="607"/>
      <c r="D392" s="1368" t="s">
        <v>3990</v>
      </c>
      <c r="E392" s="140"/>
      <c r="F392" s="1371">
        <v>1.8389392241379305</v>
      </c>
      <c r="G392" s="1154">
        <f>F392*Cond!$F$10</f>
        <v>2795.1876206896545</v>
      </c>
      <c r="H392" s="185">
        <v>0</v>
      </c>
      <c r="I392" s="492">
        <f t="shared" si="159"/>
        <v>0</v>
      </c>
      <c r="J392" s="1373" t="s">
        <v>3983</v>
      </c>
      <c r="K392" s="287">
        <f t="shared" si="160"/>
        <v>4192.781431034482</v>
      </c>
      <c r="L392" s="293">
        <v>1.5</v>
      </c>
      <c r="M392" s="426">
        <f t="shared" si="161"/>
        <v>4200</v>
      </c>
      <c r="N392" s="101"/>
      <c r="O392" s="605"/>
      <c r="P392" s="604"/>
    </row>
    <row r="393" spans="1:16" s="24" customFormat="1">
      <c r="A393" s="604"/>
      <c r="B393" s="605"/>
      <c r="C393" s="607"/>
      <c r="D393" s="1370" t="s">
        <v>3992</v>
      </c>
      <c r="E393" s="141"/>
      <c r="F393" s="1372">
        <v>1.3721399999999999</v>
      </c>
      <c r="G393" s="466">
        <f>F393*Cond!$F$10</f>
        <v>2085.6527999999998</v>
      </c>
      <c r="H393" s="137">
        <v>0</v>
      </c>
      <c r="I393" s="491">
        <f t="shared" si="159"/>
        <v>0</v>
      </c>
      <c r="J393" s="1363" t="s">
        <v>3976</v>
      </c>
      <c r="K393" s="286">
        <f t="shared" si="160"/>
        <v>3128.4791999999998</v>
      </c>
      <c r="L393" s="290">
        <v>1.5</v>
      </c>
      <c r="M393" s="409">
        <f t="shared" si="161"/>
        <v>3100</v>
      </c>
      <c r="N393" s="101"/>
      <c r="O393" s="605"/>
      <c r="P393" s="604"/>
    </row>
    <row r="394" spans="1:16" s="24" customFormat="1">
      <c r="A394" s="604"/>
      <c r="B394" s="605"/>
      <c r="C394" s="607"/>
      <c r="D394" s="1370" t="s">
        <v>3993</v>
      </c>
      <c r="E394" s="141"/>
      <c r="F394" s="1372">
        <v>1.0977119999999998</v>
      </c>
      <c r="G394" s="466">
        <f>F394*Cond!$F$10</f>
        <v>1668.5222399999998</v>
      </c>
      <c r="H394" s="137">
        <v>0</v>
      </c>
      <c r="I394" s="491">
        <f t="shared" si="159"/>
        <v>0</v>
      </c>
      <c r="J394" s="1363" t="s">
        <v>3977</v>
      </c>
      <c r="K394" s="286">
        <f t="shared" si="160"/>
        <v>2502.7833599999994</v>
      </c>
      <c r="L394" s="290">
        <v>1.5</v>
      </c>
      <c r="M394" s="409">
        <f t="shared" si="161"/>
        <v>2500</v>
      </c>
      <c r="N394" s="101"/>
      <c r="O394" s="605"/>
      <c r="P394" s="604"/>
    </row>
    <row r="395" spans="1:16" s="24" customFormat="1">
      <c r="A395" s="604"/>
      <c r="B395" s="605"/>
      <c r="C395" s="607"/>
      <c r="D395" s="1370" t="s">
        <v>3994</v>
      </c>
      <c r="E395" s="141"/>
      <c r="F395" s="1372">
        <v>1.9209959999999997</v>
      </c>
      <c r="G395" s="466">
        <f>F395*Cond!$F$10</f>
        <v>2919.9139199999995</v>
      </c>
      <c r="H395" s="137">
        <v>0</v>
      </c>
      <c r="I395" s="491">
        <f t="shared" si="159"/>
        <v>0</v>
      </c>
      <c r="J395" s="1363" t="s">
        <v>3978</v>
      </c>
      <c r="K395" s="286">
        <f t="shared" si="160"/>
        <v>4379.8708799999995</v>
      </c>
      <c r="L395" s="290">
        <v>1.5</v>
      </c>
      <c r="M395" s="409">
        <f t="shared" si="161"/>
        <v>4400</v>
      </c>
      <c r="N395" s="101"/>
      <c r="O395" s="605"/>
      <c r="P395" s="604"/>
    </row>
    <row r="396" spans="1:16" s="24" customFormat="1">
      <c r="A396" s="604"/>
      <c r="B396" s="605"/>
      <c r="C396" s="607"/>
      <c r="D396" s="1369" t="s">
        <v>3991</v>
      </c>
      <c r="E396" s="141"/>
      <c r="F396" s="1372">
        <v>2.438483793103448</v>
      </c>
      <c r="G396" s="466">
        <f>F396*Cond!$F$10</f>
        <v>3706.4953655172408</v>
      </c>
      <c r="H396" s="537">
        <v>0</v>
      </c>
      <c r="I396" s="538">
        <f t="shared" si="159"/>
        <v>0</v>
      </c>
      <c r="J396" s="1374" t="s">
        <v>3975</v>
      </c>
      <c r="K396" s="380">
        <f t="shared" si="160"/>
        <v>5559.7430482758609</v>
      </c>
      <c r="L396" s="381">
        <v>1.5</v>
      </c>
      <c r="M396" s="762">
        <f t="shared" si="161"/>
        <v>5600</v>
      </c>
      <c r="N396" s="101"/>
      <c r="O396" s="605"/>
      <c r="P396" s="604"/>
    </row>
    <row r="397" spans="1:16" s="24" customFormat="1">
      <c r="A397" s="604"/>
      <c r="B397" s="605"/>
      <c r="C397" s="607"/>
      <c r="D397" s="1367" t="s">
        <v>3989</v>
      </c>
      <c r="E397" s="141"/>
      <c r="F397" s="1365">
        <v>1.5618387931034483</v>
      </c>
      <c r="G397" s="466">
        <f>F397*Cond!$F$10</f>
        <v>2373.9949655172413</v>
      </c>
      <c r="H397" s="537">
        <v>0</v>
      </c>
      <c r="I397" s="538">
        <f t="shared" si="159"/>
        <v>0</v>
      </c>
      <c r="J397" s="1374" t="s">
        <v>3982</v>
      </c>
      <c r="K397" s="380">
        <f t="shared" si="160"/>
        <v>3560.992448275862</v>
      </c>
      <c r="L397" s="381">
        <v>1.5</v>
      </c>
      <c r="M397" s="762">
        <f t="shared" si="161"/>
        <v>3600</v>
      </c>
      <c r="N397" s="101"/>
      <c r="O397" s="605"/>
      <c r="P397" s="604"/>
    </row>
    <row r="398" spans="1:16" s="24" customFormat="1">
      <c r="A398" s="604"/>
      <c r="B398" s="605"/>
      <c r="C398" s="607"/>
      <c r="D398" s="1366" t="s">
        <v>3995</v>
      </c>
      <c r="E398" s="141"/>
      <c r="F398" s="1364">
        <v>0.61</v>
      </c>
      <c r="G398" s="466">
        <f>F398*Cond!$F$10</f>
        <v>927.19999999999993</v>
      </c>
      <c r="H398" s="137">
        <v>0</v>
      </c>
      <c r="I398" s="491">
        <f t="shared" si="159"/>
        <v>0</v>
      </c>
      <c r="J398" s="139" t="s">
        <v>194</v>
      </c>
      <c r="K398" s="380">
        <f t="shared" si="160"/>
        <v>1390.8</v>
      </c>
      <c r="L398" s="381">
        <v>1.5</v>
      </c>
      <c r="M398" s="762">
        <f t="shared" si="161"/>
        <v>1400</v>
      </c>
      <c r="N398" s="101"/>
      <c r="O398" s="605"/>
      <c r="P398" s="604"/>
    </row>
    <row r="399" spans="1:16" s="24" customFormat="1">
      <c r="A399" s="604"/>
      <c r="B399" s="605"/>
      <c r="C399" s="607"/>
      <c r="D399" s="1366" t="s">
        <v>3996</v>
      </c>
      <c r="E399" s="141"/>
      <c r="F399" s="1364">
        <v>1.19</v>
      </c>
      <c r="G399" s="466">
        <f>F399*Cond!$F$10</f>
        <v>1808.8</v>
      </c>
      <c r="H399" s="137">
        <v>0</v>
      </c>
      <c r="I399" s="491">
        <f t="shared" si="159"/>
        <v>0</v>
      </c>
      <c r="J399" s="139" t="s">
        <v>935</v>
      </c>
      <c r="K399" s="380">
        <f t="shared" si="160"/>
        <v>2713.2</v>
      </c>
      <c r="L399" s="381">
        <v>1.5</v>
      </c>
      <c r="M399" s="762">
        <f t="shared" si="161"/>
        <v>2700</v>
      </c>
      <c r="N399" s="101"/>
      <c r="O399" s="605"/>
      <c r="P399" s="604"/>
    </row>
    <row r="400" spans="1:16" s="24" customFormat="1">
      <c r="A400" s="604"/>
      <c r="B400" s="605"/>
      <c r="C400" s="607"/>
      <c r="D400" s="1367" t="s">
        <v>3997</v>
      </c>
      <c r="E400" s="141"/>
      <c r="F400" s="1365">
        <v>1.9209959999999997</v>
      </c>
      <c r="G400" s="466">
        <f>F400*Cond!$F$10</f>
        <v>2919.9139199999995</v>
      </c>
      <c r="H400" s="137">
        <v>0</v>
      </c>
      <c r="I400" s="491">
        <f t="shared" si="159"/>
        <v>0</v>
      </c>
      <c r="J400" s="1363" t="s">
        <v>3979</v>
      </c>
      <c r="K400" s="380">
        <f t="shared" si="160"/>
        <v>4379.8708799999995</v>
      </c>
      <c r="L400" s="381">
        <v>1.5</v>
      </c>
      <c r="M400" s="762">
        <f t="shared" si="161"/>
        <v>4400</v>
      </c>
      <c r="N400" s="101"/>
      <c r="O400" s="605"/>
      <c r="P400" s="604"/>
    </row>
    <row r="401" spans="1:16" s="24" customFormat="1">
      <c r="A401" s="604"/>
      <c r="B401" s="605"/>
      <c r="C401" s="607"/>
      <c r="D401" s="1366" t="s">
        <v>3998</v>
      </c>
      <c r="E401" s="141"/>
      <c r="F401" s="1364">
        <v>0.88</v>
      </c>
      <c r="G401" s="466">
        <f>F401*Cond!$F$10</f>
        <v>1337.6</v>
      </c>
      <c r="H401" s="137">
        <v>0</v>
      </c>
      <c r="I401" s="491">
        <f t="shared" si="159"/>
        <v>0</v>
      </c>
      <c r="J401" s="139" t="s">
        <v>1305</v>
      </c>
      <c r="K401" s="380">
        <f t="shared" si="160"/>
        <v>2006.3999999999999</v>
      </c>
      <c r="L401" s="381">
        <v>1.5</v>
      </c>
      <c r="M401" s="762">
        <f t="shared" si="161"/>
        <v>2000</v>
      </c>
      <c r="N401" s="101"/>
      <c r="O401" s="605"/>
      <c r="P401" s="604"/>
    </row>
    <row r="402" spans="1:16" s="24" customFormat="1">
      <c r="A402" s="604"/>
      <c r="B402" s="605"/>
      <c r="C402" s="607"/>
      <c r="D402" s="1367" t="s">
        <v>3999</v>
      </c>
      <c r="E402" s="141"/>
      <c r="F402" s="1365">
        <v>2.8052347931034478</v>
      </c>
      <c r="G402" s="466">
        <f>F402*Cond!$F$10</f>
        <v>4263.9568855172411</v>
      </c>
      <c r="H402" s="137">
        <v>0</v>
      </c>
      <c r="I402" s="491">
        <f t="shared" si="159"/>
        <v>0</v>
      </c>
      <c r="J402" s="1363" t="s">
        <v>3980</v>
      </c>
      <c r="K402" s="380">
        <f t="shared" si="160"/>
        <v>6395.935328275862</v>
      </c>
      <c r="L402" s="381">
        <v>1.5</v>
      </c>
      <c r="M402" s="762">
        <f t="shared" si="161"/>
        <v>6400</v>
      </c>
      <c r="N402" s="101"/>
      <c r="O402" s="605"/>
      <c r="P402" s="604"/>
    </row>
    <row r="403" spans="1:16" s="24" customFormat="1">
      <c r="A403" s="604"/>
      <c r="B403" s="605"/>
      <c r="C403" s="607"/>
      <c r="D403" s="1366" t="s">
        <v>4000</v>
      </c>
      <c r="E403" s="141"/>
      <c r="F403" s="1364">
        <v>1.65</v>
      </c>
      <c r="G403" s="466">
        <f>F403*Cond!$F$10</f>
        <v>2508</v>
      </c>
      <c r="H403" s="137">
        <v>0</v>
      </c>
      <c r="I403" s="491">
        <f t="shared" si="159"/>
        <v>0</v>
      </c>
      <c r="J403" s="139" t="s">
        <v>1306</v>
      </c>
      <c r="K403" s="380">
        <f t="shared" si="160"/>
        <v>3762</v>
      </c>
      <c r="L403" s="381">
        <v>1.5</v>
      </c>
      <c r="M403" s="762">
        <f t="shared" si="161"/>
        <v>3800</v>
      </c>
      <c r="N403" s="101"/>
      <c r="O403" s="605"/>
      <c r="P403" s="604"/>
    </row>
    <row r="404" spans="1:16" s="24" customFormat="1">
      <c r="A404" s="604"/>
      <c r="B404" s="605"/>
      <c r="C404" s="607"/>
      <c r="D404" s="1366" t="s">
        <v>3988</v>
      </c>
      <c r="E404" s="141"/>
      <c r="F404" s="1364">
        <v>1.6</v>
      </c>
      <c r="G404" s="466">
        <f>F404*Cond!$F$10</f>
        <v>2432</v>
      </c>
      <c r="H404" s="137">
        <v>0</v>
      </c>
      <c r="I404" s="491">
        <f t="shared" si="159"/>
        <v>0</v>
      </c>
      <c r="J404" s="139" t="s">
        <v>2913</v>
      </c>
      <c r="K404" s="380">
        <f t="shared" si="160"/>
        <v>3648</v>
      </c>
      <c r="L404" s="381">
        <v>1.5</v>
      </c>
      <c r="M404" s="762">
        <f t="shared" si="161"/>
        <v>3600</v>
      </c>
      <c r="N404" s="101"/>
      <c r="O404" s="605"/>
      <c r="P404" s="604"/>
    </row>
    <row r="405" spans="1:16" s="24" customFormat="1" ht="13.5" thickBot="1">
      <c r="A405" s="604"/>
      <c r="B405" s="605"/>
      <c r="C405" s="607"/>
      <c r="D405" s="1367" t="s">
        <v>4001</v>
      </c>
      <c r="E405" s="141"/>
      <c r="F405" s="1365">
        <v>2.2868707931034482</v>
      </c>
      <c r="G405" s="466">
        <f>F405*Cond!$F$10</f>
        <v>3476.0436055172413</v>
      </c>
      <c r="H405" s="137">
        <v>0</v>
      </c>
      <c r="I405" s="491">
        <f t="shared" si="159"/>
        <v>0</v>
      </c>
      <c r="J405" s="1363" t="s">
        <v>3981</v>
      </c>
      <c r="K405" s="302">
        <f t="shared" si="160"/>
        <v>5214.065408275862</v>
      </c>
      <c r="L405" s="303">
        <v>1.5</v>
      </c>
      <c r="M405" s="765">
        <f t="shared" si="161"/>
        <v>5200</v>
      </c>
      <c r="N405" s="101"/>
      <c r="O405" s="605"/>
      <c r="P405" s="604"/>
    </row>
    <row r="406" spans="1:16" s="24" customFormat="1" ht="13.5" thickTop="1">
      <c r="A406" s="604"/>
      <c r="B406" s="605"/>
      <c r="C406" s="607"/>
      <c r="D406" s="1741"/>
      <c r="E406" s="140"/>
      <c r="F406" s="1742"/>
      <c r="G406" s="403"/>
      <c r="H406" s="107"/>
      <c r="I406" s="403"/>
      <c r="J406" s="1743"/>
      <c r="K406" s="286"/>
      <c r="L406" s="290"/>
      <c r="M406" s="409"/>
      <c r="N406" s="101"/>
      <c r="O406" s="605"/>
      <c r="P406" s="604"/>
    </row>
    <row r="407" spans="1:16" s="24" customFormat="1">
      <c r="A407" s="604"/>
      <c r="B407" s="605"/>
      <c r="C407" s="607"/>
      <c r="D407" s="763" t="s">
        <v>4940</v>
      </c>
      <c r="E407" s="141"/>
      <c r="F407" s="97">
        <v>0.97</v>
      </c>
      <c r="G407" s="466">
        <f>F407*Cond!$F$10</f>
        <v>1474.3999999999999</v>
      </c>
      <c r="H407" s="137">
        <v>0</v>
      </c>
      <c r="I407" s="491">
        <f t="shared" ref="I407:I408" si="162">G407*H407</f>
        <v>0</v>
      </c>
      <c r="J407" s="139" t="s">
        <v>4941</v>
      </c>
      <c r="K407" s="286">
        <f t="shared" ref="K407:K408" si="163">G407*L407</f>
        <v>2211.6</v>
      </c>
      <c r="L407" s="290">
        <v>1.5</v>
      </c>
      <c r="M407" s="409">
        <f t="shared" ref="M407:M408" si="164">ROUND(K407,-2)</f>
        <v>2200</v>
      </c>
      <c r="N407" s="101"/>
      <c r="O407" s="605"/>
      <c r="P407" s="604"/>
    </row>
    <row r="408" spans="1:16" s="24" customFormat="1">
      <c r="A408" s="604"/>
      <c r="B408" s="605"/>
      <c r="C408" s="607"/>
      <c r="D408" s="763" t="s">
        <v>4942</v>
      </c>
      <c r="E408" s="141"/>
      <c r="F408" s="97">
        <v>1.03</v>
      </c>
      <c r="G408" s="466">
        <f>F408*Cond!$F$10</f>
        <v>1565.6000000000001</v>
      </c>
      <c r="H408" s="137">
        <v>0</v>
      </c>
      <c r="I408" s="491">
        <f t="shared" si="162"/>
        <v>0</v>
      </c>
      <c r="J408" s="139" t="s">
        <v>4943</v>
      </c>
      <c r="K408" s="286">
        <f t="shared" si="163"/>
        <v>2348.4</v>
      </c>
      <c r="L408" s="290">
        <v>1.5</v>
      </c>
      <c r="M408" s="409">
        <f t="shared" si="164"/>
        <v>2300</v>
      </c>
      <c r="N408" s="101"/>
      <c r="O408" s="605"/>
      <c r="P408" s="604"/>
    </row>
    <row r="409" spans="1:16" s="24" customFormat="1">
      <c r="A409" s="604"/>
      <c r="B409" s="605"/>
      <c r="C409" s="607"/>
      <c r="D409" s="766"/>
      <c r="E409" s="141"/>
      <c r="F409" s="1744"/>
      <c r="G409" s="560"/>
      <c r="H409" s="1745"/>
      <c r="I409" s="560"/>
      <c r="J409" s="1746"/>
      <c r="K409" s="380"/>
      <c r="L409" s="381"/>
      <c r="M409" s="762"/>
      <c r="N409" s="101"/>
      <c r="O409" s="605"/>
      <c r="P409" s="604"/>
    </row>
    <row r="410" spans="1:16" s="24" customFormat="1" ht="6.95" customHeight="1">
      <c r="A410" s="604"/>
      <c r="B410" s="605"/>
      <c r="C410" s="101"/>
      <c r="D410" s="101"/>
      <c r="E410" s="101"/>
      <c r="F410" s="101"/>
      <c r="G410" s="101"/>
      <c r="H410" s="101"/>
      <c r="I410" s="101"/>
      <c r="J410" s="101"/>
      <c r="K410" s="101"/>
      <c r="L410" s="101"/>
      <c r="M410" s="101"/>
      <c r="N410" s="101"/>
      <c r="O410" s="605"/>
      <c r="P410" s="604"/>
    </row>
    <row r="411" spans="1:16" s="24" customFormat="1" ht="6.95" customHeight="1">
      <c r="A411" s="610"/>
      <c r="B411" s="611"/>
      <c r="C411" s="611"/>
      <c r="D411" s="611"/>
      <c r="E411" s="611"/>
      <c r="F411" s="611"/>
      <c r="G411" s="611"/>
      <c r="H411" s="611"/>
      <c r="I411" s="611"/>
      <c r="J411" s="611"/>
      <c r="K411" s="611"/>
      <c r="L411" s="611"/>
      <c r="M411" s="611"/>
      <c r="N411" s="611"/>
      <c r="O411" s="611"/>
      <c r="P411" s="604"/>
    </row>
    <row r="412" spans="1:16" s="24" customFormat="1" ht="6.95" customHeight="1">
      <c r="A412" s="610"/>
      <c r="B412" s="610"/>
      <c r="C412" s="610"/>
      <c r="D412" s="610"/>
      <c r="E412" s="610"/>
      <c r="F412" s="610"/>
      <c r="G412" s="610"/>
      <c r="H412" s="610"/>
      <c r="I412" s="610"/>
      <c r="J412" s="610"/>
      <c r="K412" s="610"/>
      <c r="L412" s="610"/>
      <c r="M412" s="610"/>
      <c r="N412" s="610"/>
      <c r="O412" s="610"/>
      <c r="P412" s="610"/>
    </row>
  </sheetData>
  <mergeCells count="180">
    <mergeCell ref="D248:J248"/>
    <mergeCell ref="J101:J104"/>
    <mergeCell ref="K101:K104"/>
    <mergeCell ref="L101:L104"/>
    <mergeCell ref="M101:M104"/>
    <mergeCell ref="E101:E104"/>
    <mergeCell ref="F101:F104"/>
    <mergeCell ref="G101:G104"/>
    <mergeCell ref="H101:H104"/>
    <mergeCell ref="D196:M196"/>
    <mergeCell ref="E197:E204"/>
    <mergeCell ref="D159:M159"/>
    <mergeCell ref="E160:E167"/>
    <mergeCell ref="D177:M177"/>
    <mergeCell ref="I101:I104"/>
    <mergeCell ref="D249:D252"/>
    <mergeCell ref="E249:E252"/>
    <mergeCell ref="F249:F252"/>
    <mergeCell ref="G249:G252"/>
    <mergeCell ref="H249:H252"/>
    <mergeCell ref="I249:I252"/>
    <mergeCell ref="J249:J252"/>
    <mergeCell ref="K249:K252"/>
    <mergeCell ref="L249:L252"/>
    <mergeCell ref="E39:E42"/>
    <mergeCell ref="E53:E55"/>
    <mergeCell ref="E66:E68"/>
    <mergeCell ref="E46:E49"/>
    <mergeCell ref="D168:M168"/>
    <mergeCell ref="E169:E176"/>
    <mergeCell ref="D205:M205"/>
    <mergeCell ref="H122:H125"/>
    <mergeCell ref="I122:I125"/>
    <mergeCell ref="J122:J125"/>
    <mergeCell ref="K122:K125"/>
    <mergeCell ref="E59:E61"/>
    <mergeCell ref="D100:M100"/>
    <mergeCell ref="I23:I26"/>
    <mergeCell ref="J23:J26"/>
    <mergeCell ref="K23:K26"/>
    <mergeCell ref="L23:L26"/>
    <mergeCell ref="M23:M26"/>
    <mergeCell ref="E30:E33"/>
    <mergeCell ref="I6:I9"/>
    <mergeCell ref="J6:J9"/>
    <mergeCell ref="K6:K9"/>
    <mergeCell ref="L6:L9"/>
    <mergeCell ref="M6:M9"/>
    <mergeCell ref="E10:E13"/>
    <mergeCell ref="E18:E20"/>
    <mergeCell ref="D22:M22"/>
    <mergeCell ref="D23:D26"/>
    <mergeCell ref="E23:E26"/>
    <mergeCell ref="F23:F26"/>
    <mergeCell ref="G23:G26"/>
    <mergeCell ref="H23:H26"/>
    <mergeCell ref="D3:M3"/>
    <mergeCell ref="D4:G4"/>
    <mergeCell ref="H4:J4"/>
    <mergeCell ref="K4:M4"/>
    <mergeCell ref="D5:M5"/>
    <mergeCell ref="D6:D9"/>
    <mergeCell ref="E6:E9"/>
    <mergeCell ref="F6:F9"/>
    <mergeCell ref="G6:G9"/>
    <mergeCell ref="H6:H9"/>
    <mergeCell ref="E275:E279"/>
    <mergeCell ref="D261:D264"/>
    <mergeCell ref="E261:E264"/>
    <mergeCell ref="F261:F264"/>
    <mergeCell ref="G261:G264"/>
    <mergeCell ref="H261:H264"/>
    <mergeCell ref="I261:I264"/>
    <mergeCell ref="E178:E186"/>
    <mergeCell ref="D105:J105"/>
    <mergeCell ref="E206:E213"/>
    <mergeCell ref="D214:J214"/>
    <mergeCell ref="D215:D218"/>
    <mergeCell ref="E215:E218"/>
    <mergeCell ref="F215:F218"/>
    <mergeCell ref="G215:G218"/>
    <mergeCell ref="H215:H218"/>
    <mergeCell ref="I215:I218"/>
    <mergeCell ref="J215:J218"/>
    <mergeCell ref="D187:M187"/>
    <mergeCell ref="E188:E195"/>
    <mergeCell ref="K215:K218"/>
    <mergeCell ref="L215:L218"/>
    <mergeCell ref="M215:M218"/>
    <mergeCell ref="M249:M252"/>
    <mergeCell ref="D303:M303"/>
    <mergeCell ref="E306:E310"/>
    <mergeCell ref="D293:M293"/>
    <mergeCell ref="D294:D297"/>
    <mergeCell ref="E294:E297"/>
    <mergeCell ref="F294:F297"/>
    <mergeCell ref="G294:G297"/>
    <mergeCell ref="H294:H297"/>
    <mergeCell ref="I294:I297"/>
    <mergeCell ref="J294:J297"/>
    <mergeCell ref="K294:K297"/>
    <mergeCell ref="L294:L297"/>
    <mergeCell ref="M294:M297"/>
    <mergeCell ref="M312:M315"/>
    <mergeCell ref="D311:M311"/>
    <mergeCell ref="D312:D315"/>
    <mergeCell ref="E312:E315"/>
    <mergeCell ref="F312:F315"/>
    <mergeCell ref="G312:G315"/>
    <mergeCell ref="H312:H315"/>
    <mergeCell ref="I312:I315"/>
    <mergeCell ref="J312:J315"/>
    <mergeCell ref="K312:K315"/>
    <mergeCell ref="L312:L315"/>
    <mergeCell ref="E288:E292"/>
    <mergeCell ref="D280:M280"/>
    <mergeCell ref="D281:D284"/>
    <mergeCell ref="E281:E284"/>
    <mergeCell ref="F281:F284"/>
    <mergeCell ref="E222:E225"/>
    <mergeCell ref="E239:E241"/>
    <mergeCell ref="G281:G284"/>
    <mergeCell ref="H281:H284"/>
    <mergeCell ref="D260:M260"/>
    <mergeCell ref="E245:E247"/>
    <mergeCell ref="E229:E232"/>
    <mergeCell ref="E256:E259"/>
    <mergeCell ref="D256:D259"/>
    <mergeCell ref="I281:I284"/>
    <mergeCell ref="J281:J284"/>
    <mergeCell ref="K281:K284"/>
    <mergeCell ref="L281:L284"/>
    <mergeCell ref="M281:M284"/>
    <mergeCell ref="J261:J264"/>
    <mergeCell ref="K261:K264"/>
    <mergeCell ref="L261:L264"/>
    <mergeCell ref="M261:M264"/>
    <mergeCell ref="E267:E272"/>
    <mergeCell ref="D101:D104"/>
    <mergeCell ref="E151:E158"/>
    <mergeCell ref="E73:E75"/>
    <mergeCell ref="E87:E89"/>
    <mergeCell ref="E80:E82"/>
    <mergeCell ref="E94:E96"/>
    <mergeCell ref="D150:M150"/>
    <mergeCell ref="M122:M125"/>
    <mergeCell ref="D126:D129"/>
    <mergeCell ref="D133:M133"/>
    <mergeCell ref="D134:D136"/>
    <mergeCell ref="D141:M141"/>
    <mergeCell ref="E142:E149"/>
    <mergeCell ref="D113:J113"/>
    <mergeCell ref="D121:M121"/>
    <mergeCell ref="D122:D125"/>
    <mergeCell ref="E122:E125"/>
    <mergeCell ref="F122:F125"/>
    <mergeCell ref="G122:G125"/>
    <mergeCell ref="L122:L125"/>
    <mergeCell ref="D373:M373"/>
    <mergeCell ref="D374:D377"/>
    <mergeCell ref="E374:E377"/>
    <mergeCell ref="F374:F377"/>
    <mergeCell ref="G374:G377"/>
    <mergeCell ref="H374:H377"/>
    <mergeCell ref="I374:I377"/>
    <mergeCell ref="J374:J377"/>
    <mergeCell ref="K374:K377"/>
    <mergeCell ref="L374:L377"/>
    <mergeCell ref="M374:M377"/>
    <mergeCell ref="D359:M359"/>
    <mergeCell ref="D360:D363"/>
    <mergeCell ref="E360:E363"/>
    <mergeCell ref="F360:F363"/>
    <mergeCell ref="G360:G363"/>
    <mergeCell ref="H360:H363"/>
    <mergeCell ref="I360:I363"/>
    <mergeCell ref="J360:J363"/>
    <mergeCell ref="K360:K363"/>
    <mergeCell ref="L360:L363"/>
    <mergeCell ref="M360:M363"/>
  </mergeCells>
  <pageMargins left="0.7" right="0.7" top="0.75" bottom="0.7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P457"/>
  <sheetViews>
    <sheetView zoomScale="90" zoomScaleNormal="90" workbookViewId="0">
      <selection activeCell="D4" sqref="D4:G4"/>
    </sheetView>
  </sheetViews>
  <sheetFormatPr baseColWidth="10" defaultColWidth="11.42578125" defaultRowHeight="12.75"/>
  <cols>
    <col min="1" max="2" width="3.7109375" style="24" customWidth="1"/>
    <col min="3" max="3" width="3.7109375" style="14" customWidth="1"/>
    <col min="4" max="4" width="74.140625" style="24" customWidth="1"/>
    <col min="5" max="5" width="29.140625" style="24" customWidth="1"/>
    <col min="6" max="6" width="12.5703125" style="448" hidden="1" customWidth="1"/>
    <col min="7" max="7" width="15" style="400" customWidth="1"/>
    <col min="8" max="8" width="13.5703125" style="24" customWidth="1"/>
    <col min="9" max="9" width="10.7109375" style="400" customWidth="1"/>
    <col min="10" max="10" width="13.7109375" style="24" customWidth="1"/>
    <col min="11" max="11" width="0.140625" style="24" customWidth="1"/>
    <col min="12" max="12" width="6.140625" style="24" customWidth="1"/>
    <col min="13" max="13" width="13.85546875" style="395" customWidth="1"/>
    <col min="14" max="16" width="3.7109375" style="24" customWidth="1"/>
    <col min="17" max="16384" width="11.42578125" style="24"/>
  </cols>
  <sheetData>
    <row r="1" spans="1:16" ht="6.95" customHeight="1">
      <c r="A1" s="604"/>
      <c r="B1" s="604"/>
      <c r="C1" s="604"/>
      <c r="D1" s="604"/>
      <c r="E1" s="604"/>
      <c r="F1" s="604"/>
      <c r="G1" s="604"/>
      <c r="H1" s="604"/>
      <c r="I1" s="604"/>
      <c r="J1" s="604"/>
      <c r="K1" s="604"/>
      <c r="L1" s="604"/>
      <c r="M1" s="604"/>
      <c r="N1" s="604"/>
      <c r="O1" s="604"/>
      <c r="P1" s="604"/>
    </row>
    <row r="2" spans="1:16" ht="6.95" customHeight="1">
      <c r="A2" s="604"/>
      <c r="B2" s="605"/>
      <c r="C2" s="605"/>
      <c r="D2" s="605"/>
      <c r="E2" s="605"/>
      <c r="F2" s="605"/>
      <c r="G2" s="605"/>
      <c r="H2" s="605"/>
      <c r="I2" s="605"/>
      <c r="J2" s="605"/>
      <c r="K2" s="605"/>
      <c r="L2" s="605"/>
      <c r="M2" s="605"/>
      <c r="N2" s="605"/>
      <c r="O2" s="605"/>
      <c r="P2" s="604"/>
    </row>
    <row r="3" spans="1:16" s="2" customFormat="1" ht="24.75">
      <c r="A3" s="604"/>
      <c r="B3" s="605"/>
      <c r="C3" s="101"/>
      <c r="D3" s="1877" t="s">
        <v>4842</v>
      </c>
      <c r="E3" s="1877"/>
      <c r="F3" s="1877"/>
      <c r="G3" s="1877"/>
      <c r="H3" s="1877"/>
      <c r="I3" s="1877"/>
      <c r="J3" s="1877"/>
      <c r="K3" s="1877"/>
      <c r="L3" s="1877"/>
      <c r="M3" s="1877"/>
      <c r="N3" s="101"/>
      <c r="O3" s="605"/>
      <c r="P3" s="604"/>
    </row>
    <row r="4" spans="1:16" s="2" customFormat="1" ht="24.75">
      <c r="A4" s="604"/>
      <c r="B4" s="605"/>
      <c r="C4" s="101"/>
      <c r="D4" s="1878" t="s">
        <v>1857</v>
      </c>
      <c r="E4" s="1878"/>
      <c r="F4" s="1878"/>
      <c r="G4" s="1933"/>
      <c r="H4" s="1969">
        <f>SUM(I5:I455)</f>
        <v>0</v>
      </c>
      <c r="I4" s="1970"/>
      <c r="J4" s="1971"/>
      <c r="K4" s="1936"/>
      <c r="L4" s="1882"/>
      <c r="M4" s="1882"/>
      <c r="N4" s="101"/>
      <c r="O4" s="605"/>
      <c r="P4" s="604"/>
    </row>
    <row r="5" spans="1:16" s="1" customFormat="1" ht="30" customHeight="1">
      <c r="A5" s="604"/>
      <c r="B5" s="605"/>
      <c r="C5" s="607"/>
      <c r="D5" s="1875" t="s">
        <v>3191</v>
      </c>
      <c r="E5" s="1875"/>
      <c r="F5" s="1875"/>
      <c r="G5" s="1875"/>
      <c r="H5" s="1875"/>
      <c r="I5" s="1875"/>
      <c r="J5" s="1875"/>
      <c r="K5" s="1875"/>
      <c r="L5" s="1875"/>
      <c r="M5" s="1875"/>
      <c r="N5" s="101"/>
      <c r="O5" s="605"/>
      <c r="P5" s="604"/>
    </row>
    <row r="6" spans="1:16">
      <c r="A6" s="604"/>
      <c r="B6" s="605"/>
      <c r="C6" s="607"/>
      <c r="D6" s="1883" t="s">
        <v>14</v>
      </c>
      <c r="E6" s="1883" t="s">
        <v>14</v>
      </c>
      <c r="F6" s="1885" t="s">
        <v>1859</v>
      </c>
      <c r="G6" s="1886" t="s">
        <v>2171</v>
      </c>
      <c r="H6" s="1887" t="s">
        <v>67</v>
      </c>
      <c r="I6" s="1886" t="s">
        <v>68</v>
      </c>
      <c r="J6" s="1868" t="s">
        <v>6</v>
      </c>
      <c r="K6" s="1889" t="s">
        <v>2172</v>
      </c>
      <c r="L6" s="1889" t="s">
        <v>2173</v>
      </c>
      <c r="M6" s="1890" t="s">
        <v>2170</v>
      </c>
      <c r="N6" s="101"/>
      <c r="O6" s="605"/>
      <c r="P6" s="604"/>
    </row>
    <row r="7" spans="1:16">
      <c r="A7" s="604"/>
      <c r="B7" s="605"/>
      <c r="C7" s="607"/>
      <c r="D7" s="1883"/>
      <c r="E7" s="1883"/>
      <c r="F7" s="1885"/>
      <c r="G7" s="1886"/>
      <c r="H7" s="1887"/>
      <c r="I7" s="1886"/>
      <c r="J7" s="1868"/>
      <c r="K7" s="1889"/>
      <c r="L7" s="1889"/>
      <c r="M7" s="1890"/>
      <c r="N7" s="101"/>
      <c r="O7" s="605"/>
      <c r="P7" s="604"/>
    </row>
    <row r="8" spans="1:16">
      <c r="A8" s="604"/>
      <c r="B8" s="605"/>
      <c r="C8" s="607"/>
      <c r="D8" s="1883"/>
      <c r="E8" s="1883"/>
      <c r="F8" s="1885"/>
      <c r="G8" s="1886"/>
      <c r="H8" s="1887"/>
      <c r="I8" s="1886"/>
      <c r="J8" s="1868"/>
      <c r="K8" s="1889"/>
      <c r="L8" s="1889"/>
      <c r="M8" s="1890"/>
      <c r="N8" s="101"/>
      <c r="O8" s="605"/>
      <c r="P8" s="604"/>
    </row>
    <row r="9" spans="1:16" ht="13.5" thickBot="1">
      <c r="A9" s="604"/>
      <c r="B9" s="605"/>
      <c r="C9" s="607"/>
      <c r="D9" s="1908"/>
      <c r="E9" s="1908"/>
      <c r="F9" s="1904"/>
      <c r="G9" s="1905"/>
      <c r="H9" s="1909"/>
      <c r="I9" s="1905"/>
      <c r="J9" s="1910"/>
      <c r="K9" s="1901"/>
      <c r="L9" s="1901"/>
      <c r="M9" s="1902"/>
      <c r="N9" s="101"/>
      <c r="O9" s="605"/>
      <c r="P9" s="604"/>
    </row>
    <row r="10" spans="1:16" s="1" customFormat="1" ht="12.75" customHeight="1" thickTop="1">
      <c r="A10" s="604"/>
      <c r="B10" s="605"/>
      <c r="C10" s="607"/>
      <c r="D10" s="1047" t="s">
        <v>3192</v>
      </c>
      <c r="E10" s="44"/>
      <c r="F10" s="55">
        <v>35.299999999999997</v>
      </c>
      <c r="G10" s="466">
        <f>F10*Cond!$F$10</f>
        <v>53655.999999999993</v>
      </c>
      <c r="H10" s="28">
        <v>0</v>
      </c>
      <c r="I10" s="442">
        <f t="shared" ref="I10" si="0">G10*H10</f>
        <v>0</v>
      </c>
      <c r="J10" s="163" t="s">
        <v>3193</v>
      </c>
      <c r="K10" s="311">
        <f t="shared" ref="K10" si="1">G10*L10</f>
        <v>80483.999999999985</v>
      </c>
      <c r="L10" s="312">
        <v>1.5</v>
      </c>
      <c r="M10" s="415">
        <f t="shared" ref="M10" si="2">ROUND(K10,-2)</f>
        <v>80500</v>
      </c>
      <c r="N10" s="101"/>
      <c r="O10" s="605"/>
      <c r="P10" s="604"/>
    </row>
    <row r="11" spans="1:16" s="1" customFormat="1" ht="12.75" customHeight="1">
      <c r="A11" s="604"/>
      <c r="B11" s="605"/>
      <c r="C11" s="607"/>
      <c r="D11" s="916"/>
      <c r="E11" s="42"/>
      <c r="F11" s="60"/>
      <c r="G11" s="589"/>
      <c r="H11" s="33"/>
      <c r="I11" s="590"/>
      <c r="J11" s="591"/>
      <c r="K11" s="357"/>
      <c r="L11" s="357"/>
      <c r="M11" s="1048"/>
      <c r="N11" s="101"/>
      <c r="O11" s="605"/>
      <c r="P11" s="604"/>
    </row>
    <row r="12" spans="1:16" s="1" customFormat="1" ht="12.75" customHeight="1">
      <c r="A12" s="604"/>
      <c r="B12" s="605"/>
      <c r="C12" s="607"/>
      <c r="D12" s="1049" t="s">
        <v>3166</v>
      </c>
      <c r="E12" s="44"/>
      <c r="F12" s="55"/>
      <c r="G12" s="592"/>
      <c r="H12" s="29"/>
      <c r="I12" s="593"/>
      <c r="J12" s="76"/>
      <c r="K12" s="76"/>
      <c r="L12" s="76"/>
      <c r="M12" s="416"/>
      <c r="N12" s="101"/>
      <c r="O12" s="605"/>
      <c r="P12" s="604"/>
    </row>
    <row r="13" spans="1:16" s="1" customFormat="1" ht="12.75" customHeight="1">
      <c r="A13" s="604"/>
      <c r="B13" s="605"/>
      <c r="C13" s="607"/>
      <c r="D13" s="1049" t="s">
        <v>3194</v>
      </c>
      <c r="E13" s="44"/>
      <c r="F13" s="55"/>
      <c r="G13" s="592"/>
      <c r="H13" s="29"/>
      <c r="I13" s="593"/>
      <c r="J13" s="76"/>
      <c r="K13" s="76"/>
      <c r="L13" s="76"/>
      <c r="M13" s="416"/>
      <c r="N13" s="101"/>
      <c r="O13" s="605"/>
      <c r="P13" s="604"/>
    </row>
    <row r="14" spans="1:16" s="1" customFormat="1" ht="12.75" customHeight="1">
      <c r="A14" s="604"/>
      <c r="B14" s="605"/>
      <c r="C14" s="607"/>
      <c r="D14" s="1047" t="s">
        <v>3195</v>
      </c>
      <c r="E14" s="44"/>
      <c r="F14" s="55"/>
      <c r="G14" s="49"/>
      <c r="H14" s="29"/>
      <c r="I14" s="593"/>
      <c r="J14" s="163"/>
      <c r="K14" s="76"/>
      <c r="L14" s="76"/>
      <c r="M14" s="416"/>
      <c r="N14" s="101"/>
      <c r="O14" s="605"/>
      <c r="P14" s="604"/>
    </row>
    <row r="15" spans="1:16" s="1" customFormat="1" ht="12.75" customHeight="1">
      <c r="A15" s="604"/>
      <c r="B15" s="605"/>
      <c r="C15" s="607"/>
      <c r="D15" s="1047" t="s">
        <v>3196</v>
      </c>
      <c r="E15" s="44"/>
      <c r="F15" s="55"/>
      <c r="G15" s="55" t="s">
        <v>237</v>
      </c>
      <c r="H15" s="29"/>
      <c r="I15" s="593"/>
      <c r="J15" s="163"/>
      <c r="K15" s="76"/>
      <c r="L15" s="76"/>
      <c r="M15" s="416"/>
      <c r="N15" s="101"/>
      <c r="O15" s="605"/>
      <c r="P15" s="604"/>
    </row>
    <row r="16" spans="1:16" s="1" customFormat="1" ht="12.75" customHeight="1">
      <c r="A16" s="604"/>
      <c r="B16" s="605"/>
      <c r="C16" s="607"/>
      <c r="D16" s="1047" t="s">
        <v>3197</v>
      </c>
      <c r="E16" s="44"/>
      <c r="F16" s="55"/>
      <c r="G16" s="594"/>
      <c r="H16" s="29"/>
      <c r="I16" s="593"/>
      <c r="J16" s="163"/>
      <c r="K16" s="76"/>
      <c r="L16" s="76"/>
      <c r="M16" s="416"/>
      <c r="N16" s="101"/>
      <c r="O16" s="605"/>
      <c r="P16" s="604"/>
    </row>
    <row r="17" spans="1:16" s="1" customFormat="1" ht="12.75" customHeight="1">
      <c r="A17" s="604"/>
      <c r="B17" s="605"/>
      <c r="C17" s="607"/>
      <c r="D17" s="1047" t="s">
        <v>3198</v>
      </c>
      <c r="E17" s="44"/>
      <c r="F17" s="55"/>
      <c r="G17" s="594"/>
      <c r="H17" s="29"/>
      <c r="I17" s="593"/>
      <c r="J17" s="163"/>
      <c r="K17" s="76"/>
      <c r="L17" s="76"/>
      <c r="M17" s="416"/>
      <c r="N17" s="101"/>
      <c r="O17" s="605"/>
      <c r="P17" s="604"/>
    </row>
    <row r="18" spans="1:16" s="1" customFormat="1" ht="12.75" customHeight="1">
      <c r="A18" s="604"/>
      <c r="B18" s="605"/>
      <c r="C18" s="607"/>
      <c r="D18" s="1050" t="s">
        <v>3199</v>
      </c>
      <c r="E18" s="42"/>
      <c r="F18" s="59"/>
      <c r="G18" s="1051"/>
      <c r="H18" s="35"/>
      <c r="I18" s="1052"/>
      <c r="J18" s="166"/>
      <c r="K18" s="77"/>
      <c r="L18" s="77"/>
      <c r="M18" s="662"/>
      <c r="N18" s="101"/>
      <c r="O18" s="605"/>
      <c r="P18" s="604"/>
    </row>
    <row r="19" spans="1:16" s="1" customFormat="1" ht="30" customHeight="1" thickBot="1">
      <c r="A19" s="604"/>
      <c r="B19" s="605"/>
      <c r="C19" s="607"/>
      <c r="D19" s="1876" t="s">
        <v>903</v>
      </c>
      <c r="E19" s="1876"/>
      <c r="F19" s="1876"/>
      <c r="G19" s="1876"/>
      <c r="H19" s="1876"/>
      <c r="I19" s="1876"/>
      <c r="J19" s="1876"/>
      <c r="K19" s="1876"/>
      <c r="L19" s="1876"/>
      <c r="M19" s="1876"/>
      <c r="N19" s="101"/>
      <c r="O19" s="605"/>
      <c r="P19" s="604"/>
    </row>
    <row r="20" spans="1:16" s="1" customFormat="1" ht="12.75" customHeight="1" thickTop="1">
      <c r="A20" s="604"/>
      <c r="B20" s="605"/>
      <c r="C20" s="607"/>
      <c r="D20" s="1055" t="s">
        <v>910</v>
      </c>
      <c r="E20" s="131"/>
      <c r="F20" s="56">
        <v>17</v>
      </c>
      <c r="G20" s="467">
        <f>F20*Cond!$F$10</f>
        <v>25840</v>
      </c>
      <c r="H20" s="30">
        <v>0</v>
      </c>
      <c r="I20" s="432">
        <f t="shared" ref="I20" si="3">G20*H20</f>
        <v>0</v>
      </c>
      <c r="J20" s="168">
        <v>9001020810</v>
      </c>
      <c r="K20" s="288">
        <f t="shared" ref="K20" si="4">G20*L20</f>
        <v>38760</v>
      </c>
      <c r="L20" s="291">
        <v>1.5</v>
      </c>
      <c r="M20" s="419">
        <f t="shared" ref="M20" si="5">ROUND(K20,-2)</f>
        <v>38800</v>
      </c>
      <c r="N20" s="101"/>
      <c r="O20" s="605"/>
      <c r="P20" s="604"/>
    </row>
    <row r="21" spans="1:16" s="1" customFormat="1" ht="12.75" customHeight="1">
      <c r="A21" s="604"/>
      <c r="B21" s="605"/>
      <c r="C21" s="607"/>
      <c r="D21" s="1053"/>
      <c r="E21" s="44"/>
      <c r="F21" s="55"/>
      <c r="G21" s="405"/>
      <c r="H21" s="29"/>
      <c r="I21" s="405"/>
      <c r="J21" s="76"/>
      <c r="K21" s="76"/>
      <c r="L21" s="76"/>
      <c r="M21" s="416"/>
      <c r="N21" s="101"/>
      <c r="O21" s="605"/>
      <c r="P21" s="604"/>
    </row>
    <row r="22" spans="1:16" s="1" customFormat="1" ht="12.75" customHeight="1">
      <c r="A22" s="604"/>
      <c r="B22" s="605"/>
      <c r="C22" s="607"/>
      <c r="D22" s="1053" t="s">
        <v>906</v>
      </c>
      <c r="E22" s="44"/>
      <c r="F22" s="55"/>
      <c r="G22" s="405"/>
      <c r="H22" s="29"/>
      <c r="I22" s="405"/>
      <c r="J22" s="76"/>
      <c r="K22" s="76"/>
      <c r="L22" s="76"/>
      <c r="M22" s="416"/>
      <c r="N22" s="101"/>
      <c r="O22" s="605"/>
      <c r="P22" s="604"/>
    </row>
    <row r="23" spans="1:16" s="1" customFormat="1" ht="12.75" customHeight="1">
      <c r="A23" s="604"/>
      <c r="B23" s="605"/>
      <c r="C23" s="607"/>
      <c r="D23" s="1053" t="s">
        <v>907</v>
      </c>
      <c r="E23" s="44"/>
      <c r="F23" s="55"/>
      <c r="G23" s="405"/>
      <c r="H23" s="29"/>
      <c r="I23" s="405"/>
      <c r="J23" s="76"/>
      <c r="K23" s="76"/>
      <c r="L23" s="76"/>
      <c r="M23" s="416"/>
      <c r="N23" s="101"/>
      <c r="O23" s="605"/>
      <c r="P23" s="604"/>
    </row>
    <row r="24" spans="1:16" s="1" customFormat="1" ht="12.75" customHeight="1">
      <c r="A24" s="604"/>
      <c r="B24" s="605"/>
      <c r="C24" s="607"/>
      <c r="D24" s="1053" t="s">
        <v>905</v>
      </c>
      <c r="E24" s="44"/>
      <c r="F24" s="55"/>
      <c r="G24" s="396"/>
      <c r="H24" s="29"/>
      <c r="I24" s="405"/>
      <c r="J24" s="163"/>
      <c r="K24" s="163"/>
      <c r="L24" s="163"/>
      <c r="M24" s="427"/>
      <c r="N24" s="101"/>
      <c r="O24" s="605"/>
      <c r="P24" s="604"/>
    </row>
    <row r="25" spans="1:16" s="1" customFormat="1" ht="12.75" customHeight="1">
      <c r="A25" s="604"/>
      <c r="B25" s="605"/>
      <c r="C25" s="607"/>
      <c r="D25" s="1053" t="s">
        <v>904</v>
      </c>
      <c r="E25" s="44"/>
      <c r="F25" s="55"/>
      <c r="G25" s="396"/>
      <c r="H25" s="29"/>
      <c r="I25" s="405"/>
      <c r="J25" s="163"/>
      <c r="K25" s="163"/>
      <c r="L25" s="163"/>
      <c r="M25" s="427"/>
      <c r="N25" s="101"/>
      <c r="O25" s="605"/>
      <c r="P25" s="604"/>
    </row>
    <row r="26" spans="1:16" s="1" customFormat="1" ht="12.75" customHeight="1">
      <c r="A26" s="604"/>
      <c r="B26" s="605"/>
      <c r="C26" s="607"/>
      <c r="D26" s="1053" t="s">
        <v>908</v>
      </c>
      <c r="E26" s="44"/>
      <c r="F26" s="55"/>
      <c r="G26" s="396"/>
      <c r="H26" s="29"/>
      <c r="I26" s="405"/>
      <c r="J26" s="163"/>
      <c r="K26" s="163"/>
      <c r="L26" s="163"/>
      <c r="M26" s="427"/>
      <c r="N26" s="101"/>
      <c r="O26" s="605"/>
      <c r="P26" s="604"/>
    </row>
    <row r="27" spans="1:16" s="1" customFormat="1" ht="12.75" customHeight="1">
      <c r="A27" s="604"/>
      <c r="B27" s="605"/>
      <c r="C27" s="607"/>
      <c r="D27" s="1053" t="s">
        <v>911</v>
      </c>
      <c r="E27" s="44"/>
      <c r="F27" s="55"/>
      <c r="G27" s="396"/>
      <c r="H27" s="29"/>
      <c r="I27" s="405"/>
      <c r="J27" s="163"/>
      <c r="K27" s="163"/>
      <c r="L27" s="163"/>
      <c r="M27" s="427"/>
      <c r="N27" s="101"/>
      <c r="O27" s="605"/>
      <c r="P27" s="604"/>
    </row>
    <row r="28" spans="1:16" s="1" customFormat="1" ht="12.75" customHeight="1">
      <c r="A28" s="604"/>
      <c r="B28" s="605"/>
      <c r="C28" s="607"/>
      <c r="D28" s="1053" t="s">
        <v>909</v>
      </c>
      <c r="E28" s="44"/>
      <c r="F28" s="55"/>
      <c r="G28" s="396"/>
      <c r="H28" s="29"/>
      <c r="I28" s="405"/>
      <c r="J28" s="163"/>
      <c r="K28" s="163"/>
      <c r="L28" s="163"/>
      <c r="M28" s="427"/>
      <c r="N28" s="101"/>
      <c r="O28" s="605"/>
      <c r="P28" s="604"/>
    </row>
    <row r="29" spans="1:16" s="1" customFormat="1" ht="12.75" customHeight="1" thickBot="1">
      <c r="A29" s="604"/>
      <c r="B29" s="605"/>
      <c r="C29" s="607"/>
      <c r="D29" s="1054" t="s">
        <v>902</v>
      </c>
      <c r="E29" s="43"/>
      <c r="F29" s="57"/>
      <c r="G29" s="431"/>
      <c r="H29" s="31"/>
      <c r="I29" s="431"/>
      <c r="J29" s="164"/>
      <c r="K29" s="164"/>
      <c r="L29" s="164"/>
      <c r="M29" s="425"/>
      <c r="N29" s="101"/>
      <c r="O29" s="605"/>
      <c r="P29" s="604"/>
    </row>
    <row r="30" spans="1:16" s="8" customFormat="1" ht="30" customHeight="1" thickTop="1">
      <c r="A30" s="604"/>
      <c r="B30" s="605"/>
      <c r="C30" s="607"/>
      <c r="D30" s="1974" t="s">
        <v>235</v>
      </c>
      <c r="E30" s="1974"/>
      <c r="F30" s="1974"/>
      <c r="G30" s="1974"/>
      <c r="H30" s="1974"/>
      <c r="I30" s="1974"/>
      <c r="J30" s="1974"/>
      <c r="K30" s="1974"/>
      <c r="L30" s="1974"/>
      <c r="M30" s="1974"/>
      <c r="N30" s="101"/>
      <c r="O30" s="605"/>
      <c r="P30" s="604"/>
    </row>
    <row r="31" spans="1:16">
      <c r="A31" s="604"/>
      <c r="B31" s="605"/>
      <c r="C31" s="607"/>
      <c r="D31" s="1883" t="s">
        <v>14</v>
      </c>
      <c r="E31" s="1884" t="s">
        <v>15</v>
      </c>
      <c r="F31" s="1885" t="s">
        <v>1859</v>
      </c>
      <c r="G31" s="1886" t="s">
        <v>2171</v>
      </c>
      <c r="H31" s="1887" t="s">
        <v>67</v>
      </c>
      <c r="I31" s="1886" t="s">
        <v>68</v>
      </c>
      <c r="J31" s="1868" t="s">
        <v>6</v>
      </c>
      <c r="K31" s="1889" t="s">
        <v>2172</v>
      </c>
      <c r="L31" s="1889" t="s">
        <v>2173</v>
      </c>
      <c r="M31" s="1890" t="s">
        <v>2170</v>
      </c>
      <c r="N31" s="101"/>
      <c r="O31" s="605"/>
      <c r="P31" s="604"/>
    </row>
    <row r="32" spans="1:16">
      <c r="A32" s="604"/>
      <c r="B32" s="605"/>
      <c r="C32" s="607"/>
      <c r="D32" s="1883"/>
      <c r="E32" s="1884"/>
      <c r="F32" s="1885"/>
      <c r="G32" s="1886"/>
      <c r="H32" s="1887"/>
      <c r="I32" s="1886"/>
      <c r="J32" s="1868"/>
      <c r="K32" s="1889"/>
      <c r="L32" s="1889"/>
      <c r="M32" s="1890"/>
      <c r="N32" s="101"/>
      <c r="O32" s="605"/>
      <c r="P32" s="604"/>
    </row>
    <row r="33" spans="1:16">
      <c r="A33" s="604"/>
      <c r="B33" s="605"/>
      <c r="C33" s="607"/>
      <c r="D33" s="1883"/>
      <c r="E33" s="1884"/>
      <c r="F33" s="1885"/>
      <c r="G33" s="1886"/>
      <c r="H33" s="1887"/>
      <c r="I33" s="1886"/>
      <c r="J33" s="1868"/>
      <c r="K33" s="1889"/>
      <c r="L33" s="1889"/>
      <c r="M33" s="1890"/>
      <c r="N33" s="101"/>
      <c r="O33" s="605"/>
      <c r="P33" s="604"/>
    </row>
    <row r="34" spans="1:16" ht="13.5" thickBot="1">
      <c r="A34" s="604"/>
      <c r="B34" s="605"/>
      <c r="C34" s="607"/>
      <c r="D34" s="1908"/>
      <c r="E34" s="1903"/>
      <c r="F34" s="1904"/>
      <c r="G34" s="1905"/>
      <c r="H34" s="1909"/>
      <c r="I34" s="1905"/>
      <c r="J34" s="1910"/>
      <c r="K34" s="1901"/>
      <c r="L34" s="1901"/>
      <c r="M34" s="1902"/>
      <c r="N34" s="101"/>
      <c r="O34" s="605"/>
      <c r="P34" s="604"/>
    </row>
    <row r="35" spans="1:16" s="8" customFormat="1" ht="15" customHeight="1" thickTop="1">
      <c r="A35" s="604"/>
      <c r="B35" s="605"/>
      <c r="C35" s="607"/>
      <c r="D35" s="267" t="s">
        <v>83</v>
      </c>
      <c r="E35" s="58"/>
      <c r="F35" s="55">
        <v>4</v>
      </c>
      <c r="G35" s="466">
        <f>F35*Cond!$F$10</f>
        <v>6080</v>
      </c>
      <c r="H35" s="29">
        <v>0</v>
      </c>
      <c r="I35" s="405">
        <f t="shared" ref="I35:I39" si="6">G35*H35</f>
        <v>0</v>
      </c>
      <c r="J35" s="281" t="s">
        <v>18</v>
      </c>
      <c r="K35" s="288">
        <f t="shared" ref="K35:K39" si="7">G35*L35</f>
        <v>12160</v>
      </c>
      <c r="L35" s="291">
        <v>2</v>
      </c>
      <c r="M35" s="419">
        <f t="shared" ref="M35:M39" si="8">ROUND(K35,-2)</f>
        <v>12200</v>
      </c>
      <c r="N35" s="101"/>
      <c r="O35" s="605"/>
      <c r="P35" s="604"/>
    </row>
    <row r="36" spans="1:16" s="8" customFormat="1" ht="15" customHeight="1">
      <c r="A36" s="604"/>
      <c r="B36" s="605"/>
      <c r="C36" s="607"/>
      <c r="D36" s="267" t="s">
        <v>84</v>
      </c>
      <c r="E36" s="58"/>
      <c r="F36" s="55">
        <v>4</v>
      </c>
      <c r="G36" s="466">
        <f>F36*Cond!$F$10</f>
        <v>6080</v>
      </c>
      <c r="H36" s="29">
        <v>0</v>
      </c>
      <c r="I36" s="405">
        <f t="shared" si="6"/>
        <v>0</v>
      </c>
      <c r="J36" s="85" t="s">
        <v>19</v>
      </c>
      <c r="K36" s="289">
        <f t="shared" si="7"/>
        <v>12160</v>
      </c>
      <c r="L36" s="292">
        <v>2</v>
      </c>
      <c r="M36" s="417">
        <f t="shared" si="8"/>
        <v>12200</v>
      </c>
      <c r="N36" s="101"/>
      <c r="O36" s="605"/>
      <c r="P36" s="604"/>
    </row>
    <row r="37" spans="1:16" s="8" customFormat="1" ht="15" customHeight="1">
      <c r="A37" s="604"/>
      <c r="B37" s="605"/>
      <c r="C37" s="607"/>
      <c r="D37" s="267" t="s">
        <v>85</v>
      </c>
      <c r="E37" s="58"/>
      <c r="F37" s="55">
        <v>4</v>
      </c>
      <c r="G37" s="466">
        <f>F37*Cond!$F$10</f>
        <v>6080</v>
      </c>
      <c r="H37" s="29">
        <v>0</v>
      </c>
      <c r="I37" s="405">
        <f t="shared" si="6"/>
        <v>0</v>
      </c>
      <c r="J37" s="85" t="s">
        <v>21</v>
      </c>
      <c r="K37" s="289">
        <f t="shared" si="7"/>
        <v>12160</v>
      </c>
      <c r="L37" s="292">
        <v>2</v>
      </c>
      <c r="M37" s="417">
        <f t="shared" si="8"/>
        <v>12200</v>
      </c>
      <c r="N37" s="101"/>
      <c r="O37" s="605"/>
      <c r="P37" s="604"/>
    </row>
    <row r="38" spans="1:16" s="8" customFormat="1" ht="15" customHeight="1">
      <c r="A38" s="604"/>
      <c r="B38" s="605"/>
      <c r="C38" s="607"/>
      <c r="D38" s="267" t="s">
        <v>86</v>
      </c>
      <c r="E38" s="58"/>
      <c r="F38" s="55">
        <v>4</v>
      </c>
      <c r="G38" s="466">
        <f>F38*Cond!$F$10</f>
        <v>6080</v>
      </c>
      <c r="H38" s="29">
        <v>0</v>
      </c>
      <c r="I38" s="405">
        <f t="shared" si="6"/>
        <v>0</v>
      </c>
      <c r="J38" s="85" t="s">
        <v>20</v>
      </c>
      <c r="K38" s="289">
        <f t="shared" si="7"/>
        <v>12160</v>
      </c>
      <c r="L38" s="292">
        <v>2</v>
      </c>
      <c r="M38" s="417">
        <f t="shared" si="8"/>
        <v>12200</v>
      </c>
      <c r="N38" s="101"/>
      <c r="O38" s="605"/>
      <c r="P38" s="604"/>
    </row>
    <row r="39" spans="1:16" s="8" customFormat="1" ht="15" customHeight="1">
      <c r="A39" s="604"/>
      <c r="B39" s="605"/>
      <c r="C39" s="607"/>
      <c r="D39" s="1036" t="s">
        <v>87</v>
      </c>
      <c r="E39" s="58"/>
      <c r="F39" s="59">
        <v>4</v>
      </c>
      <c r="G39" s="466">
        <f>F39*Cond!$F$10</f>
        <v>6080</v>
      </c>
      <c r="H39" s="35">
        <v>0</v>
      </c>
      <c r="I39" s="406">
        <f t="shared" si="6"/>
        <v>0</v>
      </c>
      <c r="J39" s="926" t="s">
        <v>22</v>
      </c>
      <c r="K39" s="369">
        <f t="shared" si="7"/>
        <v>12160</v>
      </c>
      <c r="L39" s="370">
        <v>2</v>
      </c>
      <c r="M39" s="424">
        <f t="shared" si="8"/>
        <v>12200</v>
      </c>
      <c r="N39" s="101"/>
      <c r="O39" s="605"/>
      <c r="P39" s="604"/>
    </row>
    <row r="40" spans="1:16" s="1" customFormat="1" ht="30" customHeight="1">
      <c r="A40" s="604"/>
      <c r="B40" s="605"/>
      <c r="C40" s="101"/>
      <c r="D40" s="1907" t="s">
        <v>3460</v>
      </c>
      <c r="E40" s="1907"/>
      <c r="F40" s="1907"/>
      <c r="G40" s="1907"/>
      <c r="H40" s="1907"/>
      <c r="I40" s="1907"/>
      <c r="J40" s="1907"/>
      <c r="K40" s="1165"/>
      <c r="L40" s="1165"/>
      <c r="M40" s="865"/>
      <c r="N40" s="101"/>
      <c r="O40" s="605"/>
      <c r="P40" s="604"/>
    </row>
    <row r="41" spans="1:16">
      <c r="A41" s="604"/>
      <c r="B41" s="605"/>
      <c r="C41" s="101"/>
      <c r="D41" s="1883" t="s">
        <v>14</v>
      </c>
      <c r="E41" s="1884"/>
      <c r="F41" s="1885" t="s">
        <v>1859</v>
      </c>
      <c r="G41" s="1886" t="s">
        <v>2171</v>
      </c>
      <c r="H41" s="1887" t="s">
        <v>67</v>
      </c>
      <c r="I41" s="1886" t="s">
        <v>68</v>
      </c>
      <c r="J41" s="1868" t="s">
        <v>6</v>
      </c>
      <c r="K41" s="1889" t="s">
        <v>2172</v>
      </c>
      <c r="L41" s="1889" t="s">
        <v>2173</v>
      </c>
      <c r="M41" s="1890" t="s">
        <v>2170</v>
      </c>
      <c r="N41" s="101"/>
      <c r="O41" s="605"/>
      <c r="P41" s="604"/>
    </row>
    <row r="42" spans="1:16">
      <c r="A42" s="604"/>
      <c r="B42" s="605"/>
      <c r="C42" s="101"/>
      <c r="D42" s="1883"/>
      <c r="E42" s="1884"/>
      <c r="F42" s="1885"/>
      <c r="G42" s="1886"/>
      <c r="H42" s="1887"/>
      <c r="I42" s="1886"/>
      <c r="J42" s="1868"/>
      <c r="K42" s="1889"/>
      <c r="L42" s="1889"/>
      <c r="M42" s="1890"/>
      <c r="N42" s="101"/>
      <c r="O42" s="605"/>
      <c r="P42" s="604"/>
    </row>
    <row r="43" spans="1:16">
      <c r="A43" s="604"/>
      <c r="B43" s="605"/>
      <c r="C43" s="101"/>
      <c r="D43" s="1883"/>
      <c r="E43" s="1884"/>
      <c r="F43" s="1885"/>
      <c r="G43" s="1886"/>
      <c r="H43" s="1887"/>
      <c r="I43" s="1886"/>
      <c r="J43" s="1868"/>
      <c r="K43" s="1889"/>
      <c r="L43" s="1889"/>
      <c r="M43" s="1890"/>
      <c r="N43" s="624"/>
      <c r="O43" s="622"/>
      <c r="P43" s="621"/>
    </row>
    <row r="44" spans="1:16" ht="13.5" thickBot="1">
      <c r="A44" s="604"/>
      <c r="B44" s="605"/>
      <c r="C44" s="101"/>
      <c r="D44" s="1908"/>
      <c r="E44" s="1884"/>
      <c r="F44" s="1904"/>
      <c r="G44" s="1905"/>
      <c r="H44" s="1909"/>
      <c r="I44" s="1905"/>
      <c r="J44" s="1910"/>
      <c r="K44" s="1901"/>
      <c r="L44" s="1901"/>
      <c r="M44" s="1902"/>
      <c r="N44" s="101"/>
      <c r="O44" s="605"/>
      <c r="P44" s="604"/>
    </row>
    <row r="45" spans="1:16" s="2" customFormat="1" ht="14.1" customHeight="1" thickTop="1">
      <c r="A45" s="604"/>
      <c r="B45" s="605"/>
      <c r="C45" s="101"/>
      <c r="D45" s="869"/>
      <c r="E45" s="93"/>
      <c r="F45" s="866"/>
      <c r="G45" s="472"/>
      <c r="H45" s="34"/>
      <c r="I45" s="499"/>
      <c r="J45" s="867"/>
      <c r="K45" s="867"/>
      <c r="L45" s="867"/>
      <c r="M45" s="868"/>
      <c r="N45" s="101"/>
      <c r="O45" s="605"/>
      <c r="P45" s="604"/>
    </row>
    <row r="46" spans="1:16" s="2" customFormat="1" ht="14.1" customHeight="1">
      <c r="A46" s="604"/>
      <c r="B46" s="605"/>
      <c r="C46" s="101"/>
      <c r="D46" s="870" t="s">
        <v>3462</v>
      </c>
      <c r="E46" s="93"/>
      <c r="F46" s="132">
        <v>1.62</v>
      </c>
      <c r="G46" s="466">
        <f>F46*Cond!$F$10</f>
        <v>2462.4</v>
      </c>
      <c r="H46" s="27">
        <v>0</v>
      </c>
      <c r="I46" s="398">
        <f>G46*H46</f>
        <v>0</v>
      </c>
      <c r="J46" s="95" t="s">
        <v>3464</v>
      </c>
      <c r="K46" s="286">
        <f t="shared" ref="K46:K47" si="9">G46*L46</f>
        <v>3201.1200000000003</v>
      </c>
      <c r="L46" s="290">
        <v>1.3</v>
      </c>
      <c r="M46" s="409">
        <f t="shared" ref="M46:M47" si="10">ROUND(K46,-2)</f>
        <v>3200</v>
      </c>
      <c r="N46" s="101"/>
      <c r="O46" s="605"/>
      <c r="P46" s="604"/>
    </row>
    <row r="47" spans="1:16" s="2" customFormat="1" ht="14.1" customHeight="1">
      <c r="A47" s="604"/>
      <c r="B47" s="605"/>
      <c r="C47" s="101"/>
      <c r="D47" s="870" t="s">
        <v>3461</v>
      </c>
      <c r="E47" s="93"/>
      <c r="F47" s="136">
        <v>1.62</v>
      </c>
      <c r="G47" s="466">
        <f>F47*Cond!$F$10</f>
        <v>2462.4</v>
      </c>
      <c r="H47" s="561">
        <v>0</v>
      </c>
      <c r="I47" s="560">
        <f>G47*H47</f>
        <v>0</v>
      </c>
      <c r="J47" s="873" t="s">
        <v>3463</v>
      </c>
      <c r="K47" s="380">
        <f t="shared" si="9"/>
        <v>3201.1200000000003</v>
      </c>
      <c r="L47" s="381">
        <v>1.3</v>
      </c>
      <c r="M47" s="762">
        <f t="shared" si="10"/>
        <v>3200</v>
      </c>
      <c r="N47" s="101"/>
      <c r="O47" s="605"/>
      <c r="P47" s="604"/>
    </row>
    <row r="48" spans="1:16" s="1" customFormat="1" ht="30" customHeight="1">
      <c r="A48" s="604"/>
      <c r="B48" s="605"/>
      <c r="C48" s="101"/>
      <c r="D48" s="1907" t="s">
        <v>104</v>
      </c>
      <c r="E48" s="1907"/>
      <c r="F48" s="1907"/>
      <c r="G48" s="1907"/>
      <c r="H48" s="1907"/>
      <c r="I48" s="1907"/>
      <c r="J48" s="1907"/>
      <c r="K48" s="1141"/>
      <c r="L48" s="1141"/>
      <c r="M48" s="865"/>
      <c r="N48" s="101"/>
      <c r="O48" s="605"/>
      <c r="P48" s="604"/>
    </row>
    <row r="49" spans="1:16">
      <c r="A49" s="604"/>
      <c r="B49" s="605"/>
      <c r="C49" s="101"/>
      <c r="D49" s="1883" t="s">
        <v>14</v>
      </c>
      <c r="E49" s="1884"/>
      <c r="F49" s="1885" t="s">
        <v>1859</v>
      </c>
      <c r="G49" s="1886" t="s">
        <v>2171</v>
      </c>
      <c r="H49" s="1887" t="s">
        <v>67</v>
      </c>
      <c r="I49" s="1886" t="s">
        <v>68</v>
      </c>
      <c r="J49" s="1868" t="s">
        <v>6</v>
      </c>
      <c r="K49" s="1889" t="s">
        <v>2172</v>
      </c>
      <c r="L49" s="1889" t="s">
        <v>2173</v>
      </c>
      <c r="M49" s="1890" t="s">
        <v>2170</v>
      </c>
      <c r="N49" s="101"/>
      <c r="O49" s="605"/>
      <c r="P49" s="604"/>
    </row>
    <row r="50" spans="1:16">
      <c r="A50" s="604"/>
      <c r="B50" s="605"/>
      <c r="C50" s="101"/>
      <c r="D50" s="1883"/>
      <c r="E50" s="1884"/>
      <c r="F50" s="1885"/>
      <c r="G50" s="1886"/>
      <c r="H50" s="1887"/>
      <c r="I50" s="1886"/>
      <c r="J50" s="1868"/>
      <c r="K50" s="1889"/>
      <c r="L50" s="1889"/>
      <c r="M50" s="1890"/>
      <c r="N50" s="101"/>
      <c r="O50" s="605"/>
      <c r="P50" s="604"/>
    </row>
    <row r="51" spans="1:16">
      <c r="A51" s="604"/>
      <c r="B51" s="605"/>
      <c r="C51" s="101"/>
      <c r="D51" s="1883"/>
      <c r="E51" s="1884"/>
      <c r="F51" s="1885"/>
      <c r="G51" s="1886"/>
      <c r="H51" s="1887"/>
      <c r="I51" s="1886"/>
      <c r="J51" s="1868"/>
      <c r="K51" s="1889"/>
      <c r="L51" s="1889"/>
      <c r="M51" s="1890"/>
      <c r="N51" s="624"/>
      <c r="O51" s="622"/>
      <c r="P51" s="621"/>
    </row>
    <row r="52" spans="1:16" ht="13.5" thickBot="1">
      <c r="A52" s="604"/>
      <c r="B52" s="605"/>
      <c r="C52" s="101"/>
      <c r="D52" s="1908"/>
      <c r="E52" s="1884"/>
      <c r="F52" s="1904"/>
      <c r="G52" s="1905"/>
      <c r="H52" s="1909"/>
      <c r="I52" s="1905"/>
      <c r="J52" s="1910"/>
      <c r="K52" s="1901"/>
      <c r="L52" s="1901"/>
      <c r="M52" s="1902"/>
      <c r="N52" s="101"/>
      <c r="O52" s="605"/>
      <c r="P52" s="604"/>
    </row>
    <row r="53" spans="1:16" s="2" customFormat="1" ht="14.1" customHeight="1" thickTop="1">
      <c r="A53" s="604"/>
      <c r="B53" s="605"/>
      <c r="C53" s="101"/>
      <c r="D53" s="869" t="s">
        <v>3343</v>
      </c>
      <c r="E53" s="93"/>
      <c r="F53" s="866"/>
      <c r="G53" s="472"/>
      <c r="H53" s="34"/>
      <c r="I53" s="499"/>
      <c r="J53" s="867"/>
      <c r="K53" s="867"/>
      <c r="L53" s="867"/>
      <c r="M53" s="868"/>
      <c r="N53" s="101"/>
      <c r="O53" s="605"/>
      <c r="P53" s="604"/>
    </row>
    <row r="54" spans="1:16" s="2" customFormat="1" ht="14.1" customHeight="1">
      <c r="A54" s="604"/>
      <c r="B54" s="605"/>
      <c r="C54" s="101"/>
      <c r="D54" s="870" t="s">
        <v>105</v>
      </c>
      <c r="E54" s="93"/>
      <c r="F54" s="65"/>
      <c r="G54" s="449"/>
      <c r="H54" s="27"/>
      <c r="I54" s="398"/>
      <c r="J54" s="95"/>
      <c r="K54" s="95"/>
      <c r="L54" s="95"/>
      <c r="M54" s="408"/>
      <c r="N54" s="101"/>
      <c r="O54" s="605"/>
      <c r="P54" s="604"/>
    </row>
    <row r="55" spans="1:16" s="2" customFormat="1" ht="14.1" customHeight="1">
      <c r="A55" s="604"/>
      <c r="B55" s="605"/>
      <c r="C55" s="101"/>
      <c r="D55" s="870"/>
      <c r="E55" s="93"/>
      <c r="F55" s="65"/>
      <c r="G55" s="449"/>
      <c r="H55" s="27"/>
      <c r="I55" s="398"/>
      <c r="J55" s="95"/>
      <c r="K55" s="95"/>
      <c r="L55" s="95"/>
      <c r="M55" s="408"/>
      <c r="N55" s="101"/>
      <c r="O55" s="605"/>
      <c r="P55" s="604"/>
    </row>
    <row r="56" spans="1:16" s="2" customFormat="1" ht="14.1" customHeight="1">
      <c r="A56" s="604"/>
      <c r="B56" s="605"/>
      <c r="C56" s="101"/>
      <c r="D56" s="870" t="s">
        <v>4938</v>
      </c>
      <c r="E56" s="93"/>
      <c r="F56" s="132">
        <v>14.42</v>
      </c>
      <c r="G56" s="466">
        <f>F56*Cond!$F$10</f>
        <v>21918.400000000001</v>
      </c>
      <c r="H56" s="27">
        <v>0</v>
      </c>
      <c r="I56" s="398">
        <f t="shared" ref="I56" si="11">G56*H56</f>
        <v>0</v>
      </c>
      <c r="J56" s="248" t="s">
        <v>4939</v>
      </c>
      <c r="K56" s="286">
        <f t="shared" ref="K56" si="12">G56*L56</f>
        <v>28493.920000000002</v>
      </c>
      <c r="L56" s="290">
        <v>1.3</v>
      </c>
      <c r="M56" s="409">
        <f t="shared" ref="M56" si="13">ROUND(K56,-2)</f>
        <v>28500</v>
      </c>
      <c r="N56" s="101"/>
      <c r="O56" s="605"/>
      <c r="P56" s="604"/>
    </row>
    <row r="57" spans="1:16" s="2" customFormat="1" ht="14.1" customHeight="1">
      <c r="A57" s="604"/>
      <c r="B57" s="605"/>
      <c r="C57" s="101"/>
      <c r="D57" s="870" t="s">
        <v>4270</v>
      </c>
      <c r="E57" s="93"/>
      <c r="F57" s="132">
        <v>28.27</v>
      </c>
      <c r="G57" s="466">
        <f>F57*Cond!$F$10</f>
        <v>42970.400000000001</v>
      </c>
      <c r="H57" s="27">
        <v>0</v>
      </c>
      <c r="I57" s="398">
        <f t="shared" ref="I57" si="14">G57*H57</f>
        <v>0</v>
      </c>
      <c r="J57" s="248" t="s">
        <v>4271</v>
      </c>
      <c r="K57" s="286">
        <f t="shared" ref="K57:K59" si="15">G57*L57</f>
        <v>55861.520000000004</v>
      </c>
      <c r="L57" s="290">
        <v>1.3</v>
      </c>
      <c r="M57" s="409">
        <f t="shared" ref="M57:M59" si="16">ROUND(K57,-2)</f>
        <v>55900</v>
      </c>
      <c r="N57" s="101"/>
      <c r="O57" s="605"/>
      <c r="P57" s="604"/>
    </row>
    <row r="58" spans="1:16" s="2" customFormat="1" ht="14.1" customHeight="1">
      <c r="A58" s="604"/>
      <c r="B58" s="605"/>
      <c r="C58" s="101"/>
      <c r="D58" s="870" t="s">
        <v>3962</v>
      </c>
      <c r="E58" s="93"/>
      <c r="F58" s="132">
        <v>65.239999999999995</v>
      </c>
      <c r="G58" s="466">
        <f>F58*Cond!$F$10</f>
        <v>99164.799999999988</v>
      </c>
      <c r="H58" s="27">
        <v>0</v>
      </c>
      <c r="I58" s="398">
        <f t="shared" ref="I58" si="17">G58*H58</f>
        <v>0</v>
      </c>
      <c r="J58" s="248" t="s">
        <v>3963</v>
      </c>
      <c r="K58" s="286">
        <f t="shared" ref="K58" si="18">G58*L58</f>
        <v>128914.23999999999</v>
      </c>
      <c r="L58" s="290">
        <v>1.3</v>
      </c>
      <c r="M58" s="409">
        <f t="shared" ref="M58" si="19">ROUND(K58,-2)</f>
        <v>128900</v>
      </c>
      <c r="N58" s="101"/>
      <c r="O58" s="605"/>
      <c r="P58" s="604"/>
    </row>
    <row r="59" spans="1:16" s="2" customFormat="1" ht="14.1" customHeight="1">
      <c r="A59" s="604"/>
      <c r="B59" s="605"/>
      <c r="C59" s="101"/>
      <c r="D59" s="871" t="s">
        <v>411</v>
      </c>
      <c r="E59" s="93"/>
      <c r="F59" s="136">
        <v>80.2</v>
      </c>
      <c r="G59" s="466">
        <f>F59*Cond!$F$10</f>
        <v>121904</v>
      </c>
      <c r="H59" s="561">
        <v>0</v>
      </c>
      <c r="I59" s="560">
        <f>G59*H59</f>
        <v>0</v>
      </c>
      <c r="J59" s="873" t="s">
        <v>412</v>
      </c>
      <c r="K59" s="380">
        <f t="shared" si="15"/>
        <v>158475.20000000001</v>
      </c>
      <c r="L59" s="381">
        <v>1.3</v>
      </c>
      <c r="M59" s="762">
        <f t="shared" si="16"/>
        <v>158500</v>
      </c>
      <c r="N59" s="101"/>
      <c r="O59" s="605"/>
      <c r="P59" s="604"/>
    </row>
    <row r="60" spans="1:16" s="2" customFormat="1" ht="30" customHeight="1">
      <c r="A60" s="604"/>
      <c r="B60" s="605"/>
      <c r="C60" s="101"/>
      <c r="D60" s="1875" t="s">
        <v>118</v>
      </c>
      <c r="E60" s="1875"/>
      <c r="F60" s="1875"/>
      <c r="G60" s="1875"/>
      <c r="H60" s="1875"/>
      <c r="I60" s="1875"/>
      <c r="J60" s="1875"/>
      <c r="K60" s="1875"/>
      <c r="L60" s="1875"/>
      <c r="M60" s="1875"/>
      <c r="N60" s="101"/>
      <c r="O60" s="605"/>
      <c r="P60" s="604"/>
    </row>
    <row r="61" spans="1:16" s="6" customFormat="1" ht="15" customHeight="1">
      <c r="A61" s="604"/>
      <c r="B61" s="605"/>
      <c r="C61" s="101"/>
      <c r="D61" s="878"/>
      <c r="E61" s="134"/>
      <c r="F61" s="135"/>
      <c r="G61" s="472"/>
      <c r="H61" s="34"/>
      <c r="I61" s="875"/>
      <c r="J61" s="876"/>
      <c r="K61" s="876"/>
      <c r="L61" s="876"/>
      <c r="M61" s="877"/>
      <c r="N61" s="101"/>
      <c r="O61" s="605"/>
      <c r="P61" s="604"/>
    </row>
    <row r="62" spans="1:16" s="6" customFormat="1" ht="15" customHeight="1">
      <c r="A62" s="604"/>
      <c r="B62" s="605"/>
      <c r="C62" s="101"/>
      <c r="D62" s="878"/>
      <c r="E62" s="134"/>
      <c r="F62" s="135"/>
      <c r="G62" s="449"/>
      <c r="H62" s="27"/>
      <c r="I62" s="397"/>
      <c r="J62" s="133"/>
      <c r="K62" s="133"/>
      <c r="L62" s="133"/>
      <c r="M62" s="410"/>
      <c r="N62" s="101"/>
      <c r="O62" s="605"/>
      <c r="P62" s="604"/>
    </row>
    <row r="63" spans="1:16" s="6" customFormat="1" ht="15" customHeight="1">
      <c r="A63" s="604"/>
      <c r="B63" s="605"/>
      <c r="C63" s="101"/>
      <c r="D63" s="879" t="s">
        <v>119</v>
      </c>
      <c r="E63" s="134"/>
      <c r="F63" s="132">
        <v>0.5</v>
      </c>
      <c r="G63" s="466">
        <f>F63*Cond!$F$10</f>
        <v>760</v>
      </c>
      <c r="H63" s="27">
        <v>0</v>
      </c>
      <c r="I63" s="397">
        <f>G63*H63</f>
        <v>0</v>
      </c>
      <c r="J63" s="133" t="s">
        <v>74</v>
      </c>
      <c r="K63" s="286">
        <f>G63*L63</f>
        <v>1520</v>
      </c>
      <c r="L63" s="290">
        <v>2</v>
      </c>
      <c r="M63" s="409">
        <f>ROUND(K63,-2)</f>
        <v>1500</v>
      </c>
      <c r="N63" s="101"/>
      <c r="O63" s="605"/>
      <c r="P63" s="604"/>
    </row>
    <row r="64" spans="1:16" s="6" customFormat="1" ht="15" customHeight="1">
      <c r="A64" s="604"/>
      <c r="B64" s="605"/>
      <c r="C64" s="101"/>
      <c r="D64" s="880"/>
      <c r="E64" s="134"/>
      <c r="F64" s="136"/>
      <c r="G64" s="449"/>
      <c r="H64" s="27"/>
      <c r="I64" s="397"/>
      <c r="J64" s="133"/>
      <c r="K64" s="133"/>
      <c r="L64" s="133"/>
      <c r="M64" s="410"/>
      <c r="N64" s="101"/>
      <c r="O64" s="605"/>
      <c r="P64" s="604"/>
    </row>
    <row r="65" spans="1:16" s="6" customFormat="1" ht="15" customHeight="1">
      <c r="A65" s="604"/>
      <c r="B65" s="605"/>
      <c r="C65" s="101"/>
      <c r="D65" s="880"/>
      <c r="E65" s="134"/>
      <c r="F65" s="136"/>
      <c r="G65" s="646"/>
      <c r="H65" s="561"/>
      <c r="I65" s="881"/>
      <c r="J65" s="882"/>
      <c r="K65" s="882"/>
      <c r="L65" s="882"/>
      <c r="M65" s="883"/>
      <c r="N65" s="101"/>
      <c r="O65" s="605"/>
      <c r="P65" s="604"/>
    </row>
    <row r="66" spans="1:16" s="2" customFormat="1" ht="30" customHeight="1">
      <c r="A66" s="604"/>
      <c r="B66" s="605"/>
      <c r="C66" s="101"/>
      <c r="D66" s="1869" t="s">
        <v>651</v>
      </c>
      <c r="E66" s="1869"/>
      <c r="F66" s="1869"/>
      <c r="G66" s="1869"/>
      <c r="H66" s="1869"/>
      <c r="I66" s="1869"/>
      <c r="J66" s="1869"/>
      <c r="K66" s="1869"/>
      <c r="L66" s="1869"/>
      <c r="M66" s="1869"/>
      <c r="N66" s="101"/>
      <c r="O66" s="605"/>
      <c r="P66" s="604"/>
    </row>
    <row r="67" spans="1:16" s="2" customFormat="1" ht="14.1" customHeight="1">
      <c r="A67" s="604"/>
      <c r="B67" s="605"/>
      <c r="C67" s="101"/>
      <c r="D67" s="92" t="s">
        <v>3343</v>
      </c>
      <c r="E67" s="93"/>
      <c r="F67" s="65"/>
      <c r="G67" s="449"/>
      <c r="H67" s="27"/>
      <c r="I67" s="398"/>
      <c r="J67" s="95"/>
      <c r="K67" s="95"/>
      <c r="L67" s="95"/>
      <c r="M67" s="408"/>
      <c r="N67" s="101"/>
      <c r="O67" s="605"/>
      <c r="P67" s="604"/>
    </row>
    <row r="68" spans="1:16" s="2" customFormat="1" ht="14.1" customHeight="1">
      <c r="A68" s="604"/>
      <c r="B68" s="605"/>
      <c r="C68" s="101"/>
      <c r="D68" s="92" t="s">
        <v>105</v>
      </c>
      <c r="E68" s="93"/>
      <c r="F68" s="65"/>
      <c r="G68" s="449"/>
      <c r="H68" s="27"/>
      <c r="I68" s="398"/>
      <c r="J68" s="95"/>
      <c r="K68" s="95"/>
      <c r="L68" s="95"/>
      <c r="M68" s="408"/>
      <c r="N68" s="101"/>
      <c r="O68" s="605"/>
      <c r="P68" s="604"/>
    </row>
    <row r="69" spans="1:16" s="2" customFormat="1" ht="14.1" customHeight="1">
      <c r="A69" s="604"/>
      <c r="B69" s="605"/>
      <c r="C69" s="101"/>
      <c r="D69" s="92"/>
      <c r="E69" s="93"/>
      <c r="F69" s="65"/>
      <c r="G69" s="1432"/>
      <c r="H69" s="27"/>
      <c r="I69" s="398"/>
      <c r="J69" s="95"/>
      <c r="K69" s="95"/>
      <c r="L69" s="95"/>
      <c r="M69" s="408"/>
      <c r="N69" s="101"/>
      <c r="O69" s="605"/>
      <c r="P69" s="604"/>
    </row>
    <row r="70" spans="1:16" s="2" customFormat="1" ht="14.1" customHeight="1">
      <c r="A70" s="604"/>
      <c r="B70" s="605"/>
      <c r="C70" s="101"/>
      <c r="D70" s="92" t="s">
        <v>4272</v>
      </c>
      <c r="E70" s="93"/>
      <c r="F70" s="132">
        <v>17.670000000000002</v>
      </c>
      <c r="G70" s="466">
        <f>F70*Cond!$F$10</f>
        <v>26858.400000000001</v>
      </c>
      <c r="H70" s="27">
        <v>0</v>
      </c>
      <c r="I70" s="398">
        <f t="shared" ref="I70:I71" si="20">G70*H70</f>
        <v>0</v>
      </c>
      <c r="J70" s="95" t="s">
        <v>4274</v>
      </c>
      <c r="K70" s="286">
        <f t="shared" ref="K70:K71" si="21">G70*L70</f>
        <v>34915.920000000006</v>
      </c>
      <c r="L70" s="290">
        <v>1.3</v>
      </c>
      <c r="M70" s="409">
        <f t="shared" ref="M70:M71" si="22">ROUND(K70,-2)</f>
        <v>34900</v>
      </c>
      <c r="N70" s="101"/>
      <c r="O70" s="605"/>
      <c r="P70" s="604"/>
    </row>
    <row r="71" spans="1:16" s="2" customFormat="1" ht="14.1" customHeight="1">
      <c r="A71" s="604"/>
      <c r="B71" s="605"/>
      <c r="C71" s="101"/>
      <c r="D71" s="92" t="s">
        <v>4273</v>
      </c>
      <c r="E71" s="93"/>
      <c r="F71" s="132">
        <v>31.52</v>
      </c>
      <c r="G71" s="466">
        <f>F71*Cond!$F$10</f>
        <v>47910.400000000001</v>
      </c>
      <c r="H71" s="27">
        <v>0</v>
      </c>
      <c r="I71" s="398">
        <f t="shared" si="20"/>
        <v>0</v>
      </c>
      <c r="J71" s="95" t="s">
        <v>4275</v>
      </c>
      <c r="K71" s="286">
        <f t="shared" si="21"/>
        <v>62283.520000000004</v>
      </c>
      <c r="L71" s="290">
        <v>1.3</v>
      </c>
      <c r="M71" s="409">
        <f t="shared" si="22"/>
        <v>62300</v>
      </c>
      <c r="N71" s="101"/>
      <c r="O71" s="605"/>
      <c r="P71" s="604"/>
    </row>
    <row r="72" spans="1:16" s="2" customFormat="1" ht="14.1" customHeight="1">
      <c r="A72" s="604"/>
      <c r="B72" s="605"/>
      <c r="C72" s="101"/>
      <c r="D72" s="92" t="s">
        <v>652</v>
      </c>
      <c r="E72" s="93"/>
      <c r="F72" s="132">
        <v>47.45</v>
      </c>
      <c r="G72" s="466">
        <f>F72*Cond!$F$10</f>
        <v>72124</v>
      </c>
      <c r="H72" s="27">
        <v>0</v>
      </c>
      <c r="I72" s="398">
        <f t="shared" ref="I72:I73" si="23">G72*H72</f>
        <v>0</v>
      </c>
      <c r="J72" s="95" t="s">
        <v>173</v>
      </c>
      <c r="K72" s="286">
        <f t="shared" ref="K72:K73" si="24">G72*L72</f>
        <v>93761.2</v>
      </c>
      <c r="L72" s="290">
        <v>1.3</v>
      </c>
      <c r="M72" s="409">
        <f t="shared" ref="M72:M73" si="25">ROUND(K72,-2)</f>
        <v>93800</v>
      </c>
      <c r="N72" s="101"/>
      <c r="O72" s="605"/>
      <c r="P72" s="604"/>
    </row>
    <row r="73" spans="1:16" s="2" customFormat="1" ht="14.1" customHeight="1">
      <c r="A73" s="604"/>
      <c r="B73" s="605"/>
      <c r="C73" s="101"/>
      <c r="D73" s="884" t="s">
        <v>1139</v>
      </c>
      <c r="E73" s="93"/>
      <c r="F73" s="136">
        <v>93.65</v>
      </c>
      <c r="G73" s="466">
        <f>F73*Cond!$F$10</f>
        <v>142348</v>
      </c>
      <c r="H73" s="561">
        <v>0</v>
      </c>
      <c r="I73" s="560">
        <f t="shared" si="23"/>
        <v>0</v>
      </c>
      <c r="J73" s="873" t="s">
        <v>1140</v>
      </c>
      <c r="K73" s="380">
        <f t="shared" si="24"/>
        <v>185052.4</v>
      </c>
      <c r="L73" s="381">
        <v>1.3</v>
      </c>
      <c r="M73" s="762">
        <f t="shared" si="25"/>
        <v>185100</v>
      </c>
      <c r="N73" s="101"/>
      <c r="O73" s="605"/>
      <c r="P73" s="604"/>
    </row>
    <row r="74" spans="1:16" s="2" customFormat="1" ht="30" customHeight="1">
      <c r="A74" s="604"/>
      <c r="B74" s="605"/>
      <c r="C74" s="101"/>
      <c r="D74" s="1875" t="s">
        <v>575</v>
      </c>
      <c r="E74" s="1875"/>
      <c r="F74" s="1875"/>
      <c r="G74" s="1875"/>
      <c r="H74" s="1875"/>
      <c r="I74" s="1875"/>
      <c r="J74" s="1875"/>
      <c r="K74" s="1875"/>
      <c r="L74" s="1875"/>
      <c r="M74" s="1875"/>
      <c r="N74" s="101"/>
      <c r="O74" s="605"/>
      <c r="P74" s="604"/>
    </row>
    <row r="75" spans="1:16" s="2" customFormat="1" ht="14.1" customHeight="1">
      <c r="A75" s="604"/>
      <c r="B75" s="605"/>
      <c r="C75" s="101"/>
      <c r="D75" s="869" t="s">
        <v>3344</v>
      </c>
      <c r="E75" s="93"/>
      <c r="F75" s="866"/>
      <c r="G75" s="472"/>
      <c r="H75" s="34"/>
      <c r="I75" s="499"/>
      <c r="J75" s="867"/>
      <c r="K75" s="867"/>
      <c r="L75" s="867"/>
      <c r="M75" s="868"/>
      <c r="N75" s="101"/>
      <c r="O75" s="605"/>
      <c r="P75" s="604"/>
    </row>
    <row r="76" spans="1:16" s="2" customFormat="1" ht="14.1" customHeight="1">
      <c r="A76" s="604"/>
      <c r="B76" s="605"/>
      <c r="C76" s="101"/>
      <c r="D76" s="870" t="s">
        <v>105</v>
      </c>
      <c r="E76" s="93"/>
      <c r="F76" s="65"/>
      <c r="G76" s="449"/>
      <c r="H76" s="27"/>
      <c r="I76" s="398"/>
      <c r="J76" s="95"/>
      <c r="K76" s="95"/>
      <c r="L76" s="95"/>
      <c r="M76" s="408"/>
      <c r="N76" s="101"/>
      <c r="O76" s="605"/>
      <c r="P76" s="604"/>
    </row>
    <row r="77" spans="1:16" s="2" customFormat="1" ht="14.1" customHeight="1">
      <c r="A77" s="604"/>
      <c r="B77" s="605"/>
      <c r="C77" s="101"/>
      <c r="D77" s="870"/>
      <c r="E77" s="93"/>
      <c r="F77" s="65"/>
      <c r="G77" s="449"/>
      <c r="H77" s="27"/>
      <c r="I77" s="398"/>
      <c r="J77" s="95"/>
      <c r="K77" s="95"/>
      <c r="L77" s="95"/>
      <c r="M77" s="408"/>
      <c r="N77" s="101"/>
      <c r="O77" s="605"/>
      <c r="P77" s="604"/>
    </row>
    <row r="78" spans="1:16" s="2" customFormat="1" ht="14.1" customHeight="1">
      <c r="A78" s="604"/>
      <c r="B78" s="605"/>
      <c r="C78" s="101"/>
      <c r="D78" s="885" t="s">
        <v>576</v>
      </c>
      <c r="E78" s="93"/>
      <c r="F78" s="132">
        <v>70</v>
      </c>
      <c r="G78" s="466">
        <f>F78*Cond!$F$10</f>
        <v>106400</v>
      </c>
      <c r="H78" s="27">
        <v>0</v>
      </c>
      <c r="I78" s="398">
        <f t="shared" ref="I78:I79" si="26">G78*H78</f>
        <v>0</v>
      </c>
      <c r="J78" s="178" t="s">
        <v>573</v>
      </c>
      <c r="K78" s="286">
        <f t="shared" ref="K78:K79" si="27">G78*L78</f>
        <v>138320</v>
      </c>
      <c r="L78" s="290">
        <v>1.3</v>
      </c>
      <c r="M78" s="409">
        <f t="shared" ref="M78:M79" si="28">ROUND(K78,-2)</f>
        <v>138300</v>
      </c>
      <c r="N78" s="101"/>
      <c r="O78" s="605"/>
      <c r="P78" s="604"/>
    </row>
    <row r="79" spans="1:16" s="2" customFormat="1" ht="14.1" customHeight="1">
      <c r="A79" s="604"/>
      <c r="B79" s="605"/>
      <c r="C79" s="101"/>
      <c r="D79" s="885" t="s">
        <v>577</v>
      </c>
      <c r="E79" s="93"/>
      <c r="F79" s="132">
        <v>126</v>
      </c>
      <c r="G79" s="466">
        <f>F79*Cond!$F$10</f>
        <v>191520</v>
      </c>
      <c r="H79" s="27">
        <v>0</v>
      </c>
      <c r="I79" s="398">
        <f t="shared" si="26"/>
        <v>0</v>
      </c>
      <c r="J79" s="178" t="s">
        <v>574</v>
      </c>
      <c r="K79" s="286">
        <f t="shared" si="27"/>
        <v>248976</v>
      </c>
      <c r="L79" s="290">
        <v>1.3</v>
      </c>
      <c r="M79" s="409">
        <f t="shared" si="28"/>
        <v>249000</v>
      </c>
      <c r="N79" s="101"/>
      <c r="O79" s="605"/>
      <c r="P79" s="604"/>
    </row>
    <row r="80" spans="1:16" s="2" customFormat="1" ht="14.1" customHeight="1">
      <c r="A80" s="604"/>
      <c r="B80" s="605"/>
      <c r="C80" s="101"/>
      <c r="D80" s="885"/>
      <c r="E80" s="93"/>
      <c r="F80" s="132"/>
      <c r="G80" s="449"/>
      <c r="H80" s="27"/>
      <c r="I80" s="398"/>
      <c r="J80" s="178"/>
      <c r="K80" s="178"/>
      <c r="L80" s="178"/>
      <c r="M80" s="411"/>
      <c r="N80" s="101"/>
      <c r="O80" s="605"/>
      <c r="P80" s="604"/>
    </row>
    <row r="81" spans="1:16" s="2" customFormat="1" ht="14.1" customHeight="1">
      <c r="A81" s="604"/>
      <c r="B81" s="605"/>
      <c r="C81" s="101"/>
      <c r="D81" s="885" t="s">
        <v>578</v>
      </c>
      <c r="E81" s="93"/>
      <c r="F81" s="65"/>
      <c r="G81" s="449"/>
      <c r="H81" s="27"/>
      <c r="I81" s="398"/>
      <c r="J81" s="178"/>
      <c r="K81" s="178"/>
      <c r="L81" s="178"/>
      <c r="M81" s="411"/>
      <c r="N81" s="101"/>
      <c r="O81" s="605"/>
      <c r="P81" s="604"/>
    </row>
    <row r="82" spans="1:16" s="2" customFormat="1" ht="14.1" customHeight="1">
      <c r="A82" s="604"/>
      <c r="B82" s="605"/>
      <c r="C82" s="101"/>
      <c r="D82" s="871" t="s">
        <v>579</v>
      </c>
      <c r="E82" s="93"/>
      <c r="F82" s="872"/>
      <c r="G82" s="886" t="s">
        <v>160</v>
      </c>
      <c r="H82" s="561"/>
      <c r="I82" s="560"/>
      <c r="J82" s="873"/>
      <c r="K82" s="873"/>
      <c r="L82" s="873"/>
      <c r="M82" s="874"/>
      <c r="N82" s="101"/>
      <c r="O82" s="605"/>
      <c r="P82" s="604"/>
    </row>
    <row r="83" spans="1:16" s="1" customFormat="1" ht="30" customHeight="1">
      <c r="A83" s="604"/>
      <c r="B83" s="605"/>
      <c r="C83" s="101"/>
      <c r="D83" s="1869" t="s">
        <v>220</v>
      </c>
      <c r="E83" s="1869"/>
      <c r="F83" s="1869"/>
      <c r="G83" s="1869"/>
      <c r="H83" s="1869"/>
      <c r="I83" s="1869"/>
      <c r="J83" s="1869"/>
      <c r="K83" s="1869"/>
      <c r="L83" s="1869"/>
      <c r="M83" s="1869"/>
      <c r="N83" s="101"/>
      <c r="O83" s="605"/>
      <c r="P83" s="604"/>
    </row>
    <row r="84" spans="1:16">
      <c r="A84" s="604"/>
      <c r="B84" s="605"/>
      <c r="C84" s="101"/>
      <c r="D84" s="1883" t="s">
        <v>14</v>
      </c>
      <c r="E84" s="1884" t="s">
        <v>15</v>
      </c>
      <c r="F84" s="1885" t="s">
        <v>1859</v>
      </c>
      <c r="G84" s="1886" t="s">
        <v>2171</v>
      </c>
      <c r="H84" s="1887" t="s">
        <v>67</v>
      </c>
      <c r="I84" s="1886" t="s">
        <v>68</v>
      </c>
      <c r="J84" s="1868" t="s">
        <v>6</v>
      </c>
      <c r="K84" s="1889" t="s">
        <v>2172</v>
      </c>
      <c r="L84" s="1889" t="s">
        <v>2173</v>
      </c>
      <c r="M84" s="1890" t="s">
        <v>2170</v>
      </c>
      <c r="N84" s="101"/>
      <c r="O84" s="605"/>
      <c r="P84" s="604"/>
    </row>
    <row r="85" spans="1:16">
      <c r="A85" s="604"/>
      <c r="B85" s="605"/>
      <c r="C85" s="101"/>
      <c r="D85" s="1883"/>
      <c r="E85" s="1884"/>
      <c r="F85" s="1885"/>
      <c r="G85" s="1886"/>
      <c r="H85" s="1887"/>
      <c r="I85" s="1886"/>
      <c r="J85" s="1868"/>
      <c r="K85" s="1889"/>
      <c r="L85" s="1889"/>
      <c r="M85" s="1890"/>
      <c r="N85" s="101"/>
      <c r="O85" s="605"/>
      <c r="P85" s="604"/>
    </row>
    <row r="86" spans="1:16">
      <c r="A86" s="604"/>
      <c r="B86" s="605"/>
      <c r="C86" s="101"/>
      <c r="D86" s="1883"/>
      <c r="E86" s="1884"/>
      <c r="F86" s="1885"/>
      <c r="G86" s="1886"/>
      <c r="H86" s="1887"/>
      <c r="I86" s="1886"/>
      <c r="J86" s="1868"/>
      <c r="K86" s="1889"/>
      <c r="L86" s="1889"/>
      <c r="M86" s="1890"/>
      <c r="N86" s="101"/>
      <c r="O86" s="605"/>
      <c r="P86" s="604"/>
    </row>
    <row r="87" spans="1:16" ht="13.5" thickBot="1">
      <c r="A87" s="604"/>
      <c r="B87" s="605"/>
      <c r="C87" s="101"/>
      <c r="D87" s="1883"/>
      <c r="E87" s="1884"/>
      <c r="F87" s="1885"/>
      <c r="G87" s="1886"/>
      <c r="H87" s="1887"/>
      <c r="I87" s="1886"/>
      <c r="J87" s="1868"/>
      <c r="K87" s="1889"/>
      <c r="L87" s="1889"/>
      <c r="M87" s="1890"/>
      <c r="N87" s="101"/>
      <c r="O87" s="605"/>
      <c r="P87" s="604"/>
    </row>
    <row r="88" spans="1:16" s="2" customFormat="1" ht="14.1" customHeight="1" thickTop="1">
      <c r="A88" s="604"/>
      <c r="B88" s="605"/>
      <c r="C88" s="101"/>
      <c r="D88" s="887"/>
      <c r="E88" s="888"/>
      <c r="F88" s="323"/>
      <c r="G88" s="402"/>
      <c r="H88" s="39"/>
      <c r="I88" s="402"/>
      <c r="J88" s="84"/>
      <c r="K88" s="84"/>
      <c r="L88" s="84"/>
      <c r="M88" s="412"/>
      <c r="N88" s="101"/>
      <c r="O88" s="605"/>
      <c r="P88" s="604"/>
    </row>
    <row r="89" spans="1:16" s="2" customFormat="1" ht="14.1" customHeight="1">
      <c r="A89" s="604"/>
      <c r="B89" s="605"/>
      <c r="C89" s="101"/>
      <c r="D89" s="889"/>
      <c r="E89" s="367"/>
      <c r="F89" s="324"/>
      <c r="G89" s="429"/>
      <c r="H89" s="326"/>
      <c r="I89" s="429"/>
      <c r="J89" s="327"/>
      <c r="K89" s="327"/>
      <c r="L89" s="327"/>
      <c r="M89" s="413"/>
      <c r="N89" s="101"/>
      <c r="O89" s="605"/>
      <c r="P89" s="604"/>
    </row>
    <row r="90" spans="1:16" s="1" customFormat="1" ht="14.1" customHeight="1">
      <c r="A90" s="604"/>
      <c r="B90" s="605"/>
      <c r="C90" s="101"/>
      <c r="D90" s="890" t="s">
        <v>221</v>
      </c>
      <c r="E90" s="44"/>
      <c r="F90" s="325">
        <v>14.5</v>
      </c>
      <c r="G90" s="466">
        <f>F90*Cond!$F$10</f>
        <v>22040</v>
      </c>
      <c r="H90" s="27">
        <v>0</v>
      </c>
      <c r="I90" s="398">
        <f t="shared" ref="I90:I91" si="29">G90*H90</f>
        <v>0</v>
      </c>
      <c r="J90" s="328" t="s">
        <v>218</v>
      </c>
      <c r="K90" s="286">
        <f t="shared" ref="K90:K91" si="30">G90*L90</f>
        <v>28652</v>
      </c>
      <c r="L90" s="290">
        <v>1.3</v>
      </c>
      <c r="M90" s="409">
        <f t="shared" ref="M90:M91" si="31">ROUND(K90,-2)</f>
        <v>28700</v>
      </c>
      <c r="N90" s="101"/>
      <c r="O90" s="605"/>
      <c r="P90" s="604"/>
    </row>
    <row r="91" spans="1:16" s="1" customFormat="1" ht="14.1" customHeight="1">
      <c r="A91" s="604"/>
      <c r="B91" s="605"/>
      <c r="C91" s="101"/>
      <c r="D91" s="890" t="s">
        <v>222</v>
      </c>
      <c r="E91" s="44"/>
      <c r="F91" s="325">
        <v>7</v>
      </c>
      <c r="G91" s="466">
        <f>F91*Cond!$F$10</f>
        <v>10640</v>
      </c>
      <c r="H91" s="27">
        <v>0</v>
      </c>
      <c r="I91" s="398">
        <f t="shared" si="29"/>
        <v>0</v>
      </c>
      <c r="J91" s="328" t="s">
        <v>219</v>
      </c>
      <c r="K91" s="286">
        <f t="shared" si="30"/>
        <v>13832</v>
      </c>
      <c r="L91" s="290">
        <v>1.3</v>
      </c>
      <c r="M91" s="409">
        <f t="shared" si="31"/>
        <v>13800</v>
      </c>
      <c r="N91" s="101"/>
      <c r="O91" s="605"/>
      <c r="P91" s="604"/>
    </row>
    <row r="92" spans="1:16" s="1" customFormat="1" ht="14.1" customHeight="1">
      <c r="A92" s="604"/>
      <c r="B92" s="605"/>
      <c r="C92" s="101"/>
      <c r="D92" s="891"/>
      <c r="E92" s="44"/>
      <c r="F92" s="283"/>
      <c r="G92" s="449"/>
      <c r="H92" s="27"/>
      <c r="I92" s="398"/>
      <c r="J92" s="284"/>
      <c r="K92" s="284"/>
      <c r="L92" s="284"/>
      <c r="M92" s="414"/>
      <c r="N92" s="101"/>
      <c r="O92" s="605"/>
      <c r="P92" s="604"/>
    </row>
    <row r="93" spans="1:16" s="1" customFormat="1" ht="14.1" customHeight="1">
      <c r="A93" s="604"/>
      <c r="B93" s="605"/>
      <c r="C93" s="101"/>
      <c r="D93" s="892"/>
      <c r="E93" s="44"/>
      <c r="F93" s="893"/>
      <c r="G93" s="886" t="s">
        <v>237</v>
      </c>
      <c r="H93" s="561"/>
      <c r="I93" s="560"/>
      <c r="J93" s="83"/>
      <c r="K93" s="83"/>
      <c r="L93" s="83"/>
      <c r="M93" s="652"/>
      <c r="N93" s="101"/>
      <c r="O93" s="605"/>
      <c r="P93" s="604"/>
    </row>
    <row r="94" spans="1:16" s="2" customFormat="1" ht="30" customHeight="1">
      <c r="A94" s="604"/>
      <c r="B94" s="605"/>
      <c r="C94" s="101"/>
      <c r="D94" s="1875" t="s">
        <v>95</v>
      </c>
      <c r="E94" s="1875"/>
      <c r="F94" s="1875"/>
      <c r="G94" s="1875"/>
      <c r="H94" s="1875"/>
      <c r="I94" s="1875"/>
      <c r="J94" s="1875"/>
      <c r="K94" s="1875"/>
      <c r="L94" s="1875"/>
      <c r="M94" s="1875"/>
      <c r="N94" s="101"/>
      <c r="O94" s="605"/>
      <c r="P94" s="604"/>
    </row>
    <row r="95" spans="1:16">
      <c r="A95" s="604"/>
      <c r="B95" s="605"/>
      <c r="C95" s="101"/>
      <c r="D95" s="1883" t="s">
        <v>14</v>
      </c>
      <c r="E95" s="1884"/>
      <c r="F95" s="1885" t="s">
        <v>1859</v>
      </c>
      <c r="G95" s="1886" t="s">
        <v>2171</v>
      </c>
      <c r="H95" s="1887" t="s">
        <v>67</v>
      </c>
      <c r="I95" s="1886" t="s">
        <v>68</v>
      </c>
      <c r="J95" s="1868" t="s">
        <v>6</v>
      </c>
      <c r="K95" s="1889" t="s">
        <v>2172</v>
      </c>
      <c r="L95" s="1889" t="s">
        <v>2173</v>
      </c>
      <c r="M95" s="1890" t="s">
        <v>2170</v>
      </c>
      <c r="N95" s="101"/>
      <c r="O95" s="605"/>
      <c r="P95" s="604"/>
    </row>
    <row r="96" spans="1:16">
      <c r="A96" s="604"/>
      <c r="B96" s="605"/>
      <c r="C96" s="101"/>
      <c r="D96" s="1883"/>
      <c r="E96" s="1884"/>
      <c r="F96" s="1885"/>
      <c r="G96" s="1886"/>
      <c r="H96" s="1887"/>
      <c r="I96" s="1886"/>
      <c r="J96" s="1868"/>
      <c r="K96" s="1889"/>
      <c r="L96" s="1889"/>
      <c r="M96" s="1890"/>
      <c r="N96" s="101"/>
      <c r="O96" s="605"/>
      <c r="P96" s="604"/>
    </row>
    <row r="97" spans="1:16">
      <c r="A97" s="604"/>
      <c r="B97" s="605"/>
      <c r="C97" s="101"/>
      <c r="D97" s="1883"/>
      <c r="E97" s="1884"/>
      <c r="F97" s="1885"/>
      <c r="G97" s="1886"/>
      <c r="H97" s="1887"/>
      <c r="I97" s="1886"/>
      <c r="J97" s="1868"/>
      <c r="K97" s="1889"/>
      <c r="L97" s="1889"/>
      <c r="M97" s="1890"/>
      <c r="N97" s="101"/>
      <c r="O97" s="605"/>
      <c r="P97" s="604"/>
    </row>
    <row r="98" spans="1:16" ht="13.5" thickBot="1">
      <c r="A98" s="604"/>
      <c r="B98" s="605"/>
      <c r="C98" s="101"/>
      <c r="D98" s="1908"/>
      <c r="E98" s="1884"/>
      <c r="F98" s="1904"/>
      <c r="G98" s="1905"/>
      <c r="H98" s="1909"/>
      <c r="I98" s="1905"/>
      <c r="J98" s="1910"/>
      <c r="K98" s="1901"/>
      <c r="L98" s="1901"/>
      <c r="M98" s="1902"/>
      <c r="N98" s="101"/>
      <c r="O98" s="605"/>
      <c r="P98" s="604"/>
    </row>
    <row r="99" spans="1:16" s="4" customFormat="1" ht="13.5" thickTop="1">
      <c r="A99" s="604"/>
      <c r="B99" s="605"/>
      <c r="C99" s="101"/>
      <c r="D99" s="806" t="s">
        <v>800</v>
      </c>
      <c r="E99" s="53"/>
      <c r="F99" s="463">
        <v>0.8</v>
      </c>
      <c r="G99" s="466">
        <f>F99*Cond!$F$10</f>
        <v>1216</v>
      </c>
      <c r="H99" s="29">
        <v>0</v>
      </c>
      <c r="I99" s="405">
        <f t="shared" ref="I99:I100" si="32">G99*H99</f>
        <v>0</v>
      </c>
      <c r="J99" s="1189" t="s">
        <v>802</v>
      </c>
      <c r="K99" s="289">
        <f t="shared" ref="K99:K100" si="33">G99*L99</f>
        <v>2432</v>
      </c>
      <c r="L99" s="292">
        <v>2</v>
      </c>
      <c r="M99" s="417">
        <f t="shared" ref="M99:M100" si="34">ROUND(K99,-2)</f>
        <v>2400</v>
      </c>
      <c r="N99" s="101"/>
      <c r="O99" s="605"/>
      <c r="P99" s="604"/>
    </row>
    <row r="100" spans="1:16" s="4" customFormat="1">
      <c r="A100" s="604"/>
      <c r="B100" s="605"/>
      <c r="C100" s="101"/>
      <c r="D100" s="806" t="s">
        <v>801</v>
      </c>
      <c r="E100" s="53"/>
      <c r="F100" s="463">
        <v>1.2</v>
      </c>
      <c r="G100" s="466">
        <f>F100*Cond!$F$10</f>
        <v>1824</v>
      </c>
      <c r="H100" s="29">
        <v>0</v>
      </c>
      <c r="I100" s="405">
        <f t="shared" si="32"/>
        <v>0</v>
      </c>
      <c r="J100" s="1189" t="s">
        <v>803</v>
      </c>
      <c r="K100" s="289">
        <f t="shared" si="33"/>
        <v>3648</v>
      </c>
      <c r="L100" s="292">
        <v>2</v>
      </c>
      <c r="M100" s="417">
        <f t="shared" si="34"/>
        <v>3600</v>
      </c>
      <c r="N100" s="101"/>
      <c r="O100" s="605"/>
      <c r="P100" s="604"/>
    </row>
    <row r="101" spans="1:16" s="4" customFormat="1">
      <c r="A101" s="604"/>
      <c r="B101" s="605"/>
      <c r="C101" s="101"/>
      <c r="D101" s="772"/>
      <c r="E101" s="53"/>
      <c r="F101" s="55"/>
      <c r="G101" s="396"/>
      <c r="H101" s="29"/>
      <c r="I101" s="405"/>
      <c r="J101" s="76"/>
      <c r="K101" s="76"/>
      <c r="L101" s="76"/>
      <c r="M101" s="416"/>
      <c r="N101" s="101"/>
      <c r="O101" s="605"/>
      <c r="P101" s="604"/>
    </row>
    <row r="102" spans="1:16" s="4" customFormat="1">
      <c r="A102" s="604"/>
      <c r="B102" s="605"/>
      <c r="C102" s="101"/>
      <c r="D102" s="772" t="s">
        <v>2908</v>
      </c>
      <c r="E102" s="53"/>
      <c r="F102" s="55">
        <v>0.8</v>
      </c>
      <c r="G102" s="466">
        <f>F102*Cond!$F$10</f>
        <v>1216</v>
      </c>
      <c r="H102" s="29">
        <v>0</v>
      </c>
      <c r="I102" s="405">
        <f t="shared" ref="I102" si="35">G102*H102</f>
        <v>0</v>
      </c>
      <c r="J102" s="76">
        <v>1550010101</v>
      </c>
      <c r="K102" s="289">
        <f t="shared" ref="K102" si="36">G102*L102</f>
        <v>2432</v>
      </c>
      <c r="L102" s="292">
        <v>2</v>
      </c>
      <c r="M102" s="417">
        <f t="shared" ref="M102" si="37">ROUND(K102,-2)</f>
        <v>2400</v>
      </c>
      <c r="N102" s="101"/>
      <c r="O102" s="605"/>
      <c r="P102" s="604"/>
    </row>
    <row r="103" spans="1:16" s="4" customFormat="1">
      <c r="A103" s="604"/>
      <c r="B103" s="605"/>
      <c r="C103" s="101"/>
      <c r="D103" s="805"/>
      <c r="E103" s="53"/>
      <c r="F103" s="59"/>
      <c r="G103" s="464"/>
      <c r="H103" s="35"/>
      <c r="I103" s="406"/>
      <c r="J103" s="77"/>
      <c r="K103" s="77"/>
      <c r="L103" s="77"/>
      <c r="M103" s="662"/>
      <c r="N103" s="101"/>
      <c r="O103" s="605"/>
      <c r="P103" s="604"/>
    </row>
    <row r="104" spans="1:16" s="1" customFormat="1" ht="30" customHeight="1">
      <c r="A104" s="604"/>
      <c r="B104" s="605"/>
      <c r="C104" s="101"/>
      <c r="D104" s="1876" t="s">
        <v>487</v>
      </c>
      <c r="E104" s="1876"/>
      <c r="F104" s="1876"/>
      <c r="G104" s="1876"/>
      <c r="H104" s="1876"/>
      <c r="I104" s="1876"/>
      <c r="J104" s="1876"/>
      <c r="K104" s="1876"/>
      <c r="L104" s="1876"/>
      <c r="M104" s="1876"/>
      <c r="N104" s="101"/>
      <c r="O104" s="605"/>
      <c r="P104" s="604"/>
    </row>
    <row r="105" spans="1:16">
      <c r="A105" s="604"/>
      <c r="B105" s="605"/>
      <c r="C105" s="101"/>
      <c r="D105" s="1883" t="s">
        <v>14</v>
      </c>
      <c r="E105" s="1884"/>
      <c r="F105" s="1885" t="s">
        <v>1859</v>
      </c>
      <c r="G105" s="1886" t="s">
        <v>2171</v>
      </c>
      <c r="H105" s="1887" t="s">
        <v>67</v>
      </c>
      <c r="I105" s="1886" t="s">
        <v>68</v>
      </c>
      <c r="J105" s="1868" t="s">
        <v>6</v>
      </c>
      <c r="K105" s="1889" t="s">
        <v>2172</v>
      </c>
      <c r="L105" s="1889" t="s">
        <v>2173</v>
      </c>
      <c r="M105" s="1890" t="s">
        <v>2170</v>
      </c>
      <c r="N105" s="101"/>
      <c r="O105" s="605"/>
      <c r="P105" s="604"/>
    </row>
    <row r="106" spans="1:16">
      <c r="A106" s="604"/>
      <c r="B106" s="605"/>
      <c r="C106" s="101"/>
      <c r="D106" s="1883"/>
      <c r="E106" s="1884"/>
      <c r="F106" s="1885"/>
      <c r="G106" s="1886"/>
      <c r="H106" s="1887"/>
      <c r="I106" s="1886"/>
      <c r="J106" s="1868"/>
      <c r="K106" s="1889"/>
      <c r="L106" s="1889"/>
      <c r="M106" s="1890"/>
      <c r="N106" s="101"/>
      <c r="O106" s="605"/>
      <c r="P106" s="604"/>
    </row>
    <row r="107" spans="1:16">
      <c r="A107" s="604"/>
      <c r="B107" s="605"/>
      <c r="C107" s="101"/>
      <c r="D107" s="1883"/>
      <c r="E107" s="1884"/>
      <c r="F107" s="1885"/>
      <c r="G107" s="1886"/>
      <c r="H107" s="1887"/>
      <c r="I107" s="1886"/>
      <c r="J107" s="1868"/>
      <c r="K107" s="1889"/>
      <c r="L107" s="1889"/>
      <c r="M107" s="1890"/>
      <c r="N107" s="101"/>
      <c r="O107" s="605"/>
      <c r="P107" s="604"/>
    </row>
    <row r="108" spans="1:16" ht="13.5" thickBot="1">
      <c r="A108" s="604"/>
      <c r="B108" s="605"/>
      <c r="C108" s="101"/>
      <c r="D108" s="1908"/>
      <c r="E108" s="1884"/>
      <c r="F108" s="1904"/>
      <c r="G108" s="1905"/>
      <c r="H108" s="1909"/>
      <c r="I108" s="1905"/>
      <c r="J108" s="1910"/>
      <c r="K108" s="1901"/>
      <c r="L108" s="1901"/>
      <c r="M108" s="1902"/>
      <c r="N108" s="101"/>
      <c r="O108" s="605"/>
      <c r="P108" s="604"/>
    </row>
    <row r="109" spans="1:16" s="2" customFormat="1" ht="14.1" customHeight="1" thickTop="1">
      <c r="A109" s="604"/>
      <c r="B109" s="605"/>
      <c r="C109" s="101"/>
      <c r="D109" s="173" t="s">
        <v>2649</v>
      </c>
      <c r="E109" s="113"/>
      <c r="F109" s="55">
        <v>7.7</v>
      </c>
      <c r="G109" s="466">
        <f>F109*Cond!$F$10</f>
        <v>11704</v>
      </c>
      <c r="H109" s="30">
        <v>0</v>
      </c>
      <c r="I109" s="432">
        <f t="shared" ref="I109" si="38">G109*H109</f>
        <v>0</v>
      </c>
      <c r="J109" s="170" t="s">
        <v>488</v>
      </c>
      <c r="K109" s="288">
        <f t="shared" ref="K109" si="39">G109*L109</f>
        <v>23408</v>
      </c>
      <c r="L109" s="291">
        <v>2</v>
      </c>
      <c r="M109" s="419">
        <f t="shared" ref="M109" si="40">ROUND(K109,-2)</f>
        <v>23400</v>
      </c>
      <c r="N109" s="101"/>
      <c r="O109" s="605"/>
      <c r="P109" s="604"/>
    </row>
    <row r="110" spans="1:16" s="2" customFormat="1" ht="14.1" customHeight="1">
      <c r="A110" s="604"/>
      <c r="B110" s="605"/>
      <c r="C110" s="101"/>
      <c r="D110" s="174"/>
      <c r="E110" s="113"/>
      <c r="F110" s="145"/>
      <c r="G110" s="396"/>
      <c r="H110" s="29"/>
      <c r="I110" s="405"/>
      <c r="J110" s="171"/>
      <c r="K110" s="171"/>
      <c r="L110" s="171"/>
      <c r="M110" s="422"/>
      <c r="N110" s="101"/>
      <c r="O110" s="605"/>
      <c r="P110" s="604"/>
    </row>
    <row r="111" spans="1:16" s="2" customFormat="1" ht="14.1" customHeight="1">
      <c r="A111" s="604"/>
      <c r="B111" s="605"/>
      <c r="C111" s="101"/>
      <c r="D111" s="174"/>
      <c r="E111" s="113"/>
      <c r="F111" s="145"/>
      <c r="G111" s="396"/>
      <c r="H111" s="29"/>
      <c r="I111" s="405"/>
      <c r="J111" s="171"/>
      <c r="K111" s="171"/>
      <c r="L111" s="171"/>
      <c r="M111" s="422"/>
      <c r="N111" s="101"/>
      <c r="O111" s="605"/>
      <c r="P111" s="604"/>
    </row>
    <row r="112" spans="1:16" s="2" customFormat="1" ht="14.1" customHeight="1">
      <c r="A112" s="604"/>
      <c r="B112" s="605"/>
      <c r="C112" s="101"/>
      <c r="D112" s="175"/>
      <c r="E112" s="113"/>
      <c r="F112" s="145"/>
      <c r="G112" s="396"/>
      <c r="H112" s="29"/>
      <c r="I112" s="405"/>
      <c r="J112" s="172"/>
      <c r="K112" s="172"/>
      <c r="L112" s="172"/>
      <c r="M112" s="423"/>
      <c r="N112" s="101"/>
      <c r="O112" s="605"/>
      <c r="P112" s="604"/>
    </row>
    <row r="113" spans="1:16" s="2" customFormat="1" ht="14.1" customHeight="1">
      <c r="A113" s="604"/>
      <c r="B113" s="605"/>
      <c r="C113" s="101"/>
      <c r="D113" s="112"/>
      <c r="E113" s="113"/>
      <c r="F113" s="145"/>
      <c r="G113" s="469" t="s">
        <v>160</v>
      </c>
      <c r="H113" s="68"/>
      <c r="I113" s="389"/>
      <c r="J113" s="76"/>
      <c r="K113" s="76"/>
      <c r="L113" s="76"/>
      <c r="M113" s="416"/>
      <c r="N113" s="101"/>
      <c r="O113" s="605"/>
      <c r="P113" s="604"/>
    </row>
    <row r="114" spans="1:16" s="2" customFormat="1" ht="14.1" customHeight="1">
      <c r="A114" s="604"/>
      <c r="B114" s="605"/>
      <c r="C114" s="101"/>
      <c r="D114" s="114"/>
      <c r="E114" s="113"/>
      <c r="F114" s="894"/>
      <c r="G114" s="406"/>
      <c r="H114" s="69"/>
      <c r="I114" s="447"/>
      <c r="J114" s="77"/>
      <c r="K114" s="77"/>
      <c r="L114" s="77"/>
      <c r="M114" s="662"/>
      <c r="N114" s="101"/>
      <c r="O114" s="605"/>
      <c r="P114" s="604"/>
    </row>
    <row r="115" spans="1:16" s="2" customFormat="1" ht="30" customHeight="1">
      <c r="A115" s="604"/>
      <c r="B115" s="605"/>
      <c r="C115" s="101"/>
      <c r="D115" s="1875" t="s">
        <v>1861</v>
      </c>
      <c r="E115" s="1875"/>
      <c r="F115" s="1875"/>
      <c r="G115" s="1875"/>
      <c r="H115" s="1875"/>
      <c r="I115" s="1875"/>
      <c r="J115" s="1875"/>
      <c r="K115" s="1875"/>
      <c r="L115" s="1875"/>
      <c r="M115" s="1875"/>
      <c r="N115" s="101"/>
      <c r="O115" s="605"/>
      <c r="P115" s="604"/>
    </row>
    <row r="116" spans="1:16" s="2" customFormat="1" ht="14.1" customHeight="1">
      <c r="A116" s="604"/>
      <c r="B116" s="605"/>
      <c r="C116" s="101"/>
      <c r="D116" s="897"/>
      <c r="E116" s="113"/>
      <c r="F116" s="895"/>
      <c r="G116" s="653"/>
      <c r="H116" s="33"/>
      <c r="I116" s="444"/>
      <c r="J116" s="80"/>
      <c r="K116" s="80"/>
      <c r="L116" s="80"/>
      <c r="M116" s="896"/>
      <c r="N116" s="101"/>
      <c r="O116" s="605"/>
      <c r="P116" s="604"/>
    </row>
    <row r="117" spans="1:16" s="2" customFormat="1" ht="14.1" customHeight="1">
      <c r="A117" s="604"/>
      <c r="B117" s="605"/>
      <c r="C117" s="101"/>
      <c r="D117" s="898" t="s">
        <v>341</v>
      </c>
      <c r="E117" s="113"/>
      <c r="F117" s="153">
        <v>1.2</v>
      </c>
      <c r="G117" s="466">
        <f>F117*Cond!$F$10</f>
        <v>1824</v>
      </c>
      <c r="H117" s="29">
        <v>0</v>
      </c>
      <c r="I117" s="405">
        <f>G117*H117</f>
        <v>0</v>
      </c>
      <c r="J117" s="76">
        <v>8040010101</v>
      </c>
      <c r="K117" s="289">
        <f t="shared" ref="K117" si="41">G117*L117</f>
        <v>3648</v>
      </c>
      <c r="L117" s="292">
        <v>2</v>
      </c>
      <c r="M117" s="417">
        <f t="shared" ref="M117" si="42">ROUND(K117,-2)</f>
        <v>3600</v>
      </c>
      <c r="N117" s="101"/>
      <c r="O117" s="605"/>
      <c r="P117" s="604"/>
    </row>
    <row r="118" spans="1:16" s="2" customFormat="1" ht="14.1" customHeight="1">
      <c r="A118" s="604"/>
      <c r="B118" s="605"/>
      <c r="C118" s="101"/>
      <c r="D118" s="899" t="s">
        <v>342</v>
      </c>
      <c r="E118" s="113"/>
      <c r="F118" s="153"/>
      <c r="G118" s="396"/>
      <c r="H118" s="29"/>
      <c r="I118" s="405"/>
      <c r="J118" s="76"/>
      <c r="K118" s="76"/>
      <c r="L118" s="76"/>
      <c r="M118" s="416"/>
      <c r="N118" s="101"/>
      <c r="O118" s="605"/>
      <c r="P118" s="604"/>
    </row>
    <row r="119" spans="1:16" s="2" customFormat="1" ht="14.1" customHeight="1">
      <c r="A119" s="604"/>
      <c r="B119" s="605"/>
      <c r="C119" s="101"/>
      <c r="D119" s="899" t="s">
        <v>343</v>
      </c>
      <c r="E119" s="113"/>
      <c r="F119" s="153"/>
      <c r="G119" s="396"/>
      <c r="H119" s="29"/>
      <c r="I119" s="405"/>
      <c r="J119" s="76"/>
      <c r="K119" s="76"/>
      <c r="L119" s="76"/>
      <c r="M119" s="416"/>
      <c r="N119" s="101"/>
      <c r="O119" s="605"/>
      <c r="P119" s="604"/>
    </row>
    <row r="120" spans="1:16" s="2" customFormat="1" ht="14.1" customHeight="1">
      <c r="A120" s="604"/>
      <c r="B120" s="605"/>
      <c r="C120" s="101"/>
      <c r="D120" s="899" t="s">
        <v>344</v>
      </c>
      <c r="E120" s="113"/>
      <c r="F120" s="153"/>
      <c r="G120" s="396"/>
      <c r="H120" s="29"/>
      <c r="I120" s="405"/>
      <c r="J120" s="76"/>
      <c r="K120" s="76"/>
      <c r="L120" s="76"/>
      <c r="M120" s="416"/>
      <c r="N120" s="101"/>
      <c r="O120" s="605"/>
      <c r="P120" s="604"/>
    </row>
    <row r="121" spans="1:16" s="2" customFormat="1" ht="14.1" customHeight="1">
      <c r="A121" s="604"/>
      <c r="B121" s="605"/>
      <c r="C121" s="101"/>
      <c r="D121" s="899"/>
      <c r="E121" s="113"/>
      <c r="F121" s="153"/>
      <c r="G121" s="396"/>
      <c r="H121" s="29"/>
      <c r="I121" s="405"/>
      <c r="J121" s="76"/>
      <c r="K121" s="76"/>
      <c r="L121" s="76"/>
      <c r="M121" s="416"/>
      <c r="N121" s="101"/>
      <c r="O121" s="605"/>
      <c r="P121" s="604"/>
    </row>
    <row r="122" spans="1:16" s="2" customFormat="1" ht="14.25" customHeight="1">
      <c r="A122" s="604"/>
      <c r="B122" s="605"/>
      <c r="C122" s="101"/>
      <c r="D122" s="899"/>
      <c r="E122" s="113"/>
      <c r="F122" s="893"/>
      <c r="G122" s="464"/>
      <c r="H122" s="35"/>
      <c r="I122" s="406"/>
      <c r="J122" s="77"/>
      <c r="K122" s="77"/>
      <c r="L122" s="77"/>
      <c r="M122" s="662"/>
      <c r="N122" s="101"/>
      <c r="O122" s="605"/>
      <c r="P122" s="604"/>
    </row>
    <row r="123" spans="1:16" s="1" customFormat="1" ht="30" customHeight="1">
      <c r="A123" s="604"/>
      <c r="B123" s="605"/>
      <c r="C123" s="101"/>
      <c r="D123" s="1992" t="s">
        <v>4706</v>
      </c>
      <c r="E123" s="1992"/>
      <c r="F123" s="1992"/>
      <c r="G123" s="1992"/>
      <c r="H123" s="1992"/>
      <c r="I123" s="1992"/>
      <c r="J123" s="1992"/>
      <c r="K123" s="1992"/>
      <c r="L123" s="1992"/>
      <c r="M123" s="1992"/>
      <c r="N123" s="101"/>
      <c r="O123" s="605"/>
      <c r="P123" s="604"/>
    </row>
    <row r="124" spans="1:16">
      <c r="A124" s="604"/>
      <c r="B124" s="605"/>
      <c r="C124" s="101"/>
      <c r="D124" s="1883" t="s">
        <v>14</v>
      </c>
      <c r="E124" s="1884"/>
      <c r="F124" s="1885" t="s">
        <v>1859</v>
      </c>
      <c r="G124" s="1886" t="s">
        <v>2171</v>
      </c>
      <c r="H124" s="1887" t="s">
        <v>67</v>
      </c>
      <c r="I124" s="1886" t="s">
        <v>68</v>
      </c>
      <c r="J124" s="1868" t="s">
        <v>6</v>
      </c>
      <c r="K124" s="1889" t="s">
        <v>2172</v>
      </c>
      <c r="L124" s="1889" t="s">
        <v>2173</v>
      </c>
      <c r="M124" s="1890" t="s">
        <v>2170</v>
      </c>
      <c r="N124" s="101"/>
      <c r="O124" s="605"/>
      <c r="P124" s="604"/>
    </row>
    <row r="125" spans="1:16">
      <c r="A125" s="604"/>
      <c r="B125" s="605"/>
      <c r="C125" s="101"/>
      <c r="D125" s="1883"/>
      <c r="E125" s="1884"/>
      <c r="F125" s="1885"/>
      <c r="G125" s="1886"/>
      <c r="H125" s="1887"/>
      <c r="I125" s="1886"/>
      <c r="J125" s="1868"/>
      <c r="K125" s="1889"/>
      <c r="L125" s="1889"/>
      <c r="M125" s="1890"/>
      <c r="N125" s="101"/>
      <c r="O125" s="605"/>
      <c r="P125" s="604"/>
    </row>
    <row r="126" spans="1:16">
      <c r="A126" s="604"/>
      <c r="B126" s="605"/>
      <c r="C126" s="101"/>
      <c r="D126" s="1883"/>
      <c r="E126" s="1884"/>
      <c r="F126" s="1885"/>
      <c r="G126" s="1886"/>
      <c r="H126" s="1887"/>
      <c r="I126" s="1886"/>
      <c r="J126" s="1868"/>
      <c r="K126" s="1889"/>
      <c r="L126" s="1889"/>
      <c r="M126" s="1890"/>
      <c r="N126" s="101"/>
      <c r="O126" s="605"/>
      <c r="P126" s="604"/>
    </row>
    <row r="127" spans="1:16" ht="13.5" thickBot="1">
      <c r="A127" s="604"/>
      <c r="B127" s="605"/>
      <c r="C127" s="101"/>
      <c r="D127" s="1908"/>
      <c r="E127" s="1884"/>
      <c r="F127" s="1904"/>
      <c r="G127" s="1905"/>
      <c r="H127" s="1909"/>
      <c r="I127" s="1905"/>
      <c r="J127" s="1910"/>
      <c r="K127" s="1901"/>
      <c r="L127" s="1901"/>
      <c r="M127" s="1902"/>
      <c r="N127" s="101"/>
      <c r="O127" s="605"/>
      <c r="P127" s="604"/>
    </row>
    <row r="128" spans="1:16" s="2" customFormat="1" ht="14.1" customHeight="1" thickTop="1">
      <c r="A128" s="604"/>
      <c r="B128" s="605"/>
      <c r="C128" s="101"/>
      <c r="D128" s="1671" t="s">
        <v>4774</v>
      </c>
      <c r="E128" s="113"/>
      <c r="F128" s="108">
        <v>1.83</v>
      </c>
      <c r="G128" s="466">
        <f>F128*Cond!$F$10</f>
        <v>2781.6</v>
      </c>
      <c r="H128" s="28">
        <v>0</v>
      </c>
      <c r="I128" s="442">
        <f t="shared" ref="I128:I134" si="43">G128*H128</f>
        <v>0</v>
      </c>
      <c r="J128" s="1669" t="s">
        <v>4775</v>
      </c>
      <c r="K128" s="311">
        <f t="shared" ref="K128:K134" si="44">G128*L128</f>
        <v>5563.2</v>
      </c>
      <c r="L128" s="312">
        <v>2</v>
      </c>
      <c r="M128" s="415">
        <f t="shared" ref="M128:M134" si="45">ROUND(K128,-2)</f>
        <v>5600</v>
      </c>
      <c r="N128" s="101"/>
      <c r="O128" s="605"/>
      <c r="P128" s="604"/>
    </row>
    <row r="129" spans="1:16" s="2" customFormat="1" ht="14.1" customHeight="1">
      <c r="A129" s="604"/>
      <c r="B129" s="605"/>
      <c r="C129" s="101"/>
      <c r="D129" s="1705"/>
      <c r="E129" s="113"/>
      <c r="F129" s="60"/>
      <c r="G129" s="1153"/>
      <c r="H129" s="33"/>
      <c r="I129" s="444"/>
      <c r="J129" s="1706"/>
      <c r="K129" s="313"/>
      <c r="L129" s="314"/>
      <c r="M129" s="655"/>
      <c r="N129" s="101"/>
      <c r="O129" s="605"/>
      <c r="P129" s="604"/>
    </row>
    <row r="130" spans="1:16" s="2" customFormat="1" ht="14.1" customHeight="1">
      <c r="A130" s="604"/>
      <c r="B130" s="605"/>
      <c r="C130" s="101"/>
      <c r="D130" s="1705"/>
      <c r="E130" s="113"/>
      <c r="F130" s="60"/>
      <c r="G130" s="1153"/>
      <c r="H130" s="33"/>
      <c r="I130" s="444"/>
      <c r="J130" s="1706"/>
      <c r="K130" s="313"/>
      <c r="L130" s="314"/>
      <c r="M130" s="655"/>
      <c r="N130" s="101"/>
      <c r="O130" s="605"/>
      <c r="P130" s="604"/>
    </row>
    <row r="131" spans="1:16" s="2" customFormat="1" ht="14.1" customHeight="1">
      <c r="A131" s="604"/>
      <c r="B131" s="605"/>
      <c r="C131" s="101"/>
      <c r="D131" s="1672" t="s">
        <v>4708</v>
      </c>
      <c r="E131" s="113"/>
      <c r="F131" s="55">
        <v>5.59</v>
      </c>
      <c r="G131" s="466">
        <f>F131*Cond!$F$10</f>
        <v>8496.7999999999993</v>
      </c>
      <c r="H131" s="29">
        <v>0</v>
      </c>
      <c r="I131" s="405">
        <f t="shared" si="43"/>
        <v>0</v>
      </c>
      <c r="J131" s="1670" t="s">
        <v>4707</v>
      </c>
      <c r="K131" s="289">
        <f t="shared" si="44"/>
        <v>16993.599999999999</v>
      </c>
      <c r="L131" s="292">
        <v>2</v>
      </c>
      <c r="M131" s="417">
        <f t="shared" si="45"/>
        <v>17000</v>
      </c>
      <c r="N131" s="101"/>
      <c r="O131" s="605"/>
      <c r="P131" s="604"/>
    </row>
    <row r="132" spans="1:16" s="2" customFormat="1" ht="14.1" customHeight="1">
      <c r="A132" s="604"/>
      <c r="B132" s="605"/>
      <c r="C132" s="101"/>
      <c r="D132" s="1707"/>
      <c r="E132" s="113"/>
      <c r="F132" s="55"/>
      <c r="G132" s="466"/>
      <c r="H132" s="29"/>
      <c r="I132" s="405"/>
      <c r="J132" s="1670"/>
      <c r="K132" s="289"/>
      <c r="L132" s="292"/>
      <c r="M132" s="417"/>
      <c r="N132" s="101"/>
      <c r="O132" s="605"/>
      <c r="P132" s="604"/>
    </row>
    <row r="133" spans="1:16" s="2" customFormat="1" ht="14.1" customHeight="1">
      <c r="A133" s="604"/>
      <c r="B133" s="605"/>
      <c r="C133" s="101"/>
      <c r="D133" s="1707"/>
      <c r="E133" s="113"/>
      <c r="F133" s="55"/>
      <c r="G133" s="466"/>
      <c r="H133" s="29"/>
      <c r="I133" s="405"/>
      <c r="J133" s="1670"/>
      <c r="K133" s="289"/>
      <c r="L133" s="292"/>
      <c r="M133" s="417"/>
      <c r="N133" s="101"/>
      <c r="O133" s="605"/>
      <c r="P133" s="604"/>
    </row>
    <row r="134" spans="1:16" s="2" customFormat="1" ht="14.1" customHeight="1">
      <c r="A134" s="604"/>
      <c r="B134" s="605"/>
      <c r="C134" s="101"/>
      <c r="D134" s="1673" t="s">
        <v>4776</v>
      </c>
      <c r="E134" s="113"/>
      <c r="F134" s="55">
        <v>7.11</v>
      </c>
      <c r="G134" s="466">
        <f>F134*Cond!$F$10</f>
        <v>10807.2</v>
      </c>
      <c r="H134" s="29">
        <v>0</v>
      </c>
      <c r="I134" s="405">
        <f t="shared" si="43"/>
        <v>0</v>
      </c>
      <c r="J134" s="1670" t="s">
        <v>4777</v>
      </c>
      <c r="K134" s="289">
        <f t="shared" si="44"/>
        <v>21614.400000000001</v>
      </c>
      <c r="L134" s="292">
        <v>2</v>
      </c>
      <c r="M134" s="417">
        <f t="shared" si="45"/>
        <v>21600</v>
      </c>
      <c r="N134" s="101"/>
      <c r="O134" s="605"/>
      <c r="P134" s="604"/>
    </row>
    <row r="135" spans="1:16" s="2" customFormat="1" ht="14.1" customHeight="1">
      <c r="A135" s="604"/>
      <c r="B135" s="605"/>
      <c r="C135" s="101"/>
      <c r="D135" s="1674"/>
      <c r="E135" s="113"/>
      <c r="F135" s="55"/>
      <c r="G135" s="396"/>
      <c r="H135" s="29"/>
      <c r="I135" s="405"/>
      <c r="J135" s="198"/>
      <c r="K135" s="198"/>
      <c r="L135" s="76"/>
      <c r="M135" s="416"/>
      <c r="N135" s="101"/>
      <c r="O135" s="605"/>
      <c r="P135" s="604"/>
    </row>
    <row r="136" spans="1:16" s="2" customFormat="1" ht="14.1" customHeight="1">
      <c r="A136" s="604"/>
      <c r="B136" s="605"/>
      <c r="C136" s="101"/>
      <c r="D136" s="1675"/>
      <c r="E136" s="113"/>
      <c r="F136" s="894"/>
      <c r="G136" s="406"/>
      <c r="H136" s="69"/>
      <c r="I136" s="447"/>
      <c r="J136" s="77"/>
      <c r="K136" s="77"/>
      <c r="L136" s="77"/>
      <c r="M136" s="662"/>
      <c r="N136" s="101"/>
      <c r="O136" s="605"/>
      <c r="P136" s="604"/>
    </row>
    <row r="137" spans="1:16" s="1" customFormat="1" ht="30" customHeight="1">
      <c r="A137" s="604"/>
      <c r="B137" s="605"/>
      <c r="C137" s="101"/>
      <c r="D137" s="1992" t="s">
        <v>3345</v>
      </c>
      <c r="E137" s="1992"/>
      <c r="F137" s="1992"/>
      <c r="G137" s="1992"/>
      <c r="H137" s="1992"/>
      <c r="I137" s="1992"/>
      <c r="J137" s="1992"/>
      <c r="K137" s="1992"/>
      <c r="L137" s="1992"/>
      <c r="M137" s="1992"/>
      <c r="N137" s="101"/>
      <c r="O137" s="605"/>
      <c r="P137" s="604"/>
    </row>
    <row r="138" spans="1:16">
      <c r="A138" s="604"/>
      <c r="B138" s="605"/>
      <c r="C138" s="101"/>
      <c r="D138" s="1883" t="s">
        <v>14</v>
      </c>
      <c r="E138" s="1884"/>
      <c r="F138" s="1885" t="s">
        <v>1859</v>
      </c>
      <c r="G138" s="1886" t="s">
        <v>2171</v>
      </c>
      <c r="H138" s="1887" t="s">
        <v>67</v>
      </c>
      <c r="I138" s="1886" t="s">
        <v>68</v>
      </c>
      <c r="J138" s="1868" t="s">
        <v>6</v>
      </c>
      <c r="K138" s="1889" t="s">
        <v>2172</v>
      </c>
      <c r="L138" s="1889" t="s">
        <v>2173</v>
      </c>
      <c r="M138" s="1890" t="s">
        <v>2170</v>
      </c>
      <c r="N138" s="101"/>
      <c r="O138" s="605"/>
      <c r="P138" s="604"/>
    </row>
    <row r="139" spans="1:16">
      <c r="A139" s="604"/>
      <c r="B139" s="605"/>
      <c r="C139" s="101"/>
      <c r="D139" s="1883"/>
      <c r="E139" s="1884"/>
      <c r="F139" s="1885"/>
      <c r="G139" s="1886"/>
      <c r="H139" s="1887"/>
      <c r="I139" s="1886"/>
      <c r="J139" s="1868"/>
      <c r="K139" s="1889"/>
      <c r="L139" s="1889"/>
      <c r="M139" s="1890"/>
      <c r="N139" s="101"/>
      <c r="O139" s="605"/>
      <c r="P139" s="604"/>
    </row>
    <row r="140" spans="1:16">
      <c r="A140" s="604"/>
      <c r="B140" s="605"/>
      <c r="C140" s="101"/>
      <c r="D140" s="1883"/>
      <c r="E140" s="1884"/>
      <c r="F140" s="1885"/>
      <c r="G140" s="1886"/>
      <c r="H140" s="1887"/>
      <c r="I140" s="1886"/>
      <c r="J140" s="1868"/>
      <c r="K140" s="1889"/>
      <c r="L140" s="1889"/>
      <c r="M140" s="1890"/>
      <c r="N140" s="101"/>
      <c r="O140" s="605"/>
      <c r="P140" s="604"/>
    </row>
    <row r="141" spans="1:16" ht="13.5" thickBot="1">
      <c r="A141" s="604"/>
      <c r="B141" s="605"/>
      <c r="C141" s="101"/>
      <c r="D141" s="1908"/>
      <c r="E141" s="1884"/>
      <c r="F141" s="1904"/>
      <c r="G141" s="1905"/>
      <c r="H141" s="1909"/>
      <c r="I141" s="1905"/>
      <c r="J141" s="1910"/>
      <c r="K141" s="1901"/>
      <c r="L141" s="1901"/>
      <c r="M141" s="1902"/>
      <c r="N141" s="101"/>
      <c r="O141" s="605"/>
      <c r="P141" s="604"/>
    </row>
    <row r="142" spans="1:16" s="2" customFormat="1" ht="14.1" customHeight="1" thickTop="1">
      <c r="A142" s="604"/>
      <c r="B142" s="605"/>
      <c r="C142" s="101"/>
      <c r="D142" s="900"/>
      <c r="E142" s="113"/>
      <c r="F142" s="56"/>
      <c r="G142" s="466"/>
      <c r="H142" s="30"/>
      <c r="I142" s="432"/>
      <c r="J142" s="197"/>
      <c r="K142" s="369"/>
      <c r="L142" s="292"/>
      <c r="M142" s="424"/>
      <c r="N142" s="101"/>
      <c r="O142" s="605"/>
      <c r="P142" s="604"/>
    </row>
    <row r="143" spans="1:16" s="2" customFormat="1" ht="14.1" customHeight="1">
      <c r="A143" s="604"/>
      <c r="B143" s="605"/>
      <c r="C143" s="101"/>
      <c r="D143" s="901" t="s">
        <v>4719</v>
      </c>
      <c r="E143" s="113"/>
      <c r="F143" s="55">
        <v>2.63</v>
      </c>
      <c r="G143" s="466">
        <f>F143*Cond!$F$10</f>
        <v>3997.6</v>
      </c>
      <c r="H143" s="29">
        <v>0</v>
      </c>
      <c r="I143" s="405">
        <f t="shared" ref="I143:I145" si="46">G143*H143</f>
        <v>0</v>
      </c>
      <c r="J143" s="198" t="s">
        <v>2574</v>
      </c>
      <c r="K143" s="369">
        <f t="shared" ref="K143:K145" si="47">G143*L143</f>
        <v>7995.2</v>
      </c>
      <c r="L143" s="292">
        <v>2</v>
      </c>
      <c r="M143" s="424">
        <f t="shared" ref="M143:M145" si="48">ROUND(K143,-2)</f>
        <v>8000</v>
      </c>
      <c r="N143" s="101"/>
      <c r="O143" s="605"/>
      <c r="P143" s="604"/>
    </row>
    <row r="144" spans="1:16" s="2" customFormat="1" ht="14.1" customHeight="1">
      <c r="A144" s="604"/>
      <c r="B144" s="605"/>
      <c r="C144" s="101"/>
      <c r="D144" s="901" t="s">
        <v>4720</v>
      </c>
      <c r="E144" s="113"/>
      <c r="F144" s="55">
        <v>2.63</v>
      </c>
      <c r="G144" s="466">
        <f>F144*Cond!$F$10</f>
        <v>3997.6</v>
      </c>
      <c r="H144" s="29">
        <v>0</v>
      </c>
      <c r="I144" s="405">
        <f t="shared" si="46"/>
        <v>0</v>
      </c>
      <c r="J144" s="198" t="s">
        <v>2576</v>
      </c>
      <c r="K144" s="369">
        <f t="shared" si="47"/>
        <v>7995.2</v>
      </c>
      <c r="L144" s="292">
        <v>2</v>
      </c>
      <c r="M144" s="424">
        <f t="shared" si="48"/>
        <v>8000</v>
      </c>
      <c r="N144" s="101"/>
      <c r="O144" s="605"/>
      <c r="P144" s="604"/>
    </row>
    <row r="145" spans="1:16" s="2" customFormat="1" ht="14.1" customHeight="1">
      <c r="A145" s="604"/>
      <c r="B145" s="605"/>
      <c r="C145" s="101"/>
      <c r="D145" s="901" t="s">
        <v>4721</v>
      </c>
      <c r="E145" s="113"/>
      <c r="F145" s="55">
        <v>2.63</v>
      </c>
      <c r="G145" s="466">
        <f>F145*Cond!$F$10</f>
        <v>3997.6</v>
      </c>
      <c r="H145" s="29">
        <v>0</v>
      </c>
      <c r="I145" s="405">
        <f t="shared" si="46"/>
        <v>0</v>
      </c>
      <c r="J145" s="198" t="s">
        <v>2575</v>
      </c>
      <c r="K145" s="369">
        <f t="shared" si="47"/>
        <v>7995.2</v>
      </c>
      <c r="L145" s="292">
        <v>2</v>
      </c>
      <c r="M145" s="424">
        <f t="shared" si="48"/>
        <v>8000</v>
      </c>
      <c r="N145" s="101"/>
      <c r="O145" s="605"/>
      <c r="P145" s="604"/>
    </row>
    <row r="146" spans="1:16" s="2" customFormat="1" ht="14.1" customHeight="1">
      <c r="A146" s="604"/>
      <c r="B146" s="605"/>
      <c r="C146" s="101"/>
      <c r="D146" s="901"/>
      <c r="E146" s="113"/>
      <c r="F146" s="55"/>
      <c r="G146" s="396"/>
      <c r="H146" s="29"/>
      <c r="I146" s="405"/>
      <c r="J146" s="198"/>
      <c r="K146" s="198"/>
      <c r="L146" s="76"/>
      <c r="M146" s="416"/>
      <c r="N146" s="101"/>
      <c r="O146" s="605"/>
      <c r="P146" s="604"/>
    </row>
    <row r="147" spans="1:16" s="2" customFormat="1" ht="14.1" customHeight="1">
      <c r="A147" s="604"/>
      <c r="B147" s="605"/>
      <c r="C147" s="101"/>
      <c r="D147" s="902" t="s">
        <v>3171</v>
      </c>
      <c r="E147" s="113"/>
      <c r="F147" s="55"/>
      <c r="G147" s="396"/>
      <c r="H147" s="29"/>
      <c r="I147" s="405"/>
      <c r="J147" s="198"/>
      <c r="K147" s="198"/>
      <c r="L147" s="76"/>
      <c r="M147" s="416"/>
      <c r="N147" s="101"/>
      <c r="O147" s="605"/>
      <c r="P147" s="604"/>
    </row>
    <row r="148" spans="1:16" s="2" customFormat="1" ht="14.1" customHeight="1">
      <c r="A148" s="604"/>
      <c r="B148" s="605"/>
      <c r="C148" s="101"/>
      <c r="D148" s="902" t="s">
        <v>293</v>
      </c>
      <c r="E148" s="113"/>
      <c r="F148" s="145"/>
      <c r="G148" s="469" t="s">
        <v>160</v>
      </c>
      <c r="H148" s="68"/>
      <c r="I148" s="389"/>
      <c r="J148" s="76"/>
      <c r="K148" s="76"/>
      <c r="L148" s="76"/>
      <c r="M148" s="416"/>
      <c r="N148" s="101"/>
      <c r="O148" s="605"/>
      <c r="P148" s="604"/>
    </row>
    <row r="149" spans="1:16" s="2" customFormat="1" ht="14.1" customHeight="1">
      <c r="A149" s="604"/>
      <c r="B149" s="605"/>
      <c r="C149" s="101"/>
      <c r="D149" s="899" t="s">
        <v>3175</v>
      </c>
      <c r="E149" s="113"/>
      <c r="F149" s="894"/>
      <c r="G149" s="406"/>
      <c r="H149" s="69"/>
      <c r="I149" s="447"/>
      <c r="J149" s="77"/>
      <c r="K149" s="77"/>
      <c r="L149" s="77"/>
      <c r="M149" s="662"/>
      <c r="N149" s="101"/>
      <c r="O149" s="605"/>
      <c r="P149" s="604"/>
    </row>
    <row r="150" spans="1:16" s="2" customFormat="1" ht="30" customHeight="1">
      <c r="A150" s="604"/>
      <c r="B150" s="605"/>
      <c r="C150" s="101"/>
      <c r="D150" s="1876" t="s">
        <v>3345</v>
      </c>
      <c r="E150" s="1876"/>
      <c r="F150" s="1876"/>
      <c r="G150" s="1876"/>
      <c r="H150" s="1876"/>
      <c r="I150" s="1876"/>
      <c r="J150" s="1876"/>
      <c r="K150" s="1876"/>
      <c r="L150" s="1876"/>
      <c r="M150" s="1876"/>
      <c r="N150" s="101"/>
      <c r="O150" s="605"/>
      <c r="P150" s="604"/>
    </row>
    <row r="151" spans="1:16" s="2" customFormat="1" ht="14.1" customHeight="1">
      <c r="A151" s="604"/>
      <c r="B151" s="605"/>
      <c r="C151" s="101"/>
      <c r="D151" s="904" t="s">
        <v>4715</v>
      </c>
      <c r="E151" s="113"/>
      <c r="F151" s="60">
        <v>3.72</v>
      </c>
      <c r="G151" s="466">
        <f>F151*Cond!$F$10</f>
        <v>5654.4000000000005</v>
      </c>
      <c r="H151" s="33">
        <v>0</v>
      </c>
      <c r="I151" s="444">
        <f t="shared" ref="I151:I154" si="49">G151*H151</f>
        <v>0</v>
      </c>
      <c r="J151" s="903" t="s">
        <v>824</v>
      </c>
      <c r="K151" s="313">
        <f t="shared" ref="K151:K154" si="50">G151*L151</f>
        <v>11308.800000000001</v>
      </c>
      <c r="L151" s="314">
        <v>2</v>
      </c>
      <c r="M151" s="655">
        <f t="shared" ref="M151:M154" si="51">ROUND(K151,-2)</f>
        <v>11300</v>
      </c>
      <c r="N151" s="101"/>
      <c r="O151" s="605"/>
      <c r="P151" s="604"/>
    </row>
    <row r="152" spans="1:16" s="2" customFormat="1" ht="14.1" customHeight="1">
      <c r="A152" s="604"/>
      <c r="B152" s="605"/>
      <c r="C152" s="101"/>
      <c r="D152" s="901" t="s">
        <v>4716</v>
      </c>
      <c r="E152" s="113"/>
      <c r="F152" s="55">
        <v>3.72</v>
      </c>
      <c r="G152" s="466">
        <f>F152*Cond!$F$10</f>
        <v>5654.4000000000005</v>
      </c>
      <c r="H152" s="29">
        <v>0</v>
      </c>
      <c r="I152" s="405">
        <f t="shared" si="49"/>
        <v>0</v>
      </c>
      <c r="J152" s="198" t="s">
        <v>825</v>
      </c>
      <c r="K152" s="289">
        <f t="shared" si="50"/>
        <v>11308.800000000001</v>
      </c>
      <c r="L152" s="292">
        <v>2</v>
      </c>
      <c r="M152" s="417">
        <f t="shared" si="51"/>
        <v>11300</v>
      </c>
      <c r="N152" s="101"/>
      <c r="O152" s="605"/>
      <c r="P152" s="604"/>
    </row>
    <row r="153" spans="1:16" s="2" customFormat="1" ht="14.1" customHeight="1">
      <c r="A153" s="604"/>
      <c r="B153" s="605"/>
      <c r="C153" s="101"/>
      <c r="D153" s="901" t="s">
        <v>4717</v>
      </c>
      <c r="E153" s="113"/>
      <c r="F153" s="59">
        <v>3.72</v>
      </c>
      <c r="G153" s="466">
        <f>F153*Cond!$F$10</f>
        <v>5654.4000000000005</v>
      </c>
      <c r="H153" s="35">
        <v>0</v>
      </c>
      <c r="I153" s="406">
        <f t="shared" si="49"/>
        <v>0</v>
      </c>
      <c r="J153" s="368" t="s">
        <v>826</v>
      </c>
      <c r="K153" s="369">
        <f t="shared" si="50"/>
        <v>11308.800000000001</v>
      </c>
      <c r="L153" s="370">
        <v>2</v>
      </c>
      <c r="M153" s="424">
        <f t="shared" si="51"/>
        <v>11300</v>
      </c>
      <c r="N153" s="101"/>
      <c r="O153" s="605"/>
      <c r="P153" s="604"/>
    </row>
    <row r="154" spans="1:16" s="2" customFormat="1" ht="14.1" customHeight="1">
      <c r="A154" s="604"/>
      <c r="B154" s="605"/>
      <c r="C154" s="101"/>
      <c r="D154" s="901" t="s">
        <v>4718</v>
      </c>
      <c r="E154" s="113"/>
      <c r="F154" s="55">
        <v>3.72</v>
      </c>
      <c r="G154" s="466">
        <f>F154*Cond!$F$10</f>
        <v>5654.4000000000005</v>
      </c>
      <c r="H154" s="29">
        <v>0</v>
      </c>
      <c r="I154" s="405">
        <f t="shared" si="49"/>
        <v>0</v>
      </c>
      <c r="J154" s="198" t="s">
        <v>2573</v>
      </c>
      <c r="K154" s="289">
        <f t="shared" si="50"/>
        <v>11308.800000000001</v>
      </c>
      <c r="L154" s="292">
        <v>2</v>
      </c>
      <c r="M154" s="417">
        <f t="shared" si="51"/>
        <v>11300</v>
      </c>
      <c r="N154" s="101"/>
      <c r="O154" s="605"/>
      <c r="P154" s="604"/>
    </row>
    <row r="155" spans="1:16" s="2" customFormat="1" ht="14.1" customHeight="1">
      <c r="A155" s="604"/>
      <c r="B155" s="605"/>
      <c r="C155" s="101"/>
      <c r="D155" s="901"/>
      <c r="E155" s="113"/>
      <c r="F155" s="55"/>
      <c r="G155" s="396"/>
      <c r="H155" s="29"/>
      <c r="I155" s="405"/>
      <c r="J155" s="198"/>
      <c r="K155" s="289"/>
      <c r="L155" s="292"/>
      <c r="M155" s="417"/>
      <c r="N155" s="101"/>
      <c r="O155" s="605"/>
      <c r="P155" s="604"/>
    </row>
    <row r="156" spans="1:16" s="2" customFormat="1" ht="14.1" customHeight="1">
      <c r="A156" s="604"/>
      <c r="B156" s="605"/>
      <c r="C156" s="101"/>
      <c r="D156" s="902" t="s">
        <v>3171</v>
      </c>
      <c r="E156" s="113"/>
      <c r="F156" s="145"/>
      <c r="G156" s="469"/>
      <c r="H156" s="68"/>
      <c r="I156" s="389"/>
      <c r="J156" s="76"/>
      <c r="K156" s="76"/>
      <c r="L156" s="76"/>
      <c r="M156" s="416"/>
      <c r="N156" s="101"/>
      <c r="O156" s="605"/>
      <c r="P156" s="604"/>
    </row>
    <row r="157" spans="1:16" s="2" customFormat="1" ht="14.1" customHeight="1">
      <c r="A157" s="604"/>
      <c r="B157" s="605"/>
      <c r="C157" s="101"/>
      <c r="D157" s="902" t="s">
        <v>293</v>
      </c>
      <c r="E157" s="113"/>
      <c r="F157" s="145"/>
      <c r="G157" s="469" t="s">
        <v>160</v>
      </c>
      <c r="H157" s="68"/>
      <c r="I157" s="389"/>
      <c r="J157" s="76"/>
      <c r="K157" s="76"/>
      <c r="L157" s="76"/>
      <c r="M157" s="416"/>
      <c r="N157" s="101"/>
      <c r="O157" s="605"/>
      <c r="P157" s="604"/>
    </row>
    <row r="158" spans="1:16" s="2" customFormat="1" ht="14.1" customHeight="1">
      <c r="A158" s="604"/>
      <c r="B158" s="605"/>
      <c r="C158" s="101"/>
      <c r="D158" s="899" t="s">
        <v>3175</v>
      </c>
      <c r="E158" s="113"/>
      <c r="F158" s="894"/>
      <c r="G158" s="406"/>
      <c r="H158" s="69"/>
      <c r="I158" s="447"/>
      <c r="J158" s="77"/>
      <c r="K158" s="77"/>
      <c r="L158" s="77"/>
      <c r="M158" s="662"/>
      <c r="N158" s="101"/>
      <c r="O158" s="605"/>
      <c r="P158" s="604"/>
    </row>
    <row r="159" spans="1:16" s="2" customFormat="1" ht="30" customHeight="1">
      <c r="A159" s="604"/>
      <c r="B159" s="605"/>
      <c r="C159" s="101"/>
      <c r="D159" s="1876" t="s">
        <v>3345</v>
      </c>
      <c r="E159" s="1876"/>
      <c r="F159" s="1876"/>
      <c r="G159" s="1876"/>
      <c r="H159" s="1876"/>
      <c r="I159" s="1876"/>
      <c r="J159" s="1876"/>
      <c r="K159" s="1876"/>
      <c r="L159" s="1876"/>
      <c r="M159" s="1876"/>
      <c r="N159" s="101"/>
      <c r="O159" s="605"/>
      <c r="P159" s="604"/>
    </row>
    <row r="160" spans="1:16" s="2" customFormat="1" ht="14.1" customHeight="1">
      <c r="A160" s="604"/>
      <c r="B160" s="605"/>
      <c r="C160" s="101"/>
      <c r="D160" s="1676" t="s">
        <v>4712</v>
      </c>
      <c r="E160" s="113"/>
      <c r="F160" s="60">
        <v>2.09</v>
      </c>
      <c r="G160" s="466">
        <f>F160*Cond!$F$10</f>
        <v>3176.7999999999997</v>
      </c>
      <c r="H160" s="33">
        <v>0</v>
      </c>
      <c r="I160" s="444">
        <f t="shared" ref="I160:I162" si="52">G160*H160</f>
        <v>0</v>
      </c>
      <c r="J160" s="903" t="s">
        <v>4749</v>
      </c>
      <c r="K160" s="313">
        <f t="shared" ref="K160:K162" si="53">G160*L160</f>
        <v>6353.5999999999995</v>
      </c>
      <c r="L160" s="314">
        <v>2</v>
      </c>
      <c r="M160" s="655">
        <f t="shared" ref="M160:M162" si="54">ROUND(K160,-2)</f>
        <v>6400</v>
      </c>
      <c r="N160" s="101"/>
      <c r="O160" s="605"/>
      <c r="P160" s="604"/>
    </row>
    <row r="161" spans="1:16" s="2" customFormat="1" ht="14.1" customHeight="1">
      <c r="A161" s="604"/>
      <c r="B161" s="605"/>
      <c r="C161" s="101"/>
      <c r="D161" s="1676" t="s">
        <v>4713</v>
      </c>
      <c r="E161" s="113"/>
      <c r="F161" s="55">
        <v>2.09</v>
      </c>
      <c r="G161" s="466">
        <f>F161*Cond!$F$10</f>
        <v>3176.7999999999997</v>
      </c>
      <c r="H161" s="29">
        <v>0</v>
      </c>
      <c r="I161" s="405">
        <f t="shared" si="52"/>
        <v>0</v>
      </c>
      <c r="J161" s="198" t="s">
        <v>4750</v>
      </c>
      <c r="K161" s="289">
        <f t="shared" si="53"/>
        <v>6353.5999999999995</v>
      </c>
      <c r="L161" s="292">
        <v>2</v>
      </c>
      <c r="M161" s="417">
        <f t="shared" si="54"/>
        <v>6400</v>
      </c>
      <c r="N161" s="101"/>
      <c r="O161" s="605"/>
      <c r="P161" s="604"/>
    </row>
    <row r="162" spans="1:16" s="2" customFormat="1" ht="14.1" customHeight="1">
      <c r="A162" s="604"/>
      <c r="B162" s="605"/>
      <c r="C162" s="101"/>
      <c r="D162" s="1676" t="s">
        <v>4714</v>
      </c>
      <c r="E162" s="113"/>
      <c r="F162" s="59">
        <v>2.09</v>
      </c>
      <c r="G162" s="466">
        <f>F162*Cond!$F$10</f>
        <v>3176.7999999999997</v>
      </c>
      <c r="H162" s="35">
        <v>0</v>
      </c>
      <c r="I162" s="406">
        <f t="shared" si="52"/>
        <v>0</v>
      </c>
      <c r="J162" s="368" t="s">
        <v>4751</v>
      </c>
      <c r="K162" s="369">
        <f t="shared" si="53"/>
        <v>6353.5999999999995</v>
      </c>
      <c r="L162" s="370">
        <v>2</v>
      </c>
      <c r="M162" s="424">
        <f t="shared" si="54"/>
        <v>6400</v>
      </c>
      <c r="N162" s="101"/>
      <c r="O162" s="605"/>
      <c r="P162" s="604"/>
    </row>
    <row r="163" spans="1:16" s="2" customFormat="1" ht="14.1" customHeight="1">
      <c r="A163" s="604"/>
      <c r="B163" s="605"/>
      <c r="C163" s="101"/>
      <c r="D163" s="901"/>
      <c r="E163" s="113"/>
      <c r="F163" s="55"/>
      <c r="G163" s="396"/>
      <c r="H163" s="29"/>
      <c r="I163" s="405"/>
      <c r="J163" s="198"/>
      <c r="K163" s="289"/>
      <c r="L163" s="292"/>
      <c r="M163" s="417"/>
      <c r="N163" s="101"/>
      <c r="O163" s="605"/>
      <c r="P163" s="604"/>
    </row>
    <row r="164" spans="1:16" s="2" customFormat="1" ht="14.1" customHeight="1">
      <c r="A164" s="604"/>
      <c r="B164" s="605"/>
      <c r="C164" s="101"/>
      <c r="D164" s="902" t="s">
        <v>4709</v>
      </c>
      <c r="E164" s="113"/>
      <c r="F164" s="145"/>
      <c r="G164" s="469"/>
      <c r="H164" s="68"/>
      <c r="I164" s="389"/>
      <c r="J164" s="76"/>
      <c r="K164" s="76"/>
      <c r="L164" s="76"/>
      <c r="M164" s="416"/>
      <c r="N164" s="101"/>
      <c r="O164" s="605"/>
      <c r="P164" s="604"/>
    </row>
    <row r="165" spans="1:16" s="2" customFormat="1" ht="14.1" customHeight="1">
      <c r="A165" s="604"/>
      <c r="B165" s="605"/>
      <c r="C165" s="101"/>
      <c r="D165" s="902" t="s">
        <v>4710</v>
      </c>
      <c r="E165" s="113"/>
      <c r="F165" s="145"/>
      <c r="G165" s="469"/>
      <c r="H165" s="68"/>
      <c r="I165" s="389"/>
      <c r="J165" s="76"/>
      <c r="K165" s="76"/>
      <c r="L165" s="76"/>
      <c r="M165" s="416"/>
      <c r="N165" s="101"/>
      <c r="O165" s="605"/>
      <c r="P165" s="604"/>
    </row>
    <row r="166" spans="1:16" s="2" customFormat="1" ht="14.1" customHeight="1">
      <c r="A166" s="604"/>
      <c r="B166" s="605"/>
      <c r="C166" s="101"/>
      <c r="D166" s="902" t="s">
        <v>4711</v>
      </c>
      <c r="E166" s="113"/>
      <c r="F166" s="145"/>
      <c r="G166" s="469" t="s">
        <v>160</v>
      </c>
      <c r="H166" s="68"/>
      <c r="I166" s="389"/>
      <c r="J166" s="76"/>
      <c r="K166" s="76"/>
      <c r="L166" s="76"/>
      <c r="M166" s="416"/>
      <c r="N166" s="101"/>
      <c r="O166" s="605"/>
      <c r="P166" s="604"/>
    </row>
    <row r="167" spans="1:16" s="2" customFormat="1" ht="14.1" customHeight="1">
      <c r="A167" s="604"/>
      <c r="B167" s="605"/>
      <c r="C167" s="101"/>
      <c r="D167" s="899" t="s">
        <v>4297</v>
      </c>
      <c r="E167" s="113"/>
      <c r="F167" s="894"/>
      <c r="G167" s="406"/>
      <c r="H167" s="69"/>
      <c r="I167" s="447"/>
      <c r="J167" s="77"/>
      <c r="K167" s="77"/>
      <c r="L167" s="77"/>
      <c r="M167" s="662"/>
      <c r="N167" s="101"/>
      <c r="O167" s="605"/>
      <c r="P167" s="604"/>
    </row>
    <row r="168" spans="1:16" s="2" customFormat="1" ht="30" customHeight="1" thickBot="1">
      <c r="A168" s="604"/>
      <c r="B168" s="605"/>
      <c r="C168" s="101"/>
      <c r="D168" s="1991" t="s">
        <v>3346</v>
      </c>
      <c r="E168" s="1991"/>
      <c r="F168" s="1991"/>
      <c r="G168" s="1991"/>
      <c r="H168" s="1991"/>
      <c r="I168" s="1991"/>
      <c r="J168" s="1991"/>
      <c r="K168" s="1991"/>
      <c r="L168" s="1991"/>
      <c r="M168" s="1991"/>
      <c r="N168" s="101"/>
      <c r="O168" s="605"/>
      <c r="P168" s="604"/>
    </row>
    <row r="169" spans="1:16" s="2" customFormat="1" ht="14.1" customHeight="1" thickTop="1">
      <c r="A169" s="604"/>
      <c r="B169" s="605"/>
      <c r="C169" s="101"/>
      <c r="D169" s="1677" t="s">
        <v>4724</v>
      </c>
      <c r="E169" s="113"/>
      <c r="F169" s="60">
        <v>4.87</v>
      </c>
      <c r="G169" s="466">
        <f>F169*Cond!$F$10</f>
        <v>7402.4000000000005</v>
      </c>
      <c r="H169" s="33">
        <v>0</v>
      </c>
      <c r="I169" s="444">
        <f t="shared" ref="I169" si="55">G169*H169</f>
        <v>0</v>
      </c>
      <c r="J169" s="1668" t="s">
        <v>4722</v>
      </c>
      <c r="K169" s="905">
        <f t="shared" ref="K169" si="56">G169*L169</f>
        <v>14804.800000000001</v>
      </c>
      <c r="L169" s="906">
        <v>2</v>
      </c>
      <c r="M169" s="907">
        <f t="shared" ref="M169" si="57">ROUND(K169,-2)</f>
        <v>14800</v>
      </c>
      <c r="N169" s="101"/>
      <c r="O169" s="605"/>
      <c r="P169" s="604"/>
    </row>
    <row r="170" spans="1:16" s="2" customFormat="1" ht="14.1" customHeight="1">
      <c r="A170" s="604"/>
      <c r="B170" s="605"/>
      <c r="C170" s="101"/>
      <c r="D170" s="1678" t="s">
        <v>4725</v>
      </c>
      <c r="E170" s="113"/>
      <c r="F170" s="60">
        <v>4.87</v>
      </c>
      <c r="G170" s="466">
        <f>F170*Cond!$F$10</f>
        <v>7402.4000000000005</v>
      </c>
      <c r="H170" s="33">
        <v>0</v>
      </c>
      <c r="I170" s="444">
        <f t="shared" ref="I170" si="58">G170*H170</f>
        <v>0</v>
      </c>
      <c r="J170" s="1668" t="s">
        <v>4723</v>
      </c>
      <c r="K170" s="905">
        <f t="shared" ref="K170" si="59">G170*L170</f>
        <v>14804.800000000001</v>
      </c>
      <c r="L170" s="906">
        <v>2</v>
      </c>
      <c r="M170" s="907">
        <f t="shared" ref="M170" si="60">ROUND(K170,-2)</f>
        <v>14800</v>
      </c>
      <c r="N170" s="101"/>
      <c r="O170" s="605"/>
      <c r="P170" s="604"/>
    </row>
    <row r="171" spans="1:16" s="2" customFormat="1" ht="14.1" customHeight="1">
      <c r="A171" s="604"/>
      <c r="B171" s="605"/>
      <c r="C171" s="101"/>
      <c r="D171" s="1679"/>
      <c r="E171" s="113"/>
      <c r="F171" s="55"/>
      <c r="G171" s="396"/>
      <c r="H171" s="29"/>
      <c r="I171" s="405"/>
      <c r="J171" s="198"/>
      <c r="K171" s="369"/>
      <c r="L171" s="370"/>
      <c r="M171" s="424"/>
      <c r="N171" s="101"/>
      <c r="O171" s="605"/>
      <c r="P171" s="604"/>
    </row>
    <row r="172" spans="1:16" s="2" customFormat="1" ht="14.1" customHeight="1">
      <c r="A172" s="604"/>
      <c r="B172" s="605"/>
      <c r="C172" s="101"/>
      <c r="D172" s="1679" t="s">
        <v>4726</v>
      </c>
      <c r="E172" s="113"/>
      <c r="F172" s="55"/>
      <c r="G172" s="469" t="s">
        <v>160</v>
      </c>
      <c r="H172" s="29"/>
      <c r="I172" s="405"/>
      <c r="J172" s="198"/>
      <c r="K172" s="198"/>
      <c r="L172" s="370"/>
      <c r="M172" s="424"/>
      <c r="N172" s="101"/>
      <c r="O172" s="605"/>
      <c r="P172" s="604"/>
    </row>
    <row r="173" spans="1:16" s="2" customFormat="1" ht="14.1" customHeight="1">
      <c r="A173" s="604"/>
      <c r="B173" s="605"/>
      <c r="C173" s="101"/>
      <c r="D173" s="1679" t="s">
        <v>4727</v>
      </c>
      <c r="E173" s="113"/>
      <c r="F173" s="55"/>
      <c r="G173" s="469"/>
      <c r="H173" s="29"/>
      <c r="I173" s="405"/>
      <c r="J173" s="198"/>
      <c r="K173" s="198"/>
      <c r="L173" s="370"/>
      <c r="M173" s="424"/>
      <c r="N173" s="101"/>
      <c r="O173" s="605"/>
      <c r="P173" s="604"/>
    </row>
    <row r="174" spans="1:16" s="2" customFormat="1" ht="14.1" customHeight="1">
      <c r="A174" s="604"/>
      <c r="B174" s="605"/>
      <c r="C174" s="101"/>
      <c r="D174" s="1679" t="s">
        <v>4728</v>
      </c>
      <c r="E174" s="113"/>
      <c r="F174" s="55"/>
      <c r="G174" s="469"/>
      <c r="H174" s="29"/>
      <c r="I174" s="405"/>
      <c r="J174" s="198"/>
      <c r="K174" s="198"/>
      <c r="L174" s="370"/>
      <c r="M174" s="424"/>
      <c r="N174" s="101"/>
      <c r="O174" s="605"/>
      <c r="P174" s="604"/>
    </row>
    <row r="175" spans="1:16" s="2" customFormat="1" ht="14.1" customHeight="1">
      <c r="A175" s="604"/>
      <c r="B175" s="605"/>
      <c r="C175" s="101"/>
      <c r="D175" s="1679" t="s">
        <v>4729</v>
      </c>
      <c r="E175" s="113"/>
      <c r="F175" s="55"/>
      <c r="G175" s="469"/>
      <c r="H175" s="29"/>
      <c r="I175" s="405"/>
      <c r="J175" s="198"/>
      <c r="K175" s="198"/>
      <c r="L175" s="370"/>
      <c r="M175" s="424"/>
      <c r="N175" s="101"/>
      <c r="O175" s="605"/>
      <c r="P175" s="604"/>
    </row>
    <row r="176" spans="1:16" s="2" customFormat="1" ht="14.1" customHeight="1">
      <c r="A176" s="604"/>
      <c r="B176" s="605"/>
      <c r="C176" s="101"/>
      <c r="D176" s="1679" t="s">
        <v>4730</v>
      </c>
      <c r="E176" s="113"/>
      <c r="F176" s="55"/>
      <c r="G176" s="396"/>
      <c r="H176" s="29"/>
      <c r="I176" s="405"/>
      <c r="J176" s="198"/>
      <c r="K176" s="198"/>
      <c r="L176" s="370"/>
      <c r="M176" s="424"/>
      <c r="N176" s="101"/>
      <c r="O176" s="605"/>
      <c r="P176" s="604"/>
    </row>
    <row r="177" spans="1:16" s="2" customFormat="1" ht="14.1" customHeight="1" thickBot="1">
      <c r="A177" s="604"/>
      <c r="B177" s="605"/>
      <c r="C177" s="101"/>
      <c r="D177" s="1680" t="s">
        <v>4731</v>
      </c>
      <c r="E177" s="113"/>
      <c r="F177" s="894"/>
      <c r="G177" s="406"/>
      <c r="H177" s="69"/>
      <c r="I177" s="447"/>
      <c r="J177" s="77"/>
      <c r="K177" s="77"/>
      <c r="L177" s="370"/>
      <c r="M177" s="424"/>
      <c r="N177" s="101"/>
      <c r="O177" s="605"/>
      <c r="P177" s="604"/>
    </row>
    <row r="178" spans="1:16" s="2" customFormat="1" ht="30" customHeight="1" thickTop="1" thickBot="1">
      <c r="A178" s="604"/>
      <c r="B178" s="605"/>
      <c r="C178" s="101"/>
      <c r="D178" s="1991" t="s">
        <v>3346</v>
      </c>
      <c r="E178" s="1991"/>
      <c r="F178" s="1991"/>
      <c r="G178" s="1991"/>
      <c r="H178" s="1991"/>
      <c r="I178" s="1991"/>
      <c r="J178" s="1991"/>
      <c r="K178" s="1991"/>
      <c r="L178" s="1991"/>
      <c r="M178" s="1991"/>
      <c r="N178" s="101"/>
      <c r="O178" s="605"/>
      <c r="P178" s="604"/>
    </row>
    <row r="179" spans="1:16" s="2" customFormat="1" ht="14.1" customHeight="1" thickTop="1">
      <c r="A179" s="604"/>
      <c r="B179" s="605"/>
      <c r="C179" s="101"/>
      <c r="D179" s="1677" t="s">
        <v>4732</v>
      </c>
      <c r="E179" s="113"/>
      <c r="F179" s="60">
        <v>7.37</v>
      </c>
      <c r="G179" s="466">
        <f>F179*Cond!$F$10</f>
        <v>11202.4</v>
      </c>
      <c r="H179" s="33">
        <v>0</v>
      </c>
      <c r="I179" s="444">
        <f t="shared" ref="I179" si="61">G179*H179</f>
        <v>0</v>
      </c>
      <c r="J179" s="1668" t="s">
        <v>4733</v>
      </c>
      <c r="K179" s="905">
        <f t="shared" ref="K179" si="62">G179*L179</f>
        <v>22404.799999999999</v>
      </c>
      <c r="L179" s="906">
        <v>2</v>
      </c>
      <c r="M179" s="907">
        <f t="shared" ref="M179" si="63">ROUND(K179,-2)</f>
        <v>22400</v>
      </c>
      <c r="N179" s="101"/>
      <c r="O179" s="605"/>
      <c r="P179" s="604"/>
    </row>
    <row r="180" spans="1:16" s="2" customFormat="1" ht="14.1" customHeight="1">
      <c r="A180" s="604"/>
      <c r="B180" s="605"/>
      <c r="C180" s="101"/>
      <c r="D180" s="1679"/>
      <c r="E180" s="113"/>
      <c r="F180" s="55"/>
      <c r="G180" s="396"/>
      <c r="H180" s="29"/>
      <c r="I180" s="405"/>
      <c r="J180" s="198"/>
      <c r="K180" s="369"/>
      <c r="L180" s="370"/>
      <c r="M180" s="424"/>
      <c r="N180" s="101"/>
      <c r="O180" s="605"/>
      <c r="P180" s="604"/>
    </row>
    <row r="181" spans="1:16" s="2" customFormat="1" ht="14.1" customHeight="1">
      <c r="A181" s="604"/>
      <c r="B181" s="605"/>
      <c r="C181" s="101"/>
      <c r="D181" s="1679" t="s">
        <v>4734</v>
      </c>
      <c r="E181" s="113"/>
      <c r="F181" s="55"/>
      <c r="G181" s="469" t="s">
        <v>160</v>
      </c>
      <c r="H181" s="29"/>
      <c r="I181" s="405"/>
      <c r="J181" s="198"/>
      <c r="K181" s="198"/>
      <c r="L181" s="370"/>
      <c r="M181" s="424"/>
      <c r="N181" s="101"/>
      <c r="O181" s="605"/>
      <c r="P181" s="604"/>
    </row>
    <row r="182" spans="1:16" s="2" customFormat="1" ht="14.1" customHeight="1">
      <c r="A182" s="604"/>
      <c r="B182" s="605"/>
      <c r="C182" s="101"/>
      <c r="D182" s="1679" t="s">
        <v>4727</v>
      </c>
      <c r="E182" s="113"/>
      <c r="F182" s="55"/>
      <c r="G182" s="469"/>
      <c r="H182" s="29"/>
      <c r="I182" s="405"/>
      <c r="J182" s="198"/>
      <c r="K182" s="198"/>
      <c r="L182" s="370"/>
      <c r="M182" s="424"/>
      <c r="N182" s="101"/>
      <c r="O182" s="605"/>
      <c r="P182" s="604"/>
    </row>
    <row r="183" spans="1:16" s="2" customFormat="1" ht="14.1" customHeight="1">
      <c r="A183" s="604"/>
      <c r="B183" s="605"/>
      <c r="C183" s="101"/>
      <c r="D183" s="1679" t="s">
        <v>4728</v>
      </c>
      <c r="E183" s="113"/>
      <c r="F183" s="55"/>
      <c r="G183" s="469"/>
      <c r="H183" s="29"/>
      <c r="I183" s="405"/>
      <c r="J183" s="198"/>
      <c r="K183" s="198"/>
      <c r="L183" s="370"/>
      <c r="M183" s="424"/>
      <c r="N183" s="101"/>
      <c r="O183" s="605"/>
      <c r="P183" s="604"/>
    </row>
    <row r="184" spans="1:16" s="2" customFormat="1" ht="14.1" customHeight="1">
      <c r="A184" s="604"/>
      <c r="B184" s="605"/>
      <c r="C184" s="101"/>
      <c r="D184" s="1679" t="s">
        <v>4729</v>
      </c>
      <c r="E184" s="113"/>
      <c r="F184" s="55"/>
      <c r="G184" s="469"/>
      <c r="H184" s="29"/>
      <c r="I184" s="405"/>
      <c r="J184" s="198"/>
      <c r="K184" s="198"/>
      <c r="L184" s="370"/>
      <c r="M184" s="424"/>
      <c r="N184" s="101"/>
      <c r="O184" s="605"/>
      <c r="P184" s="604"/>
    </row>
    <row r="185" spans="1:16" s="2" customFormat="1" ht="14.1" customHeight="1">
      <c r="A185" s="604"/>
      <c r="B185" s="605"/>
      <c r="C185" s="101"/>
      <c r="D185" s="1679" t="s">
        <v>4730</v>
      </c>
      <c r="E185" s="113"/>
      <c r="F185" s="55"/>
      <c r="G185" s="396"/>
      <c r="H185" s="29"/>
      <c r="I185" s="405"/>
      <c r="J185" s="198"/>
      <c r="K185" s="198"/>
      <c r="L185" s="370"/>
      <c r="M185" s="424"/>
      <c r="N185" s="101"/>
      <c r="O185" s="605"/>
      <c r="P185" s="604"/>
    </row>
    <row r="186" spans="1:16" s="2" customFormat="1" ht="14.1" customHeight="1" thickBot="1">
      <c r="A186" s="604"/>
      <c r="B186" s="605"/>
      <c r="C186" s="101"/>
      <c r="D186" s="1680" t="s">
        <v>4731</v>
      </c>
      <c r="E186" s="113"/>
      <c r="F186" s="894"/>
      <c r="G186" s="406"/>
      <c r="H186" s="69"/>
      <c r="I186" s="447"/>
      <c r="J186" s="77"/>
      <c r="K186" s="77"/>
      <c r="L186" s="370"/>
      <c r="M186" s="424"/>
      <c r="N186" s="101"/>
      <c r="O186" s="605"/>
      <c r="P186" s="604"/>
    </row>
    <row r="187" spans="1:16" s="2" customFormat="1" ht="30" customHeight="1" thickTop="1">
      <c r="A187" s="604"/>
      <c r="B187" s="605"/>
      <c r="C187" s="101"/>
      <c r="D187" s="1876" t="s">
        <v>3347</v>
      </c>
      <c r="E187" s="1876"/>
      <c r="F187" s="1876"/>
      <c r="G187" s="1876"/>
      <c r="H187" s="1876"/>
      <c r="I187" s="1876"/>
      <c r="J187" s="1876"/>
      <c r="K187" s="1876"/>
      <c r="L187" s="1876"/>
      <c r="M187" s="1876"/>
      <c r="N187" s="101"/>
      <c r="O187" s="605"/>
      <c r="P187" s="604"/>
    </row>
    <row r="188" spans="1:16" s="2" customFormat="1" ht="14.1" customHeight="1">
      <c r="A188" s="604"/>
      <c r="B188" s="605"/>
      <c r="C188" s="101"/>
      <c r="D188" s="908"/>
      <c r="E188" s="113"/>
      <c r="F188" s="60"/>
      <c r="G188" s="653"/>
      <c r="H188" s="33"/>
      <c r="I188" s="444"/>
      <c r="J188" s="909"/>
      <c r="K188" s="909"/>
      <c r="L188" s="909"/>
      <c r="M188" s="910"/>
      <c r="N188" s="101"/>
      <c r="O188" s="605"/>
      <c r="P188" s="604"/>
    </row>
    <row r="189" spans="1:16" s="2" customFormat="1" ht="14.1" customHeight="1">
      <c r="A189" s="604"/>
      <c r="B189" s="605"/>
      <c r="C189" s="101"/>
      <c r="D189" s="911" t="s">
        <v>3172</v>
      </c>
      <c r="E189" s="113"/>
      <c r="F189" s="55">
        <v>5.53</v>
      </c>
      <c r="G189" s="466">
        <f>F189*Cond!$F$10</f>
        <v>8405.6</v>
      </c>
      <c r="H189" s="29">
        <v>0</v>
      </c>
      <c r="I189" s="405">
        <f t="shared" ref="I189" si="64">G189*H189</f>
        <v>0</v>
      </c>
      <c r="J189" s="171" t="s">
        <v>3173</v>
      </c>
      <c r="K189" s="289">
        <f t="shared" ref="K189" si="65">G189*L189</f>
        <v>15130.080000000002</v>
      </c>
      <c r="L189" s="292">
        <v>1.8</v>
      </c>
      <c r="M189" s="417">
        <f t="shared" ref="M189" si="66">ROUND(K189,-2)</f>
        <v>15100</v>
      </c>
      <c r="N189" s="101"/>
      <c r="O189" s="605"/>
      <c r="P189" s="604"/>
    </row>
    <row r="190" spans="1:16" s="2" customFormat="1" ht="14.1" customHeight="1">
      <c r="A190" s="604"/>
      <c r="B190" s="605"/>
      <c r="C190" s="101"/>
      <c r="D190" s="911"/>
      <c r="E190" s="113"/>
      <c r="F190" s="55"/>
      <c r="G190" s="396"/>
      <c r="H190" s="29"/>
      <c r="I190" s="405"/>
      <c r="J190" s="171"/>
      <c r="K190" s="171"/>
      <c r="L190" s="171"/>
      <c r="M190" s="422"/>
      <c r="N190" s="101"/>
      <c r="O190" s="605"/>
      <c r="P190" s="604"/>
    </row>
    <row r="191" spans="1:16" s="2" customFormat="1" ht="14.1" customHeight="1">
      <c r="A191" s="604"/>
      <c r="B191" s="605"/>
      <c r="C191" s="101"/>
      <c r="D191" s="912"/>
      <c r="E191" s="113"/>
      <c r="F191" s="55"/>
      <c r="G191" s="396"/>
      <c r="H191" s="29"/>
      <c r="I191" s="405"/>
      <c r="J191" s="171"/>
      <c r="K191" s="171"/>
      <c r="L191" s="171"/>
      <c r="M191" s="422"/>
      <c r="N191" s="101"/>
      <c r="O191" s="605"/>
      <c r="P191" s="604"/>
    </row>
    <row r="192" spans="1:16" s="2" customFormat="1" ht="14.1" customHeight="1">
      <c r="A192" s="604"/>
      <c r="B192" s="605"/>
      <c r="C192" s="101"/>
      <c r="D192" s="912" t="s">
        <v>3174</v>
      </c>
      <c r="E192" s="113"/>
      <c r="F192" s="145"/>
      <c r="G192" s="405"/>
      <c r="H192" s="68"/>
      <c r="I192" s="389"/>
      <c r="J192" s="76"/>
      <c r="K192" s="76"/>
      <c r="L192" s="76"/>
      <c r="M192" s="416"/>
      <c r="N192" s="101"/>
      <c r="O192" s="605"/>
      <c r="P192" s="604"/>
    </row>
    <row r="193" spans="1:16" s="2" customFormat="1" ht="14.1" customHeight="1">
      <c r="A193" s="604"/>
      <c r="B193" s="605"/>
      <c r="C193" s="101"/>
      <c r="D193" s="902" t="s">
        <v>3170</v>
      </c>
      <c r="E193" s="113"/>
      <c r="F193" s="145"/>
      <c r="G193" s="469" t="s">
        <v>160</v>
      </c>
      <c r="H193" s="68"/>
      <c r="I193" s="389"/>
      <c r="J193" s="76"/>
      <c r="K193" s="76"/>
      <c r="L193" s="76"/>
      <c r="M193" s="416"/>
      <c r="N193" s="101"/>
      <c r="O193" s="605"/>
      <c r="P193" s="604"/>
    </row>
    <row r="194" spans="1:16" s="2" customFormat="1" ht="14.1" customHeight="1">
      <c r="A194" s="604"/>
      <c r="B194" s="605"/>
      <c r="C194" s="101"/>
      <c r="D194" s="899" t="s">
        <v>3175</v>
      </c>
      <c r="E194" s="113"/>
      <c r="F194" s="894"/>
      <c r="G194" s="406"/>
      <c r="H194" s="69"/>
      <c r="I194" s="447"/>
      <c r="J194" s="77"/>
      <c r="K194" s="77"/>
      <c r="L194" s="77"/>
      <c r="M194" s="662"/>
      <c r="N194" s="101"/>
      <c r="O194" s="605"/>
      <c r="P194" s="604"/>
    </row>
    <row r="195" spans="1:16" s="2" customFormat="1" ht="30" customHeight="1">
      <c r="A195" s="604"/>
      <c r="B195" s="605"/>
      <c r="C195" s="101"/>
      <c r="D195" s="1875" t="s">
        <v>3348</v>
      </c>
      <c r="E195" s="1875"/>
      <c r="F195" s="1875"/>
      <c r="G195" s="1875"/>
      <c r="H195" s="1875"/>
      <c r="I195" s="1875"/>
      <c r="J195" s="1875"/>
      <c r="K195" s="1875"/>
      <c r="L195" s="1875"/>
      <c r="M195" s="1875"/>
      <c r="N195" s="101"/>
      <c r="O195" s="605"/>
      <c r="P195" s="604"/>
    </row>
    <row r="196" spans="1:16" s="2" customFormat="1" ht="14.1" customHeight="1">
      <c r="A196" s="604"/>
      <c r="B196" s="605"/>
      <c r="C196" s="101"/>
      <c r="D196" s="908"/>
      <c r="E196" s="113"/>
      <c r="F196" s="60"/>
      <c r="G196" s="653"/>
      <c r="H196" s="33"/>
      <c r="I196" s="444"/>
      <c r="J196" s="909"/>
      <c r="K196" s="909"/>
      <c r="L196" s="909"/>
      <c r="M196" s="910"/>
      <c r="N196" s="101"/>
      <c r="O196" s="605"/>
      <c r="P196" s="604"/>
    </row>
    <row r="197" spans="1:16" s="2" customFormat="1" ht="14.1" customHeight="1">
      <c r="A197" s="604"/>
      <c r="B197" s="605"/>
      <c r="C197" s="101"/>
      <c r="D197" s="911" t="s">
        <v>4369</v>
      </c>
      <c r="E197" s="113"/>
      <c r="F197" s="55">
        <v>9.18</v>
      </c>
      <c r="G197" s="466">
        <f>F197*Cond!$F$10</f>
        <v>13953.6</v>
      </c>
      <c r="H197" s="29">
        <v>0</v>
      </c>
      <c r="I197" s="405">
        <f t="shared" ref="I197" si="67">G197*H197</f>
        <v>0</v>
      </c>
      <c r="J197" s="171" t="s">
        <v>4276</v>
      </c>
      <c r="K197" s="289">
        <f t="shared" ref="K197" si="68">G197*L197</f>
        <v>25116.48</v>
      </c>
      <c r="L197" s="292">
        <v>1.8</v>
      </c>
      <c r="M197" s="417">
        <f t="shared" ref="M197" si="69">ROUND(K197,-2)</f>
        <v>25100</v>
      </c>
      <c r="N197" s="101"/>
      <c r="O197" s="605"/>
      <c r="P197" s="604"/>
    </row>
    <row r="198" spans="1:16" s="2" customFormat="1" ht="14.1" customHeight="1">
      <c r="A198" s="604"/>
      <c r="B198" s="605"/>
      <c r="C198" s="101"/>
      <c r="D198" s="911"/>
      <c r="E198" s="113"/>
      <c r="F198" s="55"/>
      <c r="G198" s="466"/>
      <c r="H198" s="29"/>
      <c r="I198" s="405"/>
      <c r="J198" s="171"/>
      <c r="K198" s="289"/>
      <c r="L198" s="292"/>
      <c r="M198" s="417"/>
      <c r="N198" s="101"/>
      <c r="O198" s="605"/>
      <c r="P198" s="604"/>
    </row>
    <row r="199" spans="1:16" s="2" customFormat="1" ht="14.1" customHeight="1">
      <c r="A199" s="604"/>
      <c r="B199" s="605"/>
      <c r="C199" s="101"/>
      <c r="D199" s="911" t="s">
        <v>4370</v>
      </c>
      <c r="E199" s="113"/>
      <c r="F199" s="145"/>
      <c r="G199" s="396"/>
      <c r="H199" s="29"/>
      <c r="I199" s="405"/>
      <c r="J199" s="171"/>
      <c r="K199" s="171"/>
      <c r="L199" s="171"/>
      <c r="M199" s="422"/>
      <c r="N199" s="101"/>
      <c r="O199" s="605"/>
      <c r="P199" s="604"/>
    </row>
    <row r="200" spans="1:16" s="2" customFormat="1" ht="14.1" customHeight="1">
      <c r="A200" s="604"/>
      <c r="B200" s="605"/>
      <c r="C200" s="101"/>
      <c r="D200" s="912" t="s">
        <v>4371</v>
      </c>
      <c r="E200" s="113"/>
      <c r="F200" s="145"/>
      <c r="G200" s="396"/>
      <c r="H200" s="29"/>
      <c r="I200" s="405"/>
      <c r="J200" s="172"/>
      <c r="K200" s="172"/>
      <c r="L200" s="172"/>
      <c r="M200" s="423"/>
      <c r="N200" s="101"/>
      <c r="O200" s="605"/>
      <c r="P200" s="604"/>
    </row>
    <row r="201" spans="1:16" s="2" customFormat="1" ht="14.1" customHeight="1">
      <c r="A201" s="604"/>
      <c r="B201" s="605"/>
      <c r="C201" s="101"/>
      <c r="D201" s="1439" t="s">
        <v>3168</v>
      </c>
      <c r="E201" s="113"/>
      <c r="F201" s="145"/>
      <c r="G201" s="469" t="s">
        <v>160</v>
      </c>
      <c r="H201" s="68"/>
      <c r="I201" s="389"/>
      <c r="J201" s="76"/>
      <c r="K201" s="76"/>
      <c r="L201" s="76"/>
      <c r="M201" s="416"/>
      <c r="N201" s="101"/>
      <c r="O201" s="605"/>
      <c r="P201" s="604"/>
    </row>
    <row r="202" spans="1:16" s="2" customFormat="1" ht="14.1" customHeight="1" thickBot="1">
      <c r="A202" s="604"/>
      <c r="B202" s="605"/>
      <c r="C202" s="101"/>
      <c r="D202" s="899" t="s">
        <v>3169</v>
      </c>
      <c r="E202" s="113"/>
      <c r="F202" s="894"/>
      <c r="G202" s="406"/>
      <c r="H202" s="69"/>
      <c r="I202" s="447"/>
      <c r="J202" s="77"/>
      <c r="K202" s="77"/>
      <c r="L202" s="77"/>
      <c r="M202" s="662"/>
      <c r="N202" s="101"/>
      <c r="O202" s="605"/>
      <c r="P202" s="604"/>
    </row>
    <row r="203" spans="1:16" s="2" customFormat="1" ht="14.1" customHeight="1" thickTop="1">
      <c r="A203" s="604"/>
      <c r="B203" s="605"/>
      <c r="C203" s="101"/>
      <c r="D203" s="1436"/>
      <c r="E203" s="1437"/>
      <c r="F203" s="56"/>
      <c r="G203" s="451"/>
      <c r="H203" s="30"/>
      <c r="I203" s="432"/>
      <c r="J203" s="170"/>
      <c r="K203" s="170"/>
      <c r="L203" s="170"/>
      <c r="M203" s="1438"/>
      <c r="N203" s="101"/>
      <c r="O203" s="605"/>
      <c r="P203" s="604"/>
    </row>
    <row r="204" spans="1:16" s="2" customFormat="1" ht="14.1" customHeight="1">
      <c r="A204" s="604"/>
      <c r="B204" s="605"/>
      <c r="C204" s="101"/>
      <c r="D204" s="911" t="s">
        <v>3176</v>
      </c>
      <c r="E204" s="113"/>
      <c r="F204" s="55">
        <v>8.76</v>
      </c>
      <c r="G204" s="466">
        <f>F204*Cond!$F$10</f>
        <v>13315.199999999999</v>
      </c>
      <c r="H204" s="29">
        <v>0</v>
      </c>
      <c r="I204" s="405">
        <f t="shared" ref="I204" si="70">G204*H204</f>
        <v>0</v>
      </c>
      <c r="J204" s="171" t="s">
        <v>3177</v>
      </c>
      <c r="K204" s="289">
        <f t="shared" ref="K204" si="71">G204*L204</f>
        <v>23967.359999999997</v>
      </c>
      <c r="L204" s="292">
        <v>1.8</v>
      </c>
      <c r="M204" s="417">
        <f t="shared" ref="M204" si="72">ROUND(K204,-2)</f>
        <v>24000</v>
      </c>
      <c r="N204" s="101"/>
      <c r="O204" s="605"/>
      <c r="P204" s="604"/>
    </row>
    <row r="205" spans="1:16" s="2" customFormat="1" ht="14.1" customHeight="1">
      <c r="A205" s="604"/>
      <c r="B205" s="605"/>
      <c r="C205" s="101"/>
      <c r="D205" s="911"/>
      <c r="E205" s="113"/>
      <c r="F205" s="145"/>
      <c r="G205" s="396"/>
      <c r="H205" s="29"/>
      <c r="I205" s="405"/>
      <c r="J205" s="171"/>
      <c r="K205" s="171"/>
      <c r="L205" s="171"/>
      <c r="M205" s="422"/>
      <c r="N205" s="101"/>
      <c r="O205" s="605"/>
      <c r="P205" s="604"/>
    </row>
    <row r="206" spans="1:16" s="2" customFormat="1" ht="14.1" customHeight="1">
      <c r="A206" s="604"/>
      <c r="B206" s="605"/>
      <c r="C206" s="101"/>
      <c r="D206" s="912" t="s">
        <v>3167</v>
      </c>
      <c r="E206" s="113"/>
      <c r="F206" s="145"/>
      <c r="G206" s="396"/>
      <c r="H206" s="29"/>
      <c r="I206" s="405"/>
      <c r="J206" s="172"/>
      <c r="K206" s="172"/>
      <c r="L206" s="172"/>
      <c r="M206" s="423"/>
      <c r="N206" s="101"/>
      <c r="O206" s="605"/>
      <c r="P206" s="604"/>
    </row>
    <row r="207" spans="1:16" s="2" customFormat="1" ht="14.1" customHeight="1">
      <c r="A207" s="604"/>
      <c r="B207" s="605"/>
      <c r="C207" s="101"/>
      <c r="D207" s="902" t="s">
        <v>3168</v>
      </c>
      <c r="E207" s="113"/>
      <c r="F207" s="145"/>
      <c r="G207" s="469" t="s">
        <v>160</v>
      </c>
      <c r="H207" s="68"/>
      <c r="I207" s="389"/>
      <c r="J207" s="76"/>
      <c r="K207" s="76"/>
      <c r="L207" s="76"/>
      <c r="M207" s="416"/>
      <c r="N207" s="101"/>
      <c r="O207" s="605"/>
      <c r="P207" s="604"/>
    </row>
    <row r="208" spans="1:16" s="2" customFormat="1" ht="14.1" customHeight="1" thickBot="1">
      <c r="A208" s="604"/>
      <c r="B208" s="605"/>
      <c r="C208" s="101"/>
      <c r="D208" s="899" t="s">
        <v>3169</v>
      </c>
      <c r="E208" s="113"/>
      <c r="F208" s="894"/>
      <c r="G208" s="406"/>
      <c r="H208" s="69"/>
      <c r="I208" s="447"/>
      <c r="J208" s="77"/>
      <c r="K208" s="77"/>
      <c r="L208" s="77"/>
      <c r="M208" s="662"/>
      <c r="N208" s="101"/>
      <c r="O208" s="605"/>
      <c r="P208" s="604"/>
    </row>
    <row r="209" spans="1:16" s="2" customFormat="1" ht="14.1" customHeight="1" thickTop="1">
      <c r="A209" s="604"/>
      <c r="B209" s="605"/>
      <c r="C209" s="101"/>
      <c r="D209" s="1436"/>
      <c r="E209" s="1437"/>
      <c r="F209" s="56"/>
      <c r="G209" s="451"/>
      <c r="H209" s="30"/>
      <c r="I209" s="432"/>
      <c r="J209" s="170"/>
      <c r="K209" s="170"/>
      <c r="L209" s="170"/>
      <c r="M209" s="1438"/>
      <c r="N209" s="101"/>
      <c r="O209" s="605"/>
      <c r="P209" s="604"/>
    </row>
    <row r="210" spans="1:16" s="2" customFormat="1" ht="14.1" customHeight="1">
      <c r="A210" s="604"/>
      <c r="B210" s="605"/>
      <c r="C210" s="101"/>
      <c r="D210" s="911" t="s">
        <v>4366</v>
      </c>
      <c r="E210" s="113"/>
      <c r="F210" s="55">
        <v>11.14</v>
      </c>
      <c r="G210" s="466">
        <f>F210*Cond!$F$10</f>
        <v>16932.8</v>
      </c>
      <c r="H210" s="29">
        <v>0</v>
      </c>
      <c r="I210" s="405">
        <f t="shared" ref="I210" si="73">G210*H210</f>
        <v>0</v>
      </c>
      <c r="J210" s="171">
        <v>8032030302</v>
      </c>
      <c r="K210" s="289">
        <f t="shared" ref="K210" si="74">G210*L210</f>
        <v>30479.040000000001</v>
      </c>
      <c r="L210" s="292">
        <v>1.8</v>
      </c>
      <c r="M210" s="417">
        <f t="shared" ref="M210" si="75">ROUND(K210,-2)</f>
        <v>30500</v>
      </c>
      <c r="N210" s="101"/>
      <c r="O210" s="605"/>
      <c r="P210" s="604"/>
    </row>
    <row r="211" spans="1:16" s="2" customFormat="1" ht="14.1" customHeight="1">
      <c r="A211" s="604"/>
      <c r="B211" s="605"/>
      <c r="C211" s="101"/>
      <c r="D211" s="911" t="s">
        <v>4367</v>
      </c>
      <c r="E211" s="113"/>
      <c r="F211" s="55">
        <v>11.14</v>
      </c>
      <c r="G211" s="466">
        <f>F211*Cond!$F$10</f>
        <v>16932.8</v>
      </c>
      <c r="H211" s="29">
        <v>0</v>
      </c>
      <c r="I211" s="405">
        <f t="shared" ref="I211" si="76">G211*H211</f>
        <v>0</v>
      </c>
      <c r="J211" s="171">
        <v>8032030301</v>
      </c>
      <c r="K211" s="289">
        <f t="shared" ref="K211" si="77">G211*L211</f>
        <v>30479.040000000001</v>
      </c>
      <c r="L211" s="292">
        <v>1.8</v>
      </c>
      <c r="M211" s="417">
        <f t="shared" ref="M211" si="78">ROUND(K211,-2)</f>
        <v>30500</v>
      </c>
      <c r="N211" s="101"/>
      <c r="O211" s="605"/>
      <c r="P211" s="604"/>
    </row>
    <row r="212" spans="1:16" s="2" customFormat="1" ht="14.1" customHeight="1">
      <c r="A212" s="604"/>
      <c r="B212" s="605"/>
      <c r="C212" s="101"/>
      <c r="D212" s="911"/>
      <c r="E212" s="113"/>
      <c r="F212" s="145"/>
      <c r="G212" s="396"/>
      <c r="H212" s="29"/>
      <c r="I212" s="405"/>
      <c r="J212" s="171"/>
      <c r="K212" s="171"/>
      <c r="L212" s="171"/>
      <c r="M212" s="422"/>
      <c r="N212" s="101"/>
      <c r="O212" s="605"/>
      <c r="P212" s="604"/>
    </row>
    <row r="213" spans="1:16" s="2" customFormat="1" ht="14.1" customHeight="1">
      <c r="A213" s="604"/>
      <c r="B213" s="605"/>
      <c r="C213" s="101"/>
      <c r="D213" s="912" t="s">
        <v>4368</v>
      </c>
      <c r="E213" s="113"/>
      <c r="F213" s="145"/>
      <c r="G213" s="396"/>
      <c r="H213" s="29"/>
      <c r="I213" s="405"/>
      <c r="J213" s="172"/>
      <c r="K213" s="172"/>
      <c r="L213" s="172"/>
      <c r="M213" s="423"/>
      <c r="N213" s="101"/>
      <c r="O213" s="605"/>
      <c r="P213" s="604"/>
    </row>
    <row r="214" spans="1:16" s="2" customFormat="1" ht="14.1" customHeight="1">
      <c r="A214" s="604"/>
      <c r="B214" s="605"/>
      <c r="C214" s="101"/>
      <c r="D214" s="902" t="s">
        <v>3168</v>
      </c>
      <c r="E214" s="113"/>
      <c r="F214" s="145"/>
      <c r="G214" s="469" t="s">
        <v>160</v>
      </c>
      <c r="H214" s="68"/>
      <c r="I214" s="389"/>
      <c r="J214" s="76"/>
      <c r="K214" s="76"/>
      <c r="L214" s="76"/>
      <c r="M214" s="416"/>
      <c r="N214" s="101"/>
      <c r="O214" s="605"/>
      <c r="P214" s="604"/>
    </row>
    <row r="215" spans="1:16" s="2" customFormat="1" ht="14.1" customHeight="1">
      <c r="A215" s="604"/>
      <c r="B215" s="605"/>
      <c r="C215" s="101"/>
      <c r="D215" s="899" t="s">
        <v>3169</v>
      </c>
      <c r="E215" s="113"/>
      <c r="F215" s="894"/>
      <c r="G215" s="406"/>
      <c r="H215" s="69"/>
      <c r="I215" s="447"/>
      <c r="J215" s="77"/>
      <c r="K215" s="77"/>
      <c r="L215" s="77"/>
      <c r="M215" s="662"/>
      <c r="N215" s="101"/>
      <c r="O215" s="605"/>
      <c r="P215" s="604"/>
    </row>
    <row r="216" spans="1:16" s="2" customFormat="1" ht="30" customHeight="1">
      <c r="A216" s="604"/>
      <c r="B216" s="605"/>
      <c r="C216" s="101"/>
      <c r="D216" s="1869" t="s">
        <v>3349</v>
      </c>
      <c r="E216" s="1869"/>
      <c r="F216" s="1869"/>
      <c r="G216" s="1869"/>
      <c r="H216" s="1869"/>
      <c r="I216" s="1869"/>
      <c r="J216" s="1869"/>
      <c r="K216" s="1869"/>
      <c r="L216" s="1869"/>
      <c r="M216" s="1869"/>
      <c r="N216" s="101"/>
      <c r="O216" s="605"/>
      <c r="P216" s="604"/>
    </row>
    <row r="217" spans="1:16" s="2" customFormat="1" ht="14.1" customHeight="1">
      <c r="A217" s="604"/>
      <c r="B217" s="605"/>
      <c r="C217" s="101"/>
      <c r="D217" s="908"/>
      <c r="E217" s="113"/>
      <c r="F217" s="60"/>
      <c r="G217" s="653"/>
      <c r="H217" s="33"/>
      <c r="I217" s="444"/>
      <c r="J217" s="909"/>
      <c r="K217" s="909"/>
      <c r="L217" s="909"/>
      <c r="M217" s="910"/>
      <c r="N217" s="101"/>
      <c r="O217" s="605"/>
      <c r="P217" s="604"/>
    </row>
    <row r="218" spans="1:16" s="2" customFormat="1" ht="14.1" customHeight="1">
      <c r="A218" s="604"/>
      <c r="B218" s="605"/>
      <c r="C218" s="101"/>
      <c r="D218" s="911" t="s">
        <v>4354</v>
      </c>
      <c r="E218" s="113"/>
      <c r="F218" s="55">
        <v>7.84</v>
      </c>
      <c r="G218" s="466">
        <f>F218*Cond!$F$10</f>
        <v>11916.8</v>
      </c>
      <c r="H218" s="29">
        <v>0</v>
      </c>
      <c r="I218" s="405">
        <f t="shared" ref="I218" si="79">G218*H218</f>
        <v>0</v>
      </c>
      <c r="J218" s="172">
        <v>8032030101</v>
      </c>
      <c r="K218" s="289">
        <f t="shared" ref="K218" si="80">G218*L218</f>
        <v>21450.239999999998</v>
      </c>
      <c r="L218" s="292">
        <v>1.8</v>
      </c>
      <c r="M218" s="417">
        <f t="shared" ref="M218" si="81">ROUND(K218,-2)</f>
        <v>21500</v>
      </c>
      <c r="N218" s="101"/>
      <c r="O218" s="605"/>
      <c r="P218" s="604"/>
    </row>
    <row r="219" spans="1:16" s="2" customFormat="1" ht="14.1" customHeight="1">
      <c r="A219" s="604"/>
      <c r="B219" s="605"/>
      <c r="C219" s="101"/>
      <c r="D219" s="911"/>
      <c r="E219" s="113"/>
      <c r="F219" s="145"/>
      <c r="G219" s="396"/>
      <c r="H219" s="29"/>
      <c r="I219" s="405"/>
      <c r="J219" s="171"/>
      <c r="K219" s="171"/>
      <c r="L219" s="171"/>
      <c r="M219" s="422"/>
      <c r="N219" s="101"/>
      <c r="O219" s="605"/>
      <c r="P219" s="604"/>
    </row>
    <row r="220" spans="1:16" s="2" customFormat="1" ht="14.1" customHeight="1">
      <c r="A220" s="604"/>
      <c r="B220" s="605"/>
      <c r="C220" s="101"/>
      <c r="D220" s="912" t="s">
        <v>3167</v>
      </c>
      <c r="E220" s="113"/>
      <c r="F220" s="145"/>
      <c r="G220" s="396"/>
      <c r="H220" s="29"/>
      <c r="I220" s="405"/>
      <c r="J220" s="76"/>
      <c r="K220" s="76"/>
      <c r="L220" s="76"/>
      <c r="M220" s="416"/>
      <c r="N220" s="101"/>
      <c r="O220" s="605"/>
      <c r="P220" s="604"/>
    </row>
    <row r="221" spans="1:16" s="2" customFormat="1" ht="14.1" customHeight="1">
      <c r="A221" s="604"/>
      <c r="B221" s="605"/>
      <c r="C221" s="101"/>
      <c r="D221" s="902" t="s">
        <v>4355</v>
      </c>
      <c r="E221" s="113"/>
      <c r="F221" s="145"/>
      <c r="G221" s="396"/>
      <c r="H221" s="29"/>
      <c r="I221" s="405"/>
      <c r="J221" s="76"/>
      <c r="K221" s="76"/>
      <c r="L221" s="76"/>
      <c r="M221" s="416"/>
      <c r="N221" s="101"/>
      <c r="O221" s="605"/>
      <c r="P221" s="604"/>
    </row>
    <row r="222" spans="1:16" s="2" customFormat="1" ht="14.1" customHeight="1">
      <c r="A222" s="604"/>
      <c r="B222" s="605"/>
      <c r="C222" s="101"/>
      <c r="D222" s="902" t="s">
        <v>4356</v>
      </c>
      <c r="E222" s="113"/>
      <c r="F222" s="145"/>
      <c r="G222" s="469" t="s">
        <v>160</v>
      </c>
      <c r="H222" s="68"/>
      <c r="I222" s="389"/>
      <c r="J222" s="76"/>
      <c r="K222" s="76"/>
      <c r="L222" s="76"/>
      <c r="M222" s="416"/>
      <c r="N222" s="101"/>
      <c r="O222" s="605"/>
      <c r="P222" s="604"/>
    </row>
    <row r="223" spans="1:16" s="2" customFormat="1" ht="14.1" customHeight="1" thickBot="1">
      <c r="A223" s="604"/>
      <c r="B223" s="605"/>
      <c r="C223" s="101"/>
      <c r="D223" s="899" t="s">
        <v>3175</v>
      </c>
      <c r="E223" s="113"/>
      <c r="F223" s="894"/>
      <c r="G223" s="913"/>
      <c r="H223" s="69"/>
      <c r="I223" s="447"/>
      <c r="J223" s="77"/>
      <c r="K223" s="77"/>
      <c r="L223" s="77"/>
      <c r="M223" s="662"/>
      <c r="N223" s="101"/>
      <c r="O223" s="605"/>
      <c r="P223" s="604"/>
    </row>
    <row r="224" spans="1:16" s="2" customFormat="1" ht="14.1" customHeight="1" thickTop="1">
      <c r="A224" s="604"/>
      <c r="B224" s="605"/>
      <c r="C224" s="101"/>
      <c r="D224" s="1436"/>
      <c r="E224" s="1437"/>
      <c r="F224" s="56"/>
      <c r="G224" s="451"/>
      <c r="H224" s="30"/>
      <c r="I224" s="432"/>
      <c r="J224" s="170"/>
      <c r="K224" s="170"/>
      <c r="L224" s="170"/>
      <c r="M224" s="1438"/>
      <c r="N224" s="101"/>
      <c r="O224" s="605"/>
      <c r="P224" s="604"/>
    </row>
    <row r="225" spans="1:16" s="2" customFormat="1" ht="14.1" customHeight="1">
      <c r="A225" s="604"/>
      <c r="B225" s="605"/>
      <c r="C225" s="101"/>
      <c r="D225" s="911" t="s">
        <v>4357</v>
      </c>
      <c r="E225" s="113"/>
      <c r="F225" s="55">
        <v>10.67</v>
      </c>
      <c r="G225" s="466">
        <f>F225*Cond!$F$10</f>
        <v>16218.4</v>
      </c>
      <c r="H225" s="29">
        <v>0</v>
      </c>
      <c r="I225" s="405">
        <f t="shared" ref="I225" si="82">G225*H225</f>
        <v>0</v>
      </c>
      <c r="J225" s="172">
        <v>8032030103</v>
      </c>
      <c r="K225" s="289">
        <f t="shared" ref="K225" si="83">G225*L225</f>
        <v>29193.119999999999</v>
      </c>
      <c r="L225" s="292">
        <v>1.8</v>
      </c>
      <c r="M225" s="417">
        <f t="shared" ref="M225" si="84">ROUND(K225,-2)</f>
        <v>29200</v>
      </c>
      <c r="N225" s="101"/>
      <c r="O225" s="605"/>
      <c r="P225" s="604"/>
    </row>
    <row r="226" spans="1:16" s="2" customFormat="1" ht="14.1" customHeight="1">
      <c r="A226" s="604"/>
      <c r="B226" s="605"/>
      <c r="C226" s="101"/>
      <c r="D226" s="911"/>
      <c r="E226" s="113"/>
      <c r="F226" s="145"/>
      <c r="G226" s="396"/>
      <c r="H226" s="29"/>
      <c r="I226" s="405"/>
      <c r="J226" s="171"/>
      <c r="K226" s="171"/>
      <c r="L226" s="171"/>
      <c r="M226" s="422"/>
      <c r="N226" s="101"/>
      <c r="O226" s="605"/>
      <c r="P226" s="604"/>
    </row>
    <row r="227" spans="1:16" s="2" customFormat="1" ht="14.1" customHeight="1">
      <c r="A227" s="604"/>
      <c r="B227" s="605"/>
      <c r="C227" s="101"/>
      <c r="D227" s="912" t="s">
        <v>4358</v>
      </c>
      <c r="E227" s="113"/>
      <c r="F227" s="145"/>
      <c r="G227" s="396"/>
      <c r="H227" s="29"/>
      <c r="I227" s="405"/>
      <c r="J227" s="76"/>
      <c r="K227" s="76"/>
      <c r="L227" s="76"/>
      <c r="M227" s="416"/>
      <c r="N227" s="101"/>
      <c r="O227" s="605"/>
      <c r="P227" s="604"/>
    </row>
    <row r="228" spans="1:16" s="2" customFormat="1" ht="14.1" customHeight="1">
      <c r="A228" s="604"/>
      <c r="B228" s="605"/>
      <c r="C228" s="101"/>
      <c r="D228" s="902" t="s">
        <v>4359</v>
      </c>
      <c r="E228" s="113"/>
      <c r="F228" s="145"/>
      <c r="G228" s="396"/>
      <c r="H228" s="29"/>
      <c r="I228" s="405"/>
      <c r="J228" s="76"/>
      <c r="K228" s="76"/>
      <c r="L228" s="76"/>
      <c r="M228" s="416"/>
      <c r="N228" s="101"/>
      <c r="O228" s="605"/>
      <c r="P228" s="604"/>
    </row>
    <row r="229" spans="1:16" s="2" customFormat="1" ht="14.1" customHeight="1">
      <c r="A229" s="604"/>
      <c r="B229" s="605"/>
      <c r="C229" s="101"/>
      <c r="D229" s="902" t="s">
        <v>4360</v>
      </c>
      <c r="E229" s="113"/>
      <c r="F229" s="145"/>
      <c r="G229" s="396"/>
      <c r="H229" s="29"/>
      <c r="I229" s="405"/>
      <c r="J229" s="76"/>
      <c r="K229" s="76"/>
      <c r="L229" s="76"/>
      <c r="M229" s="416"/>
      <c r="N229" s="101"/>
      <c r="O229" s="605"/>
      <c r="P229" s="604"/>
    </row>
    <row r="230" spans="1:16" s="2" customFormat="1" ht="14.1" customHeight="1" thickBot="1">
      <c r="A230" s="604"/>
      <c r="B230" s="605"/>
      <c r="C230" s="101"/>
      <c r="D230" s="899" t="s">
        <v>3169</v>
      </c>
      <c r="E230" s="113"/>
      <c r="F230" s="894"/>
      <c r="G230" s="913"/>
      <c r="H230" s="69"/>
      <c r="I230" s="447"/>
      <c r="J230" s="77"/>
      <c r="K230" s="77"/>
      <c r="L230" s="77"/>
      <c r="M230" s="662"/>
      <c r="N230" s="101"/>
      <c r="O230" s="605"/>
      <c r="P230" s="604"/>
    </row>
    <row r="231" spans="1:16" s="2" customFormat="1" ht="14.1" customHeight="1" thickTop="1">
      <c r="A231" s="604"/>
      <c r="B231" s="605"/>
      <c r="C231" s="101"/>
      <c r="D231" s="1436"/>
      <c r="E231" s="1437"/>
      <c r="F231" s="56"/>
      <c r="G231" s="451"/>
      <c r="H231" s="30"/>
      <c r="I231" s="432"/>
      <c r="J231" s="170"/>
      <c r="K231" s="170"/>
      <c r="L231" s="170"/>
      <c r="M231" s="1438"/>
      <c r="N231" s="101"/>
      <c r="O231" s="605"/>
      <c r="P231" s="604"/>
    </row>
    <row r="232" spans="1:16" s="2" customFormat="1" ht="14.1" customHeight="1">
      <c r="A232" s="604"/>
      <c r="B232" s="605"/>
      <c r="C232" s="101"/>
      <c r="D232" s="911" t="s">
        <v>4361</v>
      </c>
      <c r="E232" s="113"/>
      <c r="F232" s="55">
        <v>13.37</v>
      </c>
      <c r="G232" s="466">
        <f>F232*Cond!$F$10</f>
        <v>20322.399999999998</v>
      </c>
      <c r="H232" s="29">
        <v>0</v>
      </c>
      <c r="I232" s="405">
        <f t="shared" ref="I232:I233" si="85">G232*H232</f>
        <v>0</v>
      </c>
      <c r="J232" s="171">
        <v>8032030202</v>
      </c>
      <c r="K232" s="289">
        <f t="shared" ref="K232:K233" si="86">G232*L232</f>
        <v>36580.32</v>
      </c>
      <c r="L232" s="292">
        <v>1.8</v>
      </c>
      <c r="M232" s="417">
        <f t="shared" ref="M232:M233" si="87">ROUND(K232,-2)</f>
        <v>36600</v>
      </c>
      <c r="N232" s="101"/>
      <c r="O232" s="605"/>
      <c r="P232" s="604"/>
    </row>
    <row r="233" spans="1:16" s="2" customFormat="1" ht="14.1" customHeight="1">
      <c r="A233" s="604"/>
      <c r="B233" s="605"/>
      <c r="C233" s="101"/>
      <c r="D233" s="911" t="s">
        <v>4362</v>
      </c>
      <c r="E233" s="113"/>
      <c r="F233" s="55">
        <v>13.37</v>
      </c>
      <c r="G233" s="466">
        <f>F233*Cond!$F$10</f>
        <v>20322.399999999998</v>
      </c>
      <c r="H233" s="29">
        <v>0</v>
      </c>
      <c r="I233" s="405">
        <f t="shared" si="85"/>
        <v>0</v>
      </c>
      <c r="J233" s="171">
        <v>8032030201</v>
      </c>
      <c r="K233" s="289">
        <f t="shared" si="86"/>
        <v>36580.32</v>
      </c>
      <c r="L233" s="292">
        <v>1.8</v>
      </c>
      <c r="M233" s="417">
        <f t="shared" si="87"/>
        <v>36600</v>
      </c>
      <c r="N233" s="101"/>
      <c r="O233" s="605"/>
      <c r="P233" s="604"/>
    </row>
    <row r="234" spans="1:16" s="2" customFormat="1" ht="14.1" customHeight="1">
      <c r="A234" s="604"/>
      <c r="B234" s="605"/>
      <c r="C234" s="101"/>
      <c r="D234" s="911"/>
      <c r="E234" s="113"/>
      <c r="F234" s="55"/>
      <c r="G234" s="466"/>
      <c r="H234" s="29"/>
      <c r="I234" s="405"/>
      <c r="J234" s="171"/>
      <c r="K234" s="289"/>
      <c r="L234" s="292"/>
      <c r="M234" s="417"/>
      <c r="N234" s="101"/>
      <c r="O234" s="605"/>
      <c r="P234" s="604"/>
    </row>
    <row r="235" spans="1:16" s="2" customFormat="1" ht="14.1" customHeight="1">
      <c r="A235" s="604"/>
      <c r="B235" s="605"/>
      <c r="C235" s="101"/>
      <c r="D235" s="911" t="s">
        <v>4364</v>
      </c>
      <c r="E235" s="113"/>
      <c r="F235" s="145"/>
      <c r="G235" s="396"/>
      <c r="H235" s="29"/>
      <c r="I235" s="405"/>
      <c r="J235" s="171"/>
      <c r="K235" s="171"/>
      <c r="L235" s="171"/>
      <c r="M235" s="422"/>
      <c r="N235" s="101"/>
      <c r="O235" s="605"/>
      <c r="P235" s="604"/>
    </row>
    <row r="236" spans="1:16" s="2" customFormat="1" ht="14.1" customHeight="1">
      <c r="A236" s="604"/>
      <c r="B236" s="605"/>
      <c r="C236" s="101"/>
      <c r="D236" s="912" t="s">
        <v>4363</v>
      </c>
      <c r="E236" s="113"/>
      <c r="F236" s="145"/>
      <c r="G236" s="396"/>
      <c r="H236" s="29"/>
      <c r="I236" s="405"/>
      <c r="J236" s="172"/>
      <c r="K236" s="172"/>
      <c r="L236" s="172"/>
      <c r="M236" s="423"/>
      <c r="N236" s="101"/>
      <c r="O236" s="605"/>
      <c r="P236" s="604"/>
    </row>
    <row r="237" spans="1:16" s="2" customFormat="1" ht="14.1" customHeight="1">
      <c r="A237" s="604"/>
      <c r="B237" s="605"/>
      <c r="C237" s="101"/>
      <c r="D237" s="902" t="s">
        <v>3168</v>
      </c>
      <c r="E237" s="113"/>
      <c r="F237" s="145"/>
      <c r="G237" s="469" t="s">
        <v>160</v>
      </c>
      <c r="H237" s="68"/>
      <c r="I237" s="389"/>
      <c r="J237" s="76"/>
      <c r="K237" s="76"/>
      <c r="L237" s="76"/>
      <c r="M237" s="416"/>
      <c r="N237" s="101"/>
      <c r="O237" s="605"/>
      <c r="P237" s="604"/>
    </row>
    <row r="238" spans="1:16" s="2" customFormat="1" ht="14.1" customHeight="1">
      <c r="A238" s="604"/>
      <c r="B238" s="605"/>
      <c r="C238" s="101"/>
      <c r="D238" s="902" t="s">
        <v>4360</v>
      </c>
      <c r="E238" s="113"/>
      <c r="F238" s="145"/>
      <c r="G238" s="469" t="s">
        <v>160</v>
      </c>
      <c r="H238" s="68"/>
      <c r="I238" s="389"/>
      <c r="J238" s="76"/>
      <c r="K238" s="76"/>
      <c r="L238" s="76"/>
      <c r="M238" s="416"/>
      <c r="N238" s="101"/>
      <c r="O238" s="605"/>
      <c r="P238" s="604"/>
    </row>
    <row r="239" spans="1:16" s="2" customFormat="1" ht="14.1" customHeight="1">
      <c r="A239" s="604"/>
      <c r="B239" s="605"/>
      <c r="C239" s="101"/>
      <c r="D239" s="899" t="s">
        <v>4365</v>
      </c>
      <c r="E239" s="113"/>
      <c r="F239" s="894"/>
      <c r="G239" s="406"/>
      <c r="H239" s="69"/>
      <c r="I239" s="447"/>
      <c r="J239" s="77"/>
      <c r="K239" s="77"/>
      <c r="L239" s="77"/>
      <c r="M239" s="662"/>
      <c r="N239" s="101"/>
      <c r="O239" s="605"/>
      <c r="P239" s="604"/>
    </row>
    <row r="240" spans="1:16" s="1" customFormat="1" ht="30" customHeight="1" thickBot="1">
      <c r="A240" s="604"/>
      <c r="B240" s="605"/>
      <c r="C240" s="1441"/>
      <c r="D240" s="1989" t="s">
        <v>4294</v>
      </c>
      <c r="E240" s="1990"/>
      <c r="F240" s="1990"/>
      <c r="G240" s="1990"/>
      <c r="H240" s="1990"/>
      <c r="I240" s="1990"/>
      <c r="J240" s="101"/>
      <c r="K240" s="101"/>
      <c r="L240" s="101"/>
      <c r="M240" s="1442"/>
      <c r="N240" s="101"/>
      <c r="O240" s="605"/>
      <c r="P240" s="604"/>
    </row>
    <row r="241" spans="1:16" ht="13.5" thickTop="1">
      <c r="A241" s="604"/>
      <c r="B241" s="605"/>
      <c r="C241" s="1420"/>
      <c r="D241" s="1929" t="s">
        <v>14</v>
      </c>
      <c r="E241" s="1968"/>
      <c r="F241" s="1919" t="s">
        <v>1859</v>
      </c>
      <c r="G241" s="1920" t="s">
        <v>2171</v>
      </c>
      <c r="H241" s="1921" t="s">
        <v>67</v>
      </c>
      <c r="I241" s="1920" t="s">
        <v>68</v>
      </c>
      <c r="J241" s="1922" t="s">
        <v>6</v>
      </c>
      <c r="K241" s="1923" t="s">
        <v>2172</v>
      </c>
      <c r="L241" s="1923" t="s">
        <v>2173</v>
      </c>
      <c r="M241" s="1924" t="s">
        <v>2170</v>
      </c>
      <c r="N241" s="101"/>
      <c r="O241" s="605"/>
      <c r="P241" s="604"/>
    </row>
    <row r="242" spans="1:16">
      <c r="A242" s="604"/>
      <c r="B242" s="605"/>
      <c r="C242" s="1420"/>
      <c r="D242" s="1930"/>
      <c r="E242" s="1884"/>
      <c r="F242" s="1885"/>
      <c r="G242" s="1886"/>
      <c r="H242" s="1887"/>
      <c r="I242" s="1886"/>
      <c r="J242" s="1868"/>
      <c r="K242" s="1889"/>
      <c r="L242" s="1889"/>
      <c r="M242" s="1925"/>
      <c r="N242" s="101"/>
      <c r="O242" s="605"/>
      <c r="P242" s="604"/>
    </row>
    <row r="243" spans="1:16">
      <c r="A243" s="604"/>
      <c r="B243" s="605"/>
      <c r="C243" s="1420"/>
      <c r="D243" s="1930"/>
      <c r="E243" s="1884"/>
      <c r="F243" s="1885"/>
      <c r="G243" s="1886"/>
      <c r="H243" s="1887"/>
      <c r="I243" s="1886"/>
      <c r="J243" s="1868"/>
      <c r="K243" s="1889"/>
      <c r="L243" s="1889"/>
      <c r="M243" s="1925"/>
      <c r="N243" s="101"/>
      <c r="O243" s="605"/>
      <c r="P243" s="604"/>
    </row>
    <row r="244" spans="1:16" ht="13.5" thickBot="1">
      <c r="A244" s="604"/>
      <c r="B244" s="605"/>
      <c r="C244" s="1420"/>
      <c r="D244" s="1931"/>
      <c r="E244" s="1884"/>
      <c r="F244" s="1904"/>
      <c r="G244" s="1905"/>
      <c r="H244" s="1909"/>
      <c r="I244" s="1905"/>
      <c r="J244" s="1910"/>
      <c r="K244" s="1901"/>
      <c r="L244" s="1901"/>
      <c r="M244" s="1926"/>
      <c r="N244" s="101"/>
      <c r="O244" s="605"/>
      <c r="P244" s="604"/>
    </row>
    <row r="245" spans="1:16" s="1" customFormat="1" ht="12.75" customHeight="1" thickTop="1">
      <c r="A245" s="604"/>
      <c r="B245" s="605"/>
      <c r="C245" s="1441"/>
      <c r="D245" s="1443" t="s">
        <v>4300</v>
      </c>
      <c r="E245" s="44"/>
      <c r="F245" s="117">
        <v>12.62</v>
      </c>
      <c r="G245" s="466">
        <f>F245*Cond!$F$10</f>
        <v>19182.399999999998</v>
      </c>
      <c r="H245" s="28">
        <v>0</v>
      </c>
      <c r="I245" s="442">
        <f t="shared" ref="I245" si="88">G245*H245</f>
        <v>0</v>
      </c>
      <c r="J245" s="1434">
        <v>9001020500</v>
      </c>
      <c r="K245" s="311">
        <f t="shared" ref="K245" si="89">G245*L245</f>
        <v>28773.599999999999</v>
      </c>
      <c r="L245" s="312">
        <v>1.5</v>
      </c>
      <c r="M245" s="407">
        <f t="shared" ref="M245" si="90">ROUND(K245,-2)</f>
        <v>28800</v>
      </c>
      <c r="N245" s="101"/>
      <c r="O245" s="605"/>
      <c r="P245" s="604"/>
    </row>
    <row r="246" spans="1:16" s="1" customFormat="1" ht="12.75" customHeight="1">
      <c r="A246" s="604"/>
      <c r="B246" s="605"/>
      <c r="C246" s="1441"/>
      <c r="D246" s="1444"/>
      <c r="E246" s="42"/>
      <c r="F246" s="60"/>
      <c r="G246" s="405"/>
      <c r="H246" s="29"/>
      <c r="I246" s="405"/>
      <c r="J246" s="359"/>
      <c r="K246" s="359"/>
      <c r="L246" s="359"/>
      <c r="M246" s="393"/>
      <c r="N246" s="101"/>
      <c r="O246" s="605"/>
      <c r="P246" s="604"/>
    </row>
    <row r="247" spans="1:16" s="1" customFormat="1" ht="12.75" customHeight="1">
      <c r="A247" s="604"/>
      <c r="B247" s="605"/>
      <c r="C247" s="1441"/>
      <c r="D247" s="1445" t="s">
        <v>4298</v>
      </c>
      <c r="E247" s="44"/>
      <c r="F247" s="55"/>
      <c r="G247" s="405"/>
      <c r="H247" s="29"/>
      <c r="I247" s="405"/>
      <c r="J247" s="76"/>
      <c r="K247" s="76"/>
      <c r="L247" s="76"/>
      <c r="M247" s="389"/>
      <c r="N247" s="101"/>
      <c r="O247" s="605"/>
      <c r="P247" s="604"/>
    </row>
    <row r="248" spans="1:16" s="1" customFormat="1" ht="12.75" customHeight="1">
      <c r="A248" s="604"/>
      <c r="B248" s="605"/>
      <c r="C248" s="1441"/>
      <c r="D248" s="1446" t="s">
        <v>4295</v>
      </c>
      <c r="E248" s="44"/>
      <c r="F248" s="55"/>
      <c r="G248" s="405"/>
      <c r="H248" s="29"/>
      <c r="I248" s="405"/>
      <c r="J248" s="76"/>
      <c r="K248" s="76"/>
      <c r="L248" s="76"/>
      <c r="M248" s="389"/>
      <c r="N248" s="101"/>
      <c r="O248" s="605"/>
      <c r="P248" s="604"/>
    </row>
    <row r="249" spans="1:16" s="1" customFormat="1" ht="12.75" customHeight="1">
      <c r="A249" s="604"/>
      <c r="B249" s="605"/>
      <c r="C249" s="1441"/>
      <c r="D249" s="1446" t="s">
        <v>4296</v>
      </c>
      <c r="E249" s="44"/>
      <c r="F249" s="55"/>
      <c r="G249" s="396"/>
      <c r="H249" s="29"/>
      <c r="I249" s="405"/>
      <c r="J249" s="163"/>
      <c r="K249" s="163"/>
      <c r="L249" s="163"/>
      <c r="M249" s="1447"/>
      <c r="N249" s="101"/>
      <c r="O249" s="605"/>
      <c r="P249" s="604"/>
    </row>
    <row r="250" spans="1:16" s="1" customFormat="1" ht="12.75" customHeight="1">
      <c r="A250" s="604"/>
      <c r="B250" s="605"/>
      <c r="C250" s="1441"/>
      <c r="D250" s="1448" t="s">
        <v>4299</v>
      </c>
      <c r="E250" s="44"/>
      <c r="F250" s="55"/>
      <c r="G250" s="396"/>
      <c r="H250" s="29"/>
      <c r="I250" s="405"/>
      <c r="J250" s="163"/>
      <c r="K250" s="163"/>
      <c r="L250" s="163"/>
      <c r="M250" s="1447"/>
      <c r="N250" s="101"/>
      <c r="O250" s="605"/>
      <c r="P250" s="604"/>
    </row>
    <row r="251" spans="1:16" s="1" customFormat="1" ht="12.75" customHeight="1" thickBot="1">
      <c r="A251" s="604"/>
      <c r="B251" s="605"/>
      <c r="C251" s="1441"/>
      <c r="D251" s="1449" t="s">
        <v>4297</v>
      </c>
      <c r="E251" s="43"/>
      <c r="F251" s="57"/>
      <c r="G251" s="431"/>
      <c r="H251" s="31"/>
      <c r="I251" s="431"/>
      <c r="J251" s="164"/>
      <c r="K251" s="164"/>
      <c r="L251" s="164"/>
      <c r="M251" s="394"/>
      <c r="N251" s="101"/>
      <c r="O251" s="605"/>
      <c r="P251" s="604"/>
    </row>
    <row r="252" spans="1:16" s="1" customFormat="1" ht="30" customHeight="1" thickTop="1" thickBot="1">
      <c r="A252" s="604"/>
      <c r="B252" s="605"/>
      <c r="C252" s="1441"/>
      <c r="D252" s="1989" t="s">
        <v>4293</v>
      </c>
      <c r="E252" s="1990"/>
      <c r="F252" s="1990"/>
      <c r="G252" s="1990"/>
      <c r="H252" s="1990"/>
      <c r="I252" s="1990"/>
      <c r="J252" s="101"/>
      <c r="K252" s="101"/>
      <c r="L252" s="101"/>
      <c r="M252" s="1442"/>
      <c r="N252" s="101"/>
      <c r="O252" s="605"/>
      <c r="P252" s="604"/>
    </row>
    <row r="253" spans="1:16" ht="13.5" thickTop="1">
      <c r="A253" s="604"/>
      <c r="B253" s="605"/>
      <c r="C253" s="1420"/>
      <c r="D253" s="1929" t="s">
        <v>14</v>
      </c>
      <c r="E253" s="1968" t="s">
        <v>15</v>
      </c>
      <c r="F253" s="1919" t="s">
        <v>1859</v>
      </c>
      <c r="G253" s="1920" t="s">
        <v>2171</v>
      </c>
      <c r="H253" s="1921" t="s">
        <v>67</v>
      </c>
      <c r="I253" s="1920" t="s">
        <v>68</v>
      </c>
      <c r="J253" s="1922" t="s">
        <v>6</v>
      </c>
      <c r="K253" s="1923" t="s">
        <v>2172</v>
      </c>
      <c r="L253" s="1923" t="s">
        <v>2173</v>
      </c>
      <c r="M253" s="1924" t="s">
        <v>2170</v>
      </c>
      <c r="N253" s="101"/>
      <c r="O253" s="605"/>
      <c r="P253" s="604"/>
    </row>
    <row r="254" spans="1:16">
      <c r="A254" s="604"/>
      <c r="B254" s="605"/>
      <c r="C254" s="1420"/>
      <c r="D254" s="1930"/>
      <c r="E254" s="1884"/>
      <c r="F254" s="1885"/>
      <c r="G254" s="1886"/>
      <c r="H254" s="1887"/>
      <c r="I254" s="1886"/>
      <c r="J254" s="1868"/>
      <c r="K254" s="1889"/>
      <c r="L254" s="1889"/>
      <c r="M254" s="1925"/>
      <c r="N254" s="101"/>
      <c r="O254" s="605"/>
      <c r="P254" s="604"/>
    </row>
    <row r="255" spans="1:16">
      <c r="A255" s="604"/>
      <c r="B255" s="605"/>
      <c r="C255" s="1420"/>
      <c r="D255" s="1930"/>
      <c r="E255" s="1884"/>
      <c r="F255" s="1885"/>
      <c r="G255" s="1886"/>
      <c r="H255" s="1887"/>
      <c r="I255" s="1886"/>
      <c r="J255" s="1868"/>
      <c r="K255" s="1889"/>
      <c r="L255" s="1889"/>
      <c r="M255" s="1925"/>
      <c r="N255" s="101"/>
      <c r="O255" s="605"/>
      <c r="P255" s="604"/>
    </row>
    <row r="256" spans="1:16" ht="13.5" thickBot="1">
      <c r="A256" s="604"/>
      <c r="B256" s="605"/>
      <c r="C256" s="1420"/>
      <c r="D256" s="1931"/>
      <c r="E256" s="1903"/>
      <c r="F256" s="1904"/>
      <c r="G256" s="1905"/>
      <c r="H256" s="1909"/>
      <c r="I256" s="1905"/>
      <c r="J256" s="1910"/>
      <c r="K256" s="1901"/>
      <c r="L256" s="1901"/>
      <c r="M256" s="1926"/>
      <c r="N256" s="101"/>
      <c r="O256" s="605"/>
      <c r="P256" s="604"/>
    </row>
    <row r="257" spans="1:16" s="1" customFormat="1" ht="12.75" customHeight="1" thickTop="1">
      <c r="A257" s="604"/>
      <c r="B257" s="605"/>
      <c r="C257" s="1441"/>
      <c r="D257" s="1443" t="s">
        <v>4287</v>
      </c>
      <c r="E257" s="44"/>
      <c r="F257" s="117">
        <v>12.87</v>
      </c>
      <c r="G257" s="466">
        <f>F257*Cond!$F$10</f>
        <v>19562.399999999998</v>
      </c>
      <c r="H257" s="28">
        <v>0</v>
      </c>
      <c r="I257" s="442">
        <f t="shared" ref="I257" si="91">G257*H257</f>
        <v>0</v>
      </c>
      <c r="J257" s="1434">
        <v>9001020701</v>
      </c>
      <c r="K257" s="311">
        <f t="shared" ref="K257" si="92">G257*L257</f>
        <v>29343.599999999999</v>
      </c>
      <c r="L257" s="312">
        <v>1.5</v>
      </c>
      <c r="M257" s="407">
        <f t="shared" ref="M257" si="93">ROUND(K257,-2)</f>
        <v>29300</v>
      </c>
      <c r="N257" s="101"/>
      <c r="O257" s="605"/>
      <c r="P257" s="604"/>
    </row>
    <row r="258" spans="1:16" s="1" customFormat="1" ht="12.75" customHeight="1">
      <c r="A258" s="604"/>
      <c r="B258" s="605"/>
      <c r="C258" s="1441"/>
      <c r="D258" s="1444"/>
      <c r="E258" s="42"/>
      <c r="F258" s="60"/>
      <c r="G258" s="405"/>
      <c r="H258" s="29"/>
      <c r="I258" s="405"/>
      <c r="J258" s="359"/>
      <c r="K258" s="359"/>
      <c r="L258" s="359"/>
      <c r="M258" s="393"/>
      <c r="N258" s="101"/>
      <c r="O258" s="605"/>
      <c r="P258" s="604"/>
    </row>
    <row r="259" spans="1:16" s="1" customFormat="1" ht="12.75" customHeight="1">
      <c r="A259" s="604"/>
      <c r="B259" s="605"/>
      <c r="C259" s="1441"/>
      <c r="D259" s="1445" t="s">
        <v>3166</v>
      </c>
      <c r="E259" s="44"/>
      <c r="F259" s="55"/>
      <c r="G259" s="405"/>
      <c r="H259" s="29"/>
      <c r="I259" s="405"/>
      <c r="J259" s="76"/>
      <c r="K259" s="76"/>
      <c r="L259" s="76"/>
      <c r="M259" s="389"/>
      <c r="N259" s="101"/>
      <c r="O259" s="605"/>
      <c r="P259" s="604"/>
    </row>
    <row r="260" spans="1:16" s="1" customFormat="1" ht="12.75" customHeight="1">
      <c r="A260" s="604"/>
      <c r="B260" s="605"/>
      <c r="C260" s="1441"/>
      <c r="D260" s="1446" t="s">
        <v>4288</v>
      </c>
      <c r="E260" s="44"/>
      <c r="F260" s="55"/>
      <c r="G260" s="405"/>
      <c r="H260" s="29"/>
      <c r="I260" s="405"/>
      <c r="J260" s="76"/>
      <c r="K260" s="76"/>
      <c r="L260" s="76"/>
      <c r="M260" s="389"/>
      <c r="N260" s="101"/>
      <c r="O260" s="605"/>
      <c r="P260" s="604"/>
    </row>
    <row r="261" spans="1:16" s="1" customFormat="1" ht="12.75" customHeight="1">
      <c r="A261" s="604"/>
      <c r="B261" s="605"/>
      <c r="C261" s="1441"/>
      <c r="D261" s="1446" t="s">
        <v>4289</v>
      </c>
      <c r="E261" s="44"/>
      <c r="F261" s="55"/>
      <c r="G261" s="396"/>
      <c r="H261" s="29"/>
      <c r="I261" s="405"/>
      <c r="J261" s="163"/>
      <c r="K261" s="163"/>
      <c r="L261" s="163"/>
      <c r="M261" s="1447"/>
      <c r="N261" s="101"/>
      <c r="O261" s="605"/>
      <c r="P261" s="604"/>
    </row>
    <row r="262" spans="1:16" s="1" customFormat="1" ht="12.75" customHeight="1">
      <c r="A262" s="604"/>
      <c r="B262" s="605"/>
      <c r="C262" s="1441"/>
      <c r="D262" s="1448" t="s">
        <v>4290</v>
      </c>
      <c r="E262" s="44"/>
      <c r="F262" s="55"/>
      <c r="G262" s="396"/>
      <c r="H262" s="29"/>
      <c r="I262" s="405"/>
      <c r="J262" s="163"/>
      <c r="K262" s="163"/>
      <c r="L262" s="163"/>
      <c r="M262" s="1447"/>
      <c r="N262" s="101"/>
      <c r="O262" s="605"/>
      <c r="P262" s="604"/>
    </row>
    <row r="263" spans="1:16" s="1" customFormat="1" ht="12.75" customHeight="1">
      <c r="A263" s="604"/>
      <c r="B263" s="605"/>
      <c r="C263" s="1441"/>
      <c r="D263" s="1448" t="s">
        <v>4291</v>
      </c>
      <c r="E263" s="44"/>
      <c r="F263" s="55"/>
      <c r="G263" s="396"/>
      <c r="H263" s="29"/>
      <c r="I263" s="405"/>
      <c r="J263" s="163"/>
      <c r="K263" s="163"/>
      <c r="L263" s="163"/>
      <c r="M263" s="1447"/>
      <c r="N263" s="101"/>
      <c r="O263" s="605"/>
      <c r="P263" s="604"/>
    </row>
    <row r="264" spans="1:16" s="1" customFormat="1" ht="12.75" customHeight="1" thickBot="1">
      <c r="A264" s="604"/>
      <c r="B264" s="605"/>
      <c r="C264" s="1441"/>
      <c r="D264" s="1449" t="s">
        <v>4292</v>
      </c>
      <c r="E264" s="43"/>
      <c r="F264" s="57"/>
      <c r="G264" s="431"/>
      <c r="H264" s="31"/>
      <c r="I264" s="431"/>
      <c r="J264" s="164"/>
      <c r="K264" s="164"/>
      <c r="L264" s="164"/>
      <c r="M264" s="394"/>
      <c r="N264" s="101"/>
      <c r="O264" s="605"/>
      <c r="P264" s="604"/>
    </row>
    <row r="265" spans="1:16" s="1" customFormat="1" ht="30" customHeight="1" thickTop="1">
      <c r="A265" s="604"/>
      <c r="B265" s="605"/>
      <c r="C265" s="101"/>
      <c r="D265" s="1993" t="s">
        <v>4782</v>
      </c>
      <c r="E265" s="1993"/>
      <c r="F265" s="1993"/>
      <c r="G265" s="1993"/>
      <c r="H265" s="1993"/>
      <c r="I265" s="1993"/>
      <c r="J265" s="1993"/>
      <c r="K265" s="1993"/>
      <c r="L265" s="1993"/>
      <c r="M265" s="1993"/>
      <c r="N265" s="101"/>
      <c r="O265" s="605"/>
      <c r="P265" s="604"/>
    </row>
    <row r="266" spans="1:16">
      <c r="A266" s="604"/>
      <c r="B266" s="605"/>
      <c r="C266" s="101"/>
      <c r="D266" s="1883" t="s">
        <v>14</v>
      </c>
      <c r="E266" s="1884"/>
      <c r="F266" s="1885" t="s">
        <v>1859</v>
      </c>
      <c r="G266" s="1886" t="s">
        <v>2171</v>
      </c>
      <c r="H266" s="1887" t="s">
        <v>67</v>
      </c>
      <c r="I266" s="1886" t="s">
        <v>68</v>
      </c>
      <c r="J266" s="1868" t="s">
        <v>6</v>
      </c>
      <c r="K266" s="1889" t="s">
        <v>2172</v>
      </c>
      <c r="L266" s="1889" t="s">
        <v>2173</v>
      </c>
      <c r="M266" s="1890" t="s">
        <v>2170</v>
      </c>
      <c r="N266" s="101"/>
      <c r="O266" s="605"/>
      <c r="P266" s="604"/>
    </row>
    <row r="267" spans="1:16">
      <c r="A267" s="604"/>
      <c r="B267" s="605"/>
      <c r="C267" s="101"/>
      <c r="D267" s="1883"/>
      <c r="E267" s="1884"/>
      <c r="F267" s="1885"/>
      <c r="G267" s="1886"/>
      <c r="H267" s="1887"/>
      <c r="I267" s="1886"/>
      <c r="J267" s="1868"/>
      <c r="K267" s="1889"/>
      <c r="L267" s="1889"/>
      <c r="M267" s="1890"/>
      <c r="N267" s="101"/>
      <c r="O267" s="605"/>
      <c r="P267" s="604"/>
    </row>
    <row r="268" spans="1:16">
      <c r="A268" s="604"/>
      <c r="B268" s="605"/>
      <c r="C268" s="101"/>
      <c r="D268" s="1883"/>
      <c r="E268" s="1884"/>
      <c r="F268" s="1885"/>
      <c r="G268" s="1886"/>
      <c r="H268" s="1887"/>
      <c r="I268" s="1886"/>
      <c r="J268" s="1868"/>
      <c r="K268" s="1889"/>
      <c r="L268" s="1889"/>
      <c r="M268" s="1890"/>
      <c r="N268" s="101"/>
      <c r="O268" s="605"/>
      <c r="P268" s="604"/>
    </row>
    <row r="269" spans="1:16" ht="13.5" thickBot="1">
      <c r="A269" s="604"/>
      <c r="B269" s="605"/>
      <c r="C269" s="101"/>
      <c r="D269" s="1908"/>
      <c r="E269" s="1884"/>
      <c r="F269" s="1904"/>
      <c r="G269" s="1905"/>
      <c r="H269" s="1909"/>
      <c r="I269" s="1905"/>
      <c r="J269" s="1910"/>
      <c r="K269" s="1901"/>
      <c r="L269" s="1901"/>
      <c r="M269" s="1902"/>
      <c r="N269" s="101"/>
      <c r="O269" s="605"/>
      <c r="P269" s="604"/>
    </row>
    <row r="270" spans="1:16" s="1" customFormat="1" ht="12.75" customHeight="1" thickTop="1">
      <c r="A270" s="604"/>
      <c r="B270" s="605"/>
      <c r="C270" s="101"/>
      <c r="D270" s="1433" t="s">
        <v>4778</v>
      </c>
      <c r="E270" s="44"/>
      <c r="F270" s="547">
        <v>9.66</v>
      </c>
      <c r="G270" s="466">
        <f>F270*Cond!$F$10</f>
        <v>14683.2</v>
      </c>
      <c r="H270" s="28">
        <v>0</v>
      </c>
      <c r="I270" s="442">
        <f t="shared" ref="I270" si="94">G270*H270</f>
        <v>0</v>
      </c>
      <c r="J270" s="1434">
        <v>6902010011</v>
      </c>
      <c r="K270" s="311">
        <f t="shared" ref="K270" si="95">G270*L270</f>
        <v>22024.800000000003</v>
      </c>
      <c r="L270" s="312">
        <v>1.5</v>
      </c>
      <c r="M270" s="415">
        <f t="shared" ref="M270" si="96">ROUND(K270,-2)</f>
        <v>22000</v>
      </c>
      <c r="N270" s="101"/>
      <c r="O270" s="605"/>
      <c r="P270" s="604"/>
    </row>
    <row r="271" spans="1:16" s="1" customFormat="1" ht="12.75" customHeight="1">
      <c r="A271" s="604"/>
      <c r="B271" s="605"/>
      <c r="C271" s="101"/>
      <c r="D271" s="916"/>
      <c r="E271" s="42"/>
      <c r="F271" s="60"/>
      <c r="G271" s="405"/>
      <c r="H271" s="29"/>
      <c r="I271" s="405"/>
      <c r="J271" s="359"/>
      <c r="K271" s="359"/>
      <c r="L271" s="359"/>
      <c r="M271" s="914"/>
      <c r="N271" s="101"/>
      <c r="O271" s="605"/>
      <c r="P271" s="604"/>
    </row>
    <row r="272" spans="1:16" s="1" customFormat="1" ht="12.75" customHeight="1">
      <c r="A272" s="604"/>
      <c r="B272" s="605"/>
      <c r="C272" s="101"/>
      <c r="D272" s="916" t="s">
        <v>4779</v>
      </c>
      <c r="E272" s="42"/>
      <c r="F272" s="60"/>
      <c r="G272" s="405"/>
      <c r="H272" s="29"/>
      <c r="I272" s="405"/>
      <c r="J272" s="359"/>
      <c r="K272" s="359"/>
      <c r="L272" s="359"/>
      <c r="M272" s="914"/>
      <c r="N272" s="101"/>
      <c r="O272" s="605"/>
      <c r="P272" s="604"/>
    </row>
    <row r="273" spans="1:16" s="1" customFormat="1" ht="12.75" customHeight="1">
      <c r="A273" s="604"/>
      <c r="B273" s="605"/>
      <c r="C273" s="101"/>
      <c r="D273" s="917" t="s">
        <v>4780</v>
      </c>
      <c r="E273" s="44"/>
      <c r="F273" s="55"/>
      <c r="G273" s="405"/>
      <c r="H273" s="29"/>
      <c r="I273" s="405"/>
      <c r="J273" s="76"/>
      <c r="K273" s="76"/>
      <c r="L273" s="76"/>
      <c r="M273" s="416"/>
      <c r="N273" s="101"/>
      <c r="O273" s="605"/>
      <c r="P273" s="604"/>
    </row>
    <row r="274" spans="1:16" s="1" customFormat="1" ht="12.75" customHeight="1">
      <c r="A274" s="604"/>
      <c r="B274" s="605"/>
      <c r="C274" s="101"/>
      <c r="D274" s="917" t="s">
        <v>4781</v>
      </c>
      <c r="E274" s="44"/>
      <c r="F274" s="55"/>
      <c r="G274" s="405"/>
      <c r="H274" s="29"/>
      <c r="I274" s="405"/>
      <c r="J274" s="76"/>
      <c r="K274" s="76"/>
      <c r="L274" s="76"/>
      <c r="M274" s="416"/>
      <c r="N274" s="101"/>
      <c r="O274" s="605"/>
      <c r="P274" s="604"/>
    </row>
    <row r="275" spans="1:16" s="1" customFormat="1" ht="12.75" customHeight="1">
      <c r="A275" s="604"/>
      <c r="B275" s="605"/>
      <c r="C275" s="101"/>
      <c r="D275" s="1435" t="s">
        <v>4297</v>
      </c>
      <c r="E275" s="44"/>
      <c r="F275" s="59"/>
      <c r="G275" s="464"/>
      <c r="H275" s="35"/>
      <c r="I275" s="406"/>
      <c r="J275" s="588"/>
      <c r="K275" s="588"/>
      <c r="L275" s="588"/>
      <c r="M275" s="918"/>
      <c r="N275" s="101"/>
      <c r="O275" s="605"/>
      <c r="P275" s="604"/>
    </row>
    <row r="276" spans="1:16" s="2" customFormat="1" ht="30" customHeight="1">
      <c r="A276" s="604"/>
      <c r="B276" s="605"/>
      <c r="C276" s="101"/>
      <c r="D276" s="1875" t="s">
        <v>4279</v>
      </c>
      <c r="E276" s="1875"/>
      <c r="F276" s="1875"/>
      <c r="G276" s="1875"/>
      <c r="H276" s="1875"/>
      <c r="I276" s="1875"/>
      <c r="J276" s="1875"/>
      <c r="K276" s="1875"/>
      <c r="L276" s="1875"/>
      <c r="M276" s="1875"/>
      <c r="N276" s="101"/>
      <c r="O276" s="605"/>
      <c r="P276" s="604"/>
    </row>
    <row r="277" spans="1:16" s="2" customFormat="1" ht="14.1" customHeight="1">
      <c r="A277" s="604"/>
      <c r="B277" s="605"/>
      <c r="C277" s="101"/>
      <c r="D277" s="908"/>
      <c r="E277" s="113"/>
      <c r="F277" s="60"/>
      <c r="G277" s="653"/>
      <c r="H277" s="33"/>
      <c r="I277" s="444"/>
      <c r="J277" s="909"/>
      <c r="K277" s="313"/>
      <c r="L277" s="314"/>
      <c r="M277" s="655"/>
      <c r="N277" s="101"/>
      <c r="O277" s="605"/>
      <c r="P277" s="604"/>
    </row>
    <row r="278" spans="1:16" s="2" customFormat="1" ht="14.1" customHeight="1">
      <c r="A278" s="604"/>
      <c r="B278" s="605"/>
      <c r="C278" s="101"/>
      <c r="D278" s="911"/>
      <c r="E278" s="113"/>
      <c r="F278" s="55"/>
      <c r="G278" s="466"/>
      <c r="H278" s="29"/>
      <c r="I278" s="405"/>
      <c r="J278" s="171"/>
      <c r="K278" s="289"/>
      <c r="L278" s="292"/>
      <c r="M278" s="417"/>
      <c r="N278" s="101"/>
      <c r="O278" s="605"/>
      <c r="P278" s="604"/>
    </row>
    <row r="279" spans="1:16" s="2" customFormat="1" ht="14.1" customHeight="1">
      <c r="A279" s="604"/>
      <c r="B279" s="605"/>
      <c r="C279" s="101"/>
      <c r="D279" s="911" t="s">
        <v>4280</v>
      </c>
      <c r="E279" s="113"/>
      <c r="F279" s="55">
        <v>7.42</v>
      </c>
      <c r="G279" s="466">
        <f>F279*Cond!$F$10</f>
        <v>11278.4</v>
      </c>
      <c r="H279" s="29">
        <v>0</v>
      </c>
      <c r="I279" s="405">
        <f t="shared" ref="I279:I280" si="97">G279*H279</f>
        <v>0</v>
      </c>
      <c r="J279" s="171">
        <v>4503020101</v>
      </c>
      <c r="K279" s="289">
        <f t="shared" ref="K279:K280" si="98">G279*L279</f>
        <v>20301.12</v>
      </c>
      <c r="L279" s="292">
        <v>1.8</v>
      </c>
      <c r="M279" s="417">
        <f t="shared" ref="M279:M280" si="99">ROUND(K279,-2)</f>
        <v>20300</v>
      </c>
      <c r="N279" s="101"/>
      <c r="O279" s="605"/>
      <c r="P279" s="604"/>
    </row>
    <row r="280" spans="1:16" s="2" customFormat="1" ht="14.1" customHeight="1">
      <c r="A280" s="604"/>
      <c r="B280" s="605"/>
      <c r="C280" s="101"/>
      <c r="D280" s="911" t="s">
        <v>4660</v>
      </c>
      <c r="E280" s="113"/>
      <c r="F280" s="55">
        <v>7.42</v>
      </c>
      <c r="G280" s="466">
        <f>F280*Cond!$F$10</f>
        <v>11278.4</v>
      </c>
      <c r="H280" s="29">
        <v>0</v>
      </c>
      <c r="I280" s="405">
        <f t="shared" si="97"/>
        <v>0</v>
      </c>
      <c r="J280" s="171">
        <v>4503020102</v>
      </c>
      <c r="K280" s="289">
        <f t="shared" si="98"/>
        <v>20301.12</v>
      </c>
      <c r="L280" s="292">
        <v>1.8</v>
      </c>
      <c r="M280" s="417">
        <f t="shared" si="99"/>
        <v>20300</v>
      </c>
      <c r="N280" s="101"/>
      <c r="O280" s="605"/>
      <c r="P280" s="604"/>
    </row>
    <row r="281" spans="1:16" s="2" customFormat="1" ht="14.1" customHeight="1">
      <c r="A281" s="604"/>
      <c r="B281" s="605"/>
      <c r="C281" s="101"/>
      <c r="D281" s="902"/>
      <c r="E281" s="113"/>
      <c r="F281" s="145"/>
      <c r="G281" s="469"/>
      <c r="H281" s="68"/>
      <c r="I281" s="389"/>
      <c r="J281" s="76"/>
      <c r="K281" s="76"/>
      <c r="L281" s="76"/>
      <c r="M281" s="416"/>
      <c r="N281" s="101"/>
      <c r="O281" s="605"/>
      <c r="P281" s="604"/>
    </row>
    <row r="282" spans="1:16" s="2" customFormat="1" ht="14.1" customHeight="1">
      <c r="A282" s="604"/>
      <c r="B282" s="605"/>
      <c r="C282" s="101"/>
      <c r="D282" s="899"/>
      <c r="E282" s="113"/>
      <c r="F282" s="894"/>
      <c r="G282" s="406"/>
      <c r="H282" s="69"/>
      <c r="I282" s="447"/>
      <c r="J282" s="77"/>
      <c r="K282" s="77"/>
      <c r="L282" s="77"/>
      <c r="M282" s="662"/>
      <c r="N282" s="101"/>
      <c r="O282" s="605"/>
      <c r="P282" s="604"/>
    </row>
    <row r="283" spans="1:16" s="1" customFormat="1" ht="30" customHeight="1">
      <c r="A283" s="604"/>
      <c r="B283" s="605"/>
      <c r="C283" s="101"/>
      <c r="D283" s="1992" t="s">
        <v>3350</v>
      </c>
      <c r="E283" s="1992"/>
      <c r="F283" s="1992"/>
      <c r="G283" s="1992"/>
      <c r="H283" s="1992"/>
      <c r="I283" s="1992"/>
      <c r="J283" s="1992"/>
      <c r="K283" s="1992"/>
      <c r="L283" s="1992"/>
      <c r="M283" s="1992"/>
      <c r="N283" s="101"/>
      <c r="O283" s="605"/>
      <c r="P283" s="604"/>
    </row>
    <row r="284" spans="1:16">
      <c r="A284" s="604"/>
      <c r="B284" s="605"/>
      <c r="C284" s="101"/>
      <c r="D284" s="1883" t="s">
        <v>14</v>
      </c>
      <c r="E284" s="1884" t="s">
        <v>15</v>
      </c>
      <c r="F284" s="1885" t="s">
        <v>1859</v>
      </c>
      <c r="G284" s="1886" t="s">
        <v>2171</v>
      </c>
      <c r="H284" s="1887" t="s">
        <v>67</v>
      </c>
      <c r="I284" s="1886" t="s">
        <v>68</v>
      </c>
      <c r="J284" s="1868" t="s">
        <v>6</v>
      </c>
      <c r="K284" s="1889" t="s">
        <v>2172</v>
      </c>
      <c r="L284" s="1889" t="s">
        <v>2173</v>
      </c>
      <c r="M284" s="1890" t="s">
        <v>2170</v>
      </c>
      <c r="N284" s="101"/>
      <c r="O284" s="605"/>
      <c r="P284" s="604"/>
    </row>
    <row r="285" spans="1:16">
      <c r="A285" s="604"/>
      <c r="B285" s="605"/>
      <c r="C285" s="101"/>
      <c r="D285" s="1883"/>
      <c r="E285" s="1884"/>
      <c r="F285" s="1885"/>
      <c r="G285" s="1886"/>
      <c r="H285" s="1887"/>
      <c r="I285" s="1886"/>
      <c r="J285" s="1868"/>
      <c r="K285" s="1889"/>
      <c r="L285" s="1889"/>
      <c r="M285" s="1890"/>
      <c r="N285" s="101"/>
      <c r="O285" s="605"/>
      <c r="P285" s="604"/>
    </row>
    <row r="286" spans="1:16">
      <c r="A286" s="604"/>
      <c r="B286" s="605"/>
      <c r="C286" s="101"/>
      <c r="D286" s="1883"/>
      <c r="E286" s="1884"/>
      <c r="F286" s="1885"/>
      <c r="G286" s="1886"/>
      <c r="H286" s="1887"/>
      <c r="I286" s="1886"/>
      <c r="J286" s="1868"/>
      <c r="K286" s="1889"/>
      <c r="L286" s="1889"/>
      <c r="M286" s="1890"/>
      <c r="N286" s="101"/>
      <c r="O286" s="605"/>
      <c r="P286" s="604"/>
    </row>
    <row r="287" spans="1:16" ht="13.5" thickBot="1">
      <c r="A287" s="604"/>
      <c r="B287" s="605"/>
      <c r="C287" s="101"/>
      <c r="D287" s="1908"/>
      <c r="E287" s="1903"/>
      <c r="F287" s="1904"/>
      <c r="G287" s="1905"/>
      <c r="H287" s="1909"/>
      <c r="I287" s="1905"/>
      <c r="J287" s="1910"/>
      <c r="K287" s="1901"/>
      <c r="L287" s="1901"/>
      <c r="M287" s="1902"/>
      <c r="N287" s="101"/>
      <c r="O287" s="605"/>
      <c r="P287" s="604"/>
    </row>
    <row r="288" spans="1:16" s="2" customFormat="1" ht="14.1" customHeight="1" thickTop="1">
      <c r="A288" s="604"/>
      <c r="B288" s="605"/>
      <c r="C288" s="101"/>
      <c r="D288" s="919" t="s">
        <v>441</v>
      </c>
      <c r="E288" s="920"/>
      <c r="F288" s="921">
        <v>6.3</v>
      </c>
      <c r="G288" s="466">
        <f>F288*Cond!$F$10</f>
        <v>9576</v>
      </c>
      <c r="H288" s="28">
        <v>0</v>
      </c>
      <c r="I288" s="442">
        <f t="shared" ref="I288" si="100">G288*H288</f>
        <v>0</v>
      </c>
      <c r="J288" s="922">
        <v>8017010101</v>
      </c>
      <c r="K288" s="311">
        <f t="shared" ref="K288" si="101">G288*L288</f>
        <v>19152</v>
      </c>
      <c r="L288" s="312">
        <v>2</v>
      </c>
      <c r="M288" s="415">
        <f t="shared" ref="M288" si="102">ROUND(K288,-2)</f>
        <v>19200</v>
      </c>
      <c r="N288" s="101"/>
      <c r="O288" s="605"/>
      <c r="P288" s="604"/>
    </row>
    <row r="289" spans="1:16" s="2" customFormat="1" ht="14.1" customHeight="1">
      <c r="A289" s="604"/>
      <c r="B289" s="605"/>
      <c r="C289" s="101"/>
      <c r="D289" s="898"/>
      <c r="E289" s="169"/>
      <c r="F289" s="329"/>
      <c r="G289" s="405"/>
      <c r="H289" s="68"/>
      <c r="I289" s="389"/>
      <c r="J289" s="76"/>
      <c r="K289" s="76"/>
      <c r="L289" s="76"/>
      <c r="M289" s="416"/>
      <c r="N289" s="101"/>
      <c r="O289" s="605"/>
      <c r="P289" s="604"/>
    </row>
    <row r="290" spans="1:16" s="2" customFormat="1" ht="14.1" customHeight="1">
      <c r="A290" s="604"/>
      <c r="B290" s="605"/>
      <c r="C290" s="101"/>
      <c r="D290" s="923" t="s">
        <v>442</v>
      </c>
      <c r="E290" s="169"/>
      <c r="F290" s="329"/>
      <c r="G290" s="405"/>
      <c r="H290" s="68"/>
      <c r="I290" s="389"/>
      <c r="J290" s="76"/>
      <c r="K290" s="76"/>
      <c r="L290" s="76"/>
      <c r="M290" s="416"/>
      <c r="N290" s="101"/>
      <c r="O290" s="605"/>
      <c r="P290" s="604"/>
    </row>
    <row r="291" spans="1:16" s="2" customFormat="1" ht="14.1" customHeight="1">
      <c r="A291" s="604"/>
      <c r="B291" s="605"/>
      <c r="C291" s="101"/>
      <c r="D291" s="923" t="s">
        <v>443</v>
      </c>
      <c r="E291" s="169"/>
      <c r="F291" s="329"/>
      <c r="G291" s="405"/>
      <c r="H291" s="68"/>
      <c r="I291" s="389"/>
      <c r="J291" s="76"/>
      <c r="K291" s="76"/>
      <c r="L291" s="76"/>
      <c r="M291" s="416"/>
      <c r="N291" s="101"/>
      <c r="O291" s="605"/>
      <c r="P291" s="604"/>
    </row>
    <row r="292" spans="1:16" s="2" customFormat="1" ht="14.1" customHeight="1">
      <c r="A292" s="604"/>
      <c r="B292" s="605"/>
      <c r="C292" s="101"/>
      <c r="D292" s="923" t="s">
        <v>444</v>
      </c>
      <c r="E292" s="169"/>
      <c r="F292" s="329"/>
      <c r="G292" s="405"/>
      <c r="H292" s="68"/>
      <c r="I292" s="389"/>
      <c r="J292" s="76"/>
      <c r="K292" s="76"/>
      <c r="L292" s="76"/>
      <c r="M292" s="416"/>
      <c r="N292" s="101"/>
      <c r="O292" s="605"/>
      <c r="P292" s="604"/>
    </row>
    <row r="293" spans="1:16" s="2" customFormat="1" ht="14.1" customHeight="1">
      <c r="A293" s="604"/>
      <c r="B293" s="605"/>
      <c r="C293" s="101"/>
      <c r="D293" s="923" t="s">
        <v>445</v>
      </c>
      <c r="E293" s="169"/>
      <c r="F293" s="329"/>
      <c r="G293" s="405"/>
      <c r="H293" s="68"/>
      <c r="I293" s="389"/>
      <c r="J293" s="76"/>
      <c r="K293" s="76"/>
      <c r="L293" s="76"/>
      <c r="M293" s="416"/>
      <c r="N293" s="101"/>
      <c r="O293" s="605"/>
      <c r="P293" s="604"/>
    </row>
    <row r="294" spans="1:16" s="2" customFormat="1" ht="14.1" customHeight="1">
      <c r="A294" s="604"/>
      <c r="B294" s="605"/>
      <c r="C294" s="101"/>
      <c r="D294" s="923" t="s">
        <v>446</v>
      </c>
      <c r="E294" s="169"/>
      <c r="F294" s="329"/>
      <c r="G294" s="405"/>
      <c r="H294" s="68"/>
      <c r="I294" s="389"/>
      <c r="J294" s="76"/>
      <c r="K294" s="76"/>
      <c r="L294" s="76"/>
      <c r="M294" s="416"/>
      <c r="N294" s="101"/>
      <c r="O294" s="605"/>
      <c r="P294" s="604"/>
    </row>
    <row r="295" spans="1:16" s="2" customFormat="1" ht="14.1" customHeight="1">
      <c r="A295" s="604"/>
      <c r="B295" s="605"/>
      <c r="C295" s="101"/>
      <c r="D295" s="923" t="s">
        <v>447</v>
      </c>
      <c r="E295" s="169"/>
      <c r="F295" s="329"/>
      <c r="G295" s="405"/>
      <c r="H295" s="68"/>
      <c r="I295" s="389"/>
      <c r="J295" s="76"/>
      <c r="K295" s="76"/>
      <c r="L295" s="76"/>
      <c r="M295" s="416"/>
      <c r="N295" s="101"/>
      <c r="O295" s="605"/>
      <c r="P295" s="604"/>
    </row>
    <row r="296" spans="1:16" s="2" customFormat="1" ht="14.1" customHeight="1">
      <c r="A296" s="604"/>
      <c r="B296" s="605"/>
      <c r="C296" s="101"/>
      <c r="D296" s="898" t="s">
        <v>448</v>
      </c>
      <c r="E296" s="169"/>
      <c r="F296" s="329"/>
      <c r="G296" s="405"/>
      <c r="H296" s="68"/>
      <c r="I296" s="389"/>
      <c r="J296" s="76"/>
      <c r="K296" s="76"/>
      <c r="L296" s="76"/>
      <c r="M296" s="416"/>
      <c r="N296" s="101"/>
      <c r="O296" s="605"/>
      <c r="P296" s="604"/>
    </row>
    <row r="297" spans="1:16" s="2" customFormat="1" ht="14.1" customHeight="1">
      <c r="A297" s="604"/>
      <c r="B297" s="605"/>
      <c r="C297" s="101"/>
      <c r="D297" s="924" t="s">
        <v>449</v>
      </c>
      <c r="E297" s="169"/>
      <c r="F297" s="925"/>
      <c r="G297" s="406"/>
      <c r="H297" s="69"/>
      <c r="I297" s="447"/>
      <c r="J297" s="77"/>
      <c r="K297" s="77"/>
      <c r="L297" s="77"/>
      <c r="M297" s="662"/>
      <c r="N297" s="101"/>
      <c r="O297" s="605"/>
      <c r="P297" s="604"/>
    </row>
    <row r="298" spans="1:16" s="1" customFormat="1" ht="30" customHeight="1">
      <c r="A298" s="604"/>
      <c r="B298" s="605"/>
      <c r="C298" s="101"/>
      <c r="D298" s="1875" t="s">
        <v>4955</v>
      </c>
      <c r="E298" s="1875"/>
      <c r="F298" s="1875"/>
      <c r="G298" s="1875"/>
      <c r="H298" s="1875"/>
      <c r="I298" s="1875"/>
      <c r="J298" s="1875"/>
      <c r="K298" s="1875"/>
      <c r="L298" s="1875"/>
      <c r="M298" s="1875"/>
      <c r="N298" s="101"/>
      <c r="O298" s="605"/>
      <c r="P298" s="604"/>
    </row>
    <row r="299" spans="1:16">
      <c r="A299" s="604"/>
      <c r="B299" s="605"/>
      <c r="C299" s="101"/>
      <c r="D299" s="1883" t="s">
        <v>14</v>
      </c>
      <c r="E299" s="1884"/>
      <c r="F299" s="1885" t="s">
        <v>1859</v>
      </c>
      <c r="G299" s="1886" t="s">
        <v>2171</v>
      </c>
      <c r="H299" s="1887" t="s">
        <v>67</v>
      </c>
      <c r="I299" s="1886" t="s">
        <v>68</v>
      </c>
      <c r="J299" s="1868" t="s">
        <v>6</v>
      </c>
      <c r="K299" s="1889" t="s">
        <v>2172</v>
      </c>
      <c r="L299" s="1889" t="s">
        <v>2173</v>
      </c>
      <c r="M299" s="1890" t="s">
        <v>2170</v>
      </c>
      <c r="N299" s="101"/>
      <c r="O299" s="605"/>
      <c r="P299" s="604"/>
    </row>
    <row r="300" spans="1:16">
      <c r="A300" s="604"/>
      <c r="B300" s="605"/>
      <c r="C300" s="101"/>
      <c r="D300" s="1883"/>
      <c r="E300" s="1884"/>
      <c r="F300" s="1885"/>
      <c r="G300" s="1886"/>
      <c r="H300" s="1887"/>
      <c r="I300" s="1886"/>
      <c r="J300" s="1868"/>
      <c r="K300" s="1889"/>
      <c r="L300" s="1889"/>
      <c r="M300" s="1890"/>
      <c r="N300" s="101"/>
      <c r="O300" s="605"/>
      <c r="P300" s="604"/>
    </row>
    <row r="301" spans="1:16">
      <c r="A301" s="604"/>
      <c r="B301" s="605"/>
      <c r="C301" s="101"/>
      <c r="D301" s="1883"/>
      <c r="E301" s="1884"/>
      <c r="F301" s="1885"/>
      <c r="G301" s="1886"/>
      <c r="H301" s="1887"/>
      <c r="I301" s="1886"/>
      <c r="J301" s="1868"/>
      <c r="K301" s="1889"/>
      <c r="L301" s="1889"/>
      <c r="M301" s="1890"/>
      <c r="N301" s="101"/>
      <c r="O301" s="605"/>
      <c r="P301" s="604"/>
    </row>
    <row r="302" spans="1:16" ht="13.5" thickBot="1">
      <c r="A302" s="604"/>
      <c r="B302" s="605"/>
      <c r="C302" s="101"/>
      <c r="D302" s="1908"/>
      <c r="E302" s="1884"/>
      <c r="F302" s="1904"/>
      <c r="G302" s="1905"/>
      <c r="H302" s="1909"/>
      <c r="I302" s="1905"/>
      <c r="J302" s="1910"/>
      <c r="K302" s="1901"/>
      <c r="L302" s="1901"/>
      <c r="M302" s="1902"/>
      <c r="N302" s="101"/>
      <c r="O302" s="605"/>
      <c r="P302" s="604"/>
    </row>
    <row r="303" spans="1:16" s="1" customFormat="1" ht="12.75" customHeight="1" thickTop="1">
      <c r="A303" s="604"/>
      <c r="B303" s="605"/>
      <c r="C303" s="101"/>
      <c r="D303" s="162" t="s">
        <v>4956</v>
      </c>
      <c r="E303" s="42"/>
      <c r="F303" s="167">
        <v>4.57</v>
      </c>
      <c r="G303" s="466">
        <f>F303*Cond!$F$10</f>
        <v>6946.4000000000005</v>
      </c>
      <c r="H303" s="30">
        <v>0</v>
      </c>
      <c r="I303" s="432">
        <f t="shared" ref="I303" si="103">G303*H303</f>
        <v>0</v>
      </c>
      <c r="J303" s="168">
        <v>8250012001</v>
      </c>
      <c r="K303" s="288">
        <f>G303*L303</f>
        <v>12503.52</v>
      </c>
      <c r="L303" s="291">
        <v>1.8</v>
      </c>
      <c r="M303" s="419">
        <f>ROUND(K303,-2)</f>
        <v>12500</v>
      </c>
      <c r="N303" s="101"/>
      <c r="O303" s="605"/>
      <c r="P303" s="604"/>
    </row>
    <row r="304" spans="1:16" s="1" customFormat="1" ht="12.75" customHeight="1">
      <c r="A304" s="604"/>
      <c r="B304" s="605"/>
      <c r="C304" s="101"/>
      <c r="D304" s="917"/>
      <c r="E304" s="44"/>
      <c r="F304" s="55"/>
      <c r="G304" s="405"/>
      <c r="H304" s="29"/>
      <c r="I304" s="405"/>
      <c r="J304" s="76"/>
      <c r="K304" s="76"/>
      <c r="L304" s="76"/>
      <c r="M304" s="416"/>
      <c r="N304" s="101"/>
      <c r="O304" s="605"/>
      <c r="P304" s="604"/>
    </row>
    <row r="305" spans="1:16" s="1" customFormat="1" ht="12.75" customHeight="1">
      <c r="A305" s="604"/>
      <c r="B305" s="605"/>
      <c r="C305" s="101"/>
      <c r="D305" s="1976"/>
      <c r="E305" s="44"/>
      <c r="F305" s="55"/>
      <c r="G305" s="469"/>
      <c r="H305" s="29"/>
      <c r="I305" s="405"/>
      <c r="J305" s="163"/>
      <c r="K305" s="163"/>
      <c r="L305" s="163"/>
      <c r="M305" s="427"/>
      <c r="N305" s="101"/>
      <c r="O305" s="605"/>
      <c r="P305" s="604"/>
    </row>
    <row r="306" spans="1:16" s="1" customFormat="1" ht="12.75" customHeight="1">
      <c r="A306" s="604"/>
      <c r="B306" s="605"/>
      <c r="C306" s="101"/>
      <c r="D306" s="1976"/>
      <c r="E306" s="44"/>
      <c r="F306" s="55"/>
      <c r="G306" s="396"/>
      <c r="H306" s="29"/>
      <c r="I306" s="405"/>
      <c r="J306" s="163"/>
      <c r="K306" s="163"/>
      <c r="L306" s="163"/>
      <c r="M306" s="427"/>
      <c r="N306" s="101"/>
      <c r="O306" s="605"/>
      <c r="P306" s="604"/>
    </row>
    <row r="307" spans="1:16" s="1" customFormat="1" ht="12.75" customHeight="1" thickBot="1">
      <c r="A307" s="604"/>
      <c r="B307" s="605"/>
      <c r="C307" s="101"/>
      <c r="D307" s="1977"/>
      <c r="E307" s="48"/>
      <c r="F307" s="62"/>
      <c r="G307" s="441"/>
      <c r="H307" s="31"/>
      <c r="I307" s="431"/>
      <c r="J307" s="322"/>
      <c r="K307" s="164"/>
      <c r="L307" s="164"/>
      <c r="M307" s="425"/>
      <c r="N307" s="101"/>
      <c r="O307" s="605"/>
      <c r="P307" s="604"/>
    </row>
    <row r="308" spans="1:16" s="1" customFormat="1" ht="30" customHeight="1" thickTop="1">
      <c r="A308" s="604"/>
      <c r="B308" s="605"/>
      <c r="C308" s="101"/>
      <c r="D308" s="1875" t="s">
        <v>4784</v>
      </c>
      <c r="E308" s="1875"/>
      <c r="F308" s="1875"/>
      <c r="G308" s="1875"/>
      <c r="H308" s="1875"/>
      <c r="I308" s="1875"/>
      <c r="J308" s="1875"/>
      <c r="K308" s="1875"/>
      <c r="L308" s="1875"/>
      <c r="M308" s="1875"/>
      <c r="N308" s="101"/>
      <c r="O308" s="605"/>
      <c r="P308" s="604"/>
    </row>
    <row r="309" spans="1:16">
      <c r="A309" s="604"/>
      <c r="B309" s="605"/>
      <c r="C309" s="101"/>
      <c r="D309" s="1883" t="s">
        <v>14</v>
      </c>
      <c r="E309" s="1884" t="s">
        <v>15</v>
      </c>
      <c r="F309" s="1885" t="s">
        <v>1859</v>
      </c>
      <c r="G309" s="1886" t="s">
        <v>2171</v>
      </c>
      <c r="H309" s="1887" t="s">
        <v>67</v>
      </c>
      <c r="I309" s="1886" t="s">
        <v>68</v>
      </c>
      <c r="J309" s="1868" t="s">
        <v>6</v>
      </c>
      <c r="K309" s="1889" t="s">
        <v>2172</v>
      </c>
      <c r="L309" s="1889" t="s">
        <v>2173</v>
      </c>
      <c r="M309" s="1890" t="s">
        <v>2170</v>
      </c>
      <c r="N309" s="101"/>
      <c r="O309" s="605"/>
      <c r="P309" s="604"/>
    </row>
    <row r="310" spans="1:16">
      <c r="A310" s="604"/>
      <c r="B310" s="605"/>
      <c r="C310" s="101"/>
      <c r="D310" s="1883"/>
      <c r="E310" s="1884"/>
      <c r="F310" s="1885"/>
      <c r="G310" s="1886"/>
      <c r="H310" s="1887"/>
      <c r="I310" s="1886"/>
      <c r="J310" s="1868"/>
      <c r="K310" s="1889"/>
      <c r="L310" s="1889"/>
      <c r="M310" s="1890"/>
      <c r="N310" s="101"/>
      <c r="O310" s="605"/>
      <c r="P310" s="604"/>
    </row>
    <row r="311" spans="1:16">
      <c r="A311" s="604"/>
      <c r="B311" s="605"/>
      <c r="C311" s="101"/>
      <c r="D311" s="1883"/>
      <c r="E311" s="1884"/>
      <c r="F311" s="1885"/>
      <c r="G311" s="1886"/>
      <c r="H311" s="1887"/>
      <c r="I311" s="1886"/>
      <c r="J311" s="1868"/>
      <c r="K311" s="1889"/>
      <c r="L311" s="1889"/>
      <c r="M311" s="1890"/>
      <c r="N311" s="101"/>
      <c r="O311" s="605"/>
      <c r="P311" s="604"/>
    </row>
    <row r="312" spans="1:16" ht="13.5" thickBot="1">
      <c r="A312" s="604"/>
      <c r="B312" s="605"/>
      <c r="C312" s="101"/>
      <c r="D312" s="1908"/>
      <c r="E312" s="1903"/>
      <c r="F312" s="1904"/>
      <c r="G312" s="1905"/>
      <c r="H312" s="1909"/>
      <c r="I312" s="1905"/>
      <c r="J312" s="1910"/>
      <c r="K312" s="1901"/>
      <c r="L312" s="1901"/>
      <c r="M312" s="1902"/>
      <c r="N312" s="101"/>
      <c r="O312" s="605"/>
      <c r="P312" s="604"/>
    </row>
    <row r="313" spans="1:16" s="1" customFormat="1" ht="12.75" customHeight="1" thickTop="1">
      <c r="A313" s="604"/>
      <c r="B313" s="605"/>
      <c r="C313" s="101"/>
      <c r="D313" s="162" t="s">
        <v>4783</v>
      </c>
      <c r="E313" s="131"/>
      <c r="F313" s="167">
        <v>6.61</v>
      </c>
      <c r="G313" s="466">
        <f>F313*Cond!$F$10</f>
        <v>10047.200000000001</v>
      </c>
      <c r="H313" s="30">
        <v>0</v>
      </c>
      <c r="I313" s="432">
        <f t="shared" ref="I313" si="104">G313*H313</f>
        <v>0</v>
      </c>
      <c r="J313" s="168">
        <v>9001023001</v>
      </c>
      <c r="K313" s="288">
        <f>G313*L313</f>
        <v>18084.960000000003</v>
      </c>
      <c r="L313" s="291">
        <v>1.8</v>
      </c>
      <c r="M313" s="419">
        <f>ROUND(K313,-2)</f>
        <v>18100</v>
      </c>
      <c r="N313" s="101"/>
      <c r="O313" s="605"/>
      <c r="P313" s="604"/>
    </row>
    <row r="314" spans="1:16" s="1" customFormat="1" ht="12.75" customHeight="1">
      <c r="A314" s="604"/>
      <c r="B314" s="605"/>
      <c r="C314" s="101"/>
      <c r="D314" s="917"/>
      <c r="E314" s="44"/>
      <c r="F314" s="55"/>
      <c r="G314" s="405"/>
      <c r="H314" s="29"/>
      <c r="I314" s="405"/>
      <c r="J314" s="76"/>
      <c r="K314" s="76"/>
      <c r="L314" s="76"/>
      <c r="M314" s="416"/>
      <c r="N314" s="101"/>
      <c r="O314" s="605"/>
      <c r="P314" s="604"/>
    </row>
    <row r="315" spans="1:16" s="1" customFormat="1" ht="12.75" customHeight="1">
      <c r="A315" s="604"/>
      <c r="B315" s="605"/>
      <c r="C315" s="101"/>
      <c r="D315" s="1976"/>
      <c r="E315" s="44"/>
      <c r="F315" s="55"/>
      <c r="G315" s="469"/>
      <c r="H315" s="29"/>
      <c r="I315" s="405"/>
      <c r="J315" s="163"/>
      <c r="K315" s="163"/>
      <c r="L315" s="163"/>
      <c r="M315" s="427"/>
      <c r="N315" s="101"/>
      <c r="O315" s="605"/>
      <c r="P315" s="604"/>
    </row>
    <row r="316" spans="1:16" s="1" customFormat="1" ht="12.75" customHeight="1">
      <c r="A316" s="604"/>
      <c r="B316" s="605"/>
      <c r="C316" s="101"/>
      <c r="D316" s="1976"/>
      <c r="E316" s="44"/>
      <c r="F316" s="55"/>
      <c r="G316" s="396"/>
      <c r="H316" s="29"/>
      <c r="I316" s="405"/>
      <c r="J316" s="163"/>
      <c r="K316" s="163"/>
      <c r="L316" s="163"/>
      <c r="M316" s="427"/>
      <c r="N316" s="101"/>
      <c r="O316" s="605"/>
      <c r="P316" s="604"/>
    </row>
    <row r="317" spans="1:16" s="1" customFormat="1" ht="12.75" customHeight="1">
      <c r="A317" s="604"/>
      <c r="B317" s="605"/>
      <c r="C317" s="101"/>
      <c r="D317" s="1976"/>
      <c r="E317" s="44"/>
      <c r="F317" s="55"/>
      <c r="G317" s="396"/>
      <c r="H317" s="29"/>
      <c r="I317" s="405"/>
      <c r="J317" s="163"/>
      <c r="K317" s="163"/>
      <c r="L317" s="163"/>
      <c r="M317" s="427"/>
      <c r="N317" s="101"/>
      <c r="O317" s="605"/>
      <c r="P317" s="604"/>
    </row>
    <row r="318" spans="1:16" s="1" customFormat="1" ht="12.75" customHeight="1">
      <c r="A318" s="604"/>
      <c r="B318" s="605"/>
      <c r="C318" s="101"/>
      <c r="D318" s="1976"/>
      <c r="E318" s="44"/>
      <c r="F318" s="55"/>
      <c r="G318" s="396"/>
      <c r="H318" s="29"/>
      <c r="I318" s="405"/>
      <c r="J318" s="163"/>
      <c r="K318" s="163"/>
      <c r="L318" s="163"/>
      <c r="M318" s="427"/>
      <c r="N318" s="101"/>
      <c r="O318" s="605"/>
      <c r="P318" s="604"/>
    </row>
    <row r="319" spans="1:16" s="1" customFormat="1" ht="12.75" customHeight="1">
      <c r="A319" s="604"/>
      <c r="B319" s="605"/>
      <c r="C319" s="101"/>
      <c r="D319" s="1976"/>
      <c r="E319" s="44"/>
      <c r="F319" s="55"/>
      <c r="G319" s="396"/>
      <c r="H319" s="29"/>
      <c r="I319" s="405"/>
      <c r="J319" s="163"/>
      <c r="K319" s="163"/>
      <c r="L319" s="163"/>
      <c r="M319" s="427"/>
      <c r="N319" s="101"/>
      <c r="O319" s="605"/>
      <c r="P319" s="604"/>
    </row>
    <row r="320" spans="1:16" s="1" customFormat="1" ht="12.75" customHeight="1" thickBot="1">
      <c r="A320" s="604"/>
      <c r="B320" s="605"/>
      <c r="C320" s="101"/>
      <c r="D320" s="1977"/>
      <c r="E320" s="48"/>
      <c r="F320" s="62"/>
      <c r="G320" s="441"/>
      <c r="H320" s="31"/>
      <c r="I320" s="431"/>
      <c r="J320" s="322"/>
      <c r="K320" s="164"/>
      <c r="L320" s="164"/>
      <c r="M320" s="425"/>
      <c r="N320" s="101"/>
      <c r="O320" s="605"/>
      <c r="P320" s="604"/>
    </row>
    <row r="321" spans="1:16" s="1" customFormat="1" ht="30" customHeight="1" thickTop="1">
      <c r="A321" s="604"/>
      <c r="B321" s="605"/>
      <c r="C321" s="101"/>
      <c r="D321" s="1875" t="s">
        <v>4786</v>
      </c>
      <c r="E321" s="1875"/>
      <c r="F321" s="1875"/>
      <c r="G321" s="1875"/>
      <c r="H321" s="1875"/>
      <c r="I321" s="1875"/>
      <c r="J321" s="1875"/>
      <c r="K321" s="1875"/>
      <c r="L321" s="1875"/>
      <c r="M321" s="1875"/>
      <c r="N321" s="101"/>
      <c r="O321" s="605"/>
      <c r="P321" s="604"/>
    </row>
    <row r="322" spans="1:16">
      <c r="A322" s="604"/>
      <c r="B322" s="605"/>
      <c r="C322" s="101"/>
      <c r="D322" s="1883" t="s">
        <v>14</v>
      </c>
      <c r="E322" s="1884" t="s">
        <v>15</v>
      </c>
      <c r="F322" s="1885" t="s">
        <v>1859</v>
      </c>
      <c r="G322" s="1886" t="s">
        <v>2171</v>
      </c>
      <c r="H322" s="1887" t="s">
        <v>67</v>
      </c>
      <c r="I322" s="1886" t="s">
        <v>68</v>
      </c>
      <c r="J322" s="1868" t="s">
        <v>6</v>
      </c>
      <c r="K322" s="1889" t="s">
        <v>2172</v>
      </c>
      <c r="L322" s="1889" t="s">
        <v>2173</v>
      </c>
      <c r="M322" s="1890" t="s">
        <v>2170</v>
      </c>
      <c r="N322" s="101"/>
      <c r="O322" s="605"/>
      <c r="P322" s="604"/>
    </row>
    <row r="323" spans="1:16">
      <c r="A323" s="604"/>
      <c r="B323" s="605"/>
      <c r="C323" s="101"/>
      <c r="D323" s="1883"/>
      <c r="E323" s="1884"/>
      <c r="F323" s="1885"/>
      <c r="G323" s="1886"/>
      <c r="H323" s="1887"/>
      <c r="I323" s="1886"/>
      <c r="J323" s="1868"/>
      <c r="K323" s="1889"/>
      <c r="L323" s="1889"/>
      <c r="M323" s="1890"/>
      <c r="N323" s="101"/>
      <c r="O323" s="605"/>
      <c r="P323" s="604"/>
    </row>
    <row r="324" spans="1:16">
      <c r="A324" s="604"/>
      <c r="B324" s="605"/>
      <c r="C324" s="101"/>
      <c r="D324" s="1883"/>
      <c r="E324" s="1884"/>
      <c r="F324" s="1885"/>
      <c r="G324" s="1886"/>
      <c r="H324" s="1887"/>
      <c r="I324" s="1886"/>
      <c r="J324" s="1868"/>
      <c r="K324" s="1889"/>
      <c r="L324" s="1889"/>
      <c r="M324" s="1890"/>
      <c r="N324" s="101"/>
      <c r="O324" s="605"/>
      <c r="P324" s="604"/>
    </row>
    <row r="325" spans="1:16" ht="13.5" thickBot="1">
      <c r="A325" s="604"/>
      <c r="B325" s="605"/>
      <c r="C325" s="101"/>
      <c r="D325" s="1908"/>
      <c r="E325" s="1903"/>
      <c r="F325" s="1904"/>
      <c r="G325" s="1905"/>
      <c r="H325" s="1909"/>
      <c r="I325" s="1905"/>
      <c r="J325" s="1910"/>
      <c r="K325" s="1901"/>
      <c r="L325" s="1901"/>
      <c r="M325" s="1902"/>
      <c r="N325" s="101"/>
      <c r="O325" s="605"/>
      <c r="P325" s="604"/>
    </row>
    <row r="326" spans="1:16" s="1" customFormat="1" ht="12.75" customHeight="1" thickTop="1">
      <c r="A326" s="604"/>
      <c r="B326" s="605"/>
      <c r="C326" s="101"/>
      <c r="D326" s="162" t="s">
        <v>4785</v>
      </c>
      <c r="E326" s="131"/>
      <c r="F326" s="167">
        <v>31</v>
      </c>
      <c r="G326" s="466">
        <f>F326*Cond!$F$10</f>
        <v>47120</v>
      </c>
      <c r="H326" s="30">
        <v>0</v>
      </c>
      <c r="I326" s="432">
        <f t="shared" ref="I326" si="105">G326*H326</f>
        <v>0</v>
      </c>
      <c r="J326" s="168">
        <v>9001022001</v>
      </c>
      <c r="K326" s="288">
        <f>G326*L326</f>
        <v>70680</v>
      </c>
      <c r="L326" s="291">
        <v>1.5</v>
      </c>
      <c r="M326" s="419">
        <f>ROUND(K326,-2)</f>
        <v>70700</v>
      </c>
      <c r="N326" s="101"/>
      <c r="O326" s="605"/>
      <c r="P326" s="604"/>
    </row>
    <row r="327" spans="1:16" s="1" customFormat="1" ht="12.75" customHeight="1">
      <c r="A327" s="604"/>
      <c r="B327" s="605"/>
      <c r="C327" s="101"/>
      <c r="D327" s="917"/>
      <c r="E327" s="44"/>
      <c r="F327" s="55"/>
      <c r="G327" s="405"/>
      <c r="H327" s="29"/>
      <c r="I327" s="405"/>
      <c r="J327" s="76"/>
      <c r="K327" s="76"/>
      <c r="L327" s="76"/>
      <c r="M327" s="416"/>
      <c r="N327" s="101"/>
      <c r="O327" s="605"/>
      <c r="P327" s="604"/>
    </row>
    <row r="328" spans="1:16" s="1" customFormat="1" ht="12.75" customHeight="1">
      <c r="A328" s="604"/>
      <c r="B328" s="605"/>
      <c r="C328" s="101"/>
      <c r="D328" s="1976"/>
      <c r="E328" s="44"/>
      <c r="F328" s="55"/>
      <c r="G328" s="469"/>
      <c r="H328" s="29"/>
      <c r="I328" s="405"/>
      <c r="J328" s="163"/>
      <c r="K328" s="163"/>
      <c r="L328" s="163"/>
      <c r="M328" s="427"/>
      <c r="N328" s="101"/>
      <c r="O328" s="605"/>
      <c r="P328" s="604"/>
    </row>
    <row r="329" spans="1:16" s="1" customFormat="1" ht="12.75" customHeight="1">
      <c r="A329" s="604"/>
      <c r="B329" s="605"/>
      <c r="C329" s="101"/>
      <c r="D329" s="1976"/>
      <c r="E329" s="44"/>
      <c r="F329" s="55"/>
      <c r="G329" s="396"/>
      <c r="H329" s="29"/>
      <c r="I329" s="405"/>
      <c r="J329" s="163"/>
      <c r="K329" s="163"/>
      <c r="L329" s="163"/>
      <c r="M329" s="427"/>
      <c r="N329" s="101"/>
      <c r="O329" s="605"/>
      <c r="P329" s="604"/>
    </row>
    <row r="330" spans="1:16" s="1" customFormat="1" ht="12.75" customHeight="1">
      <c r="A330" s="604"/>
      <c r="B330" s="605"/>
      <c r="C330" s="101"/>
      <c r="D330" s="1976"/>
      <c r="E330" s="44"/>
      <c r="F330" s="55"/>
      <c r="G330" s="396"/>
      <c r="H330" s="29"/>
      <c r="I330" s="405"/>
      <c r="J330" s="163"/>
      <c r="K330" s="163"/>
      <c r="L330" s="163"/>
      <c r="M330" s="427"/>
      <c r="N330" s="101"/>
      <c r="O330" s="605"/>
      <c r="P330" s="604"/>
    </row>
    <row r="331" spans="1:16" s="1" customFormat="1" ht="12.75" customHeight="1">
      <c r="A331" s="604"/>
      <c r="B331" s="605"/>
      <c r="C331" s="101"/>
      <c r="D331" s="1976"/>
      <c r="E331" s="44"/>
      <c r="F331" s="55"/>
      <c r="G331" s="396"/>
      <c r="H331" s="29"/>
      <c r="I331" s="405"/>
      <c r="J331" s="163"/>
      <c r="K331" s="163"/>
      <c r="L331" s="163"/>
      <c r="M331" s="427"/>
      <c r="N331" s="101"/>
      <c r="O331" s="605"/>
      <c r="P331" s="604"/>
    </row>
    <row r="332" spans="1:16" s="1" customFormat="1" ht="12.75" customHeight="1">
      <c r="A332" s="604"/>
      <c r="B332" s="605"/>
      <c r="C332" s="101"/>
      <c r="D332" s="1976"/>
      <c r="E332" s="44"/>
      <c r="F332" s="55"/>
      <c r="G332" s="396"/>
      <c r="H332" s="29"/>
      <c r="I332" s="405"/>
      <c r="J332" s="163"/>
      <c r="K332" s="163"/>
      <c r="L332" s="163"/>
      <c r="M332" s="427"/>
      <c r="N332" s="101"/>
      <c r="O332" s="605"/>
      <c r="P332" s="604"/>
    </row>
    <row r="333" spans="1:16" s="1" customFormat="1" ht="12.75" customHeight="1" thickBot="1">
      <c r="A333" s="604"/>
      <c r="B333" s="605"/>
      <c r="C333" s="101"/>
      <c r="D333" s="1977"/>
      <c r="E333" s="48"/>
      <c r="F333" s="62"/>
      <c r="G333" s="441"/>
      <c r="H333" s="31"/>
      <c r="I333" s="431"/>
      <c r="J333" s="322"/>
      <c r="K333" s="164"/>
      <c r="L333" s="164"/>
      <c r="M333" s="425"/>
      <c r="N333" s="101"/>
      <c r="O333" s="605"/>
      <c r="P333" s="604"/>
    </row>
    <row r="334" spans="1:16" s="1" customFormat="1" ht="30" customHeight="1" thickTop="1">
      <c r="A334" s="604"/>
      <c r="B334" s="605"/>
      <c r="C334" s="101"/>
      <c r="D334" s="1875" t="s">
        <v>592</v>
      </c>
      <c r="E334" s="1875"/>
      <c r="F334" s="1875"/>
      <c r="G334" s="1875"/>
      <c r="H334" s="1875"/>
      <c r="I334" s="1875"/>
      <c r="J334" s="1875"/>
      <c r="K334" s="1875"/>
      <c r="L334" s="1875"/>
      <c r="M334" s="1875"/>
      <c r="N334" s="101"/>
      <c r="O334" s="605"/>
      <c r="P334" s="604"/>
    </row>
    <row r="335" spans="1:16">
      <c r="A335" s="604"/>
      <c r="B335" s="605"/>
      <c r="C335" s="101"/>
      <c r="D335" s="1883" t="s">
        <v>14</v>
      </c>
      <c r="E335" s="1884" t="s">
        <v>15</v>
      </c>
      <c r="F335" s="1885" t="s">
        <v>1859</v>
      </c>
      <c r="G335" s="1886" t="s">
        <v>2171</v>
      </c>
      <c r="H335" s="1887" t="s">
        <v>67</v>
      </c>
      <c r="I335" s="1886" t="s">
        <v>68</v>
      </c>
      <c r="J335" s="1868" t="s">
        <v>6</v>
      </c>
      <c r="K335" s="1889" t="s">
        <v>2172</v>
      </c>
      <c r="L335" s="1889" t="s">
        <v>2173</v>
      </c>
      <c r="M335" s="1890" t="s">
        <v>2170</v>
      </c>
      <c r="N335" s="101"/>
      <c r="O335" s="605"/>
      <c r="P335" s="604"/>
    </row>
    <row r="336" spans="1:16">
      <c r="A336" s="604"/>
      <c r="B336" s="605"/>
      <c r="C336" s="101"/>
      <c r="D336" s="1883"/>
      <c r="E336" s="1884"/>
      <c r="F336" s="1885"/>
      <c r="G336" s="1886"/>
      <c r="H336" s="1887"/>
      <c r="I336" s="1886"/>
      <c r="J336" s="1868"/>
      <c r="K336" s="1889"/>
      <c r="L336" s="1889"/>
      <c r="M336" s="1890"/>
      <c r="N336" s="101"/>
      <c r="O336" s="605"/>
      <c r="P336" s="604"/>
    </row>
    <row r="337" spans="1:16">
      <c r="A337" s="604"/>
      <c r="B337" s="605"/>
      <c r="C337" s="101"/>
      <c r="D337" s="1883"/>
      <c r="E337" s="1884"/>
      <c r="F337" s="1885"/>
      <c r="G337" s="1886"/>
      <c r="H337" s="1887"/>
      <c r="I337" s="1886"/>
      <c r="J337" s="1868"/>
      <c r="K337" s="1889"/>
      <c r="L337" s="1889"/>
      <c r="M337" s="1890"/>
      <c r="N337" s="101"/>
      <c r="O337" s="605"/>
      <c r="P337" s="604"/>
    </row>
    <row r="338" spans="1:16" ht="13.5" thickBot="1">
      <c r="A338" s="604"/>
      <c r="B338" s="605"/>
      <c r="C338" s="101"/>
      <c r="D338" s="1908"/>
      <c r="E338" s="1903"/>
      <c r="F338" s="1904"/>
      <c r="G338" s="1905"/>
      <c r="H338" s="1909"/>
      <c r="I338" s="1905"/>
      <c r="J338" s="1910"/>
      <c r="K338" s="1901"/>
      <c r="L338" s="1901"/>
      <c r="M338" s="1902"/>
      <c r="N338" s="101"/>
      <c r="O338" s="605"/>
      <c r="P338" s="604"/>
    </row>
    <row r="339" spans="1:16" s="1" customFormat="1" ht="12.75" customHeight="1" thickTop="1">
      <c r="A339" s="604"/>
      <c r="B339" s="605"/>
      <c r="C339" s="1420"/>
      <c r="D339" s="278" t="s">
        <v>4919</v>
      </c>
      <c r="E339" s="42"/>
      <c r="F339" s="1709">
        <v>26.17</v>
      </c>
      <c r="G339" s="466">
        <f>F339*Cond!$F$10</f>
        <v>39778.400000000001</v>
      </c>
      <c r="H339" s="30">
        <v>0</v>
      </c>
      <c r="I339" s="432">
        <f t="shared" ref="I339" si="106">G339*H339</f>
        <v>0</v>
      </c>
      <c r="J339" s="168">
        <v>8250010066</v>
      </c>
      <c r="K339" s="288">
        <f>G339*L339</f>
        <v>55689.760000000002</v>
      </c>
      <c r="L339" s="291">
        <v>1.4</v>
      </c>
      <c r="M339" s="419">
        <f>ROUND(K339,-2)</f>
        <v>55700</v>
      </c>
      <c r="N339" s="1723"/>
      <c r="O339" s="605"/>
      <c r="P339" s="604"/>
    </row>
    <row r="340" spans="1:16" s="1" customFormat="1" ht="12.75" customHeight="1">
      <c r="A340" s="604"/>
      <c r="B340" s="605"/>
      <c r="C340" s="1420"/>
      <c r="D340" s="279"/>
      <c r="E340" s="44"/>
      <c r="F340" s="283"/>
      <c r="G340" s="405"/>
      <c r="H340" s="29"/>
      <c r="I340" s="405"/>
      <c r="J340" s="76"/>
      <c r="K340" s="76"/>
      <c r="L340" s="76"/>
      <c r="M340" s="416"/>
      <c r="N340" s="1723"/>
      <c r="O340" s="605"/>
      <c r="P340" s="604"/>
    </row>
    <row r="341" spans="1:16" s="1" customFormat="1" ht="12.75" customHeight="1">
      <c r="A341" s="604"/>
      <c r="B341" s="605"/>
      <c r="C341" s="1420"/>
      <c r="D341" s="1995" t="s">
        <v>4920</v>
      </c>
      <c r="E341" s="44"/>
      <c r="F341" s="283"/>
      <c r="G341" s="469" t="s">
        <v>237</v>
      </c>
      <c r="H341" s="29"/>
      <c r="I341" s="405"/>
      <c r="J341" s="163"/>
      <c r="K341" s="163"/>
      <c r="L341" s="163"/>
      <c r="M341" s="427"/>
      <c r="N341" s="1723"/>
      <c r="O341" s="605"/>
      <c r="P341" s="604"/>
    </row>
    <row r="342" spans="1:16" s="1" customFormat="1" ht="12.75" customHeight="1">
      <c r="A342" s="604"/>
      <c r="B342" s="605"/>
      <c r="C342" s="1420"/>
      <c r="D342" s="1996"/>
      <c r="E342" s="44"/>
      <c r="F342" s="283"/>
      <c r="G342" s="396"/>
      <c r="H342" s="29"/>
      <c r="I342" s="405"/>
      <c r="J342" s="163"/>
      <c r="K342" s="163"/>
      <c r="L342" s="163"/>
      <c r="M342" s="427"/>
      <c r="N342" s="1723"/>
      <c r="O342" s="605"/>
      <c r="P342" s="604"/>
    </row>
    <row r="343" spans="1:16" s="1" customFormat="1" ht="12.75" customHeight="1">
      <c r="A343" s="604"/>
      <c r="B343" s="605"/>
      <c r="C343" s="1420"/>
      <c r="D343" s="1996"/>
      <c r="E343" s="44"/>
      <c r="F343" s="283"/>
      <c r="G343" s="396"/>
      <c r="H343" s="29"/>
      <c r="I343" s="405"/>
      <c r="J343" s="163"/>
      <c r="K343" s="163"/>
      <c r="L343" s="163"/>
      <c r="M343" s="427"/>
      <c r="N343" s="1723"/>
      <c r="O343" s="605"/>
      <c r="P343" s="604"/>
    </row>
    <row r="344" spans="1:16" s="1" customFormat="1" ht="12.75" customHeight="1">
      <c r="A344" s="604"/>
      <c r="B344" s="605"/>
      <c r="C344" s="1420"/>
      <c r="D344" s="1996"/>
      <c r="E344" s="44"/>
      <c r="F344" s="283"/>
      <c r="G344" s="396"/>
      <c r="H344" s="29"/>
      <c r="I344" s="405"/>
      <c r="J344" s="163"/>
      <c r="K344" s="163"/>
      <c r="L344" s="163"/>
      <c r="M344" s="427"/>
      <c r="N344" s="1723"/>
      <c r="O344" s="605"/>
      <c r="P344" s="604"/>
    </row>
    <row r="345" spans="1:16" s="1" customFormat="1" ht="31.5" customHeight="1">
      <c r="A345" s="604"/>
      <c r="B345" s="605"/>
      <c r="C345" s="1420"/>
      <c r="D345" s="1996"/>
      <c r="E345" s="44"/>
      <c r="F345" s="283"/>
      <c r="G345" s="396"/>
      <c r="H345" s="29"/>
      <c r="I345" s="405"/>
      <c r="J345" s="163"/>
      <c r="K345" s="163"/>
      <c r="L345" s="163"/>
      <c r="M345" s="427"/>
      <c r="N345" s="1723"/>
      <c r="O345" s="605"/>
      <c r="P345" s="604"/>
    </row>
    <row r="346" spans="1:16" s="1" customFormat="1" ht="12.75" customHeight="1" thickBot="1">
      <c r="A346" s="604"/>
      <c r="B346" s="605"/>
      <c r="C346" s="1420"/>
      <c r="D346" s="1710"/>
      <c r="E346" s="43"/>
      <c r="F346" s="321"/>
      <c r="G346" s="431"/>
      <c r="H346" s="31"/>
      <c r="I346" s="431"/>
      <c r="J346" s="164"/>
      <c r="K346" s="164"/>
      <c r="L346" s="164"/>
      <c r="M346" s="425"/>
      <c r="N346" s="1723"/>
      <c r="O346" s="605"/>
      <c r="P346" s="604"/>
    </row>
    <row r="347" spans="1:16" s="1" customFormat="1" ht="12.75" customHeight="1" thickTop="1">
      <c r="A347" s="604"/>
      <c r="B347" s="605"/>
      <c r="C347" s="1420"/>
      <c r="D347" s="162" t="s">
        <v>4843</v>
      </c>
      <c r="E347" s="42"/>
      <c r="F347" s="1724">
        <v>15.25</v>
      </c>
      <c r="G347" s="466">
        <f>F347*Cond!$F$10</f>
        <v>23180</v>
      </c>
      <c r="H347" s="27">
        <v>0</v>
      </c>
      <c r="I347" s="504">
        <f t="shared" ref="I347" si="107">G347*H347</f>
        <v>0</v>
      </c>
      <c r="J347" s="1725">
        <v>8250010081</v>
      </c>
      <c r="K347" s="288">
        <f>G347*L347</f>
        <v>32451.999999999996</v>
      </c>
      <c r="L347" s="291">
        <v>1.4</v>
      </c>
      <c r="M347" s="419">
        <f>ROUND(K347,-2)</f>
        <v>32500</v>
      </c>
      <c r="N347" s="1723"/>
      <c r="O347" s="605"/>
      <c r="P347" s="604"/>
    </row>
    <row r="348" spans="1:16" s="1" customFormat="1" ht="12.75" customHeight="1">
      <c r="A348" s="604"/>
      <c r="B348" s="605"/>
      <c r="C348" s="1420"/>
      <c r="D348" s="1710"/>
      <c r="E348" s="44"/>
      <c r="F348" s="55"/>
      <c r="G348" s="592"/>
      <c r="H348" s="29"/>
      <c r="I348" s="593"/>
      <c r="J348" s="76"/>
      <c r="K348" s="76"/>
      <c r="L348" s="76"/>
      <c r="M348" s="416"/>
      <c r="N348" s="1723"/>
      <c r="O348" s="605"/>
      <c r="P348" s="604"/>
    </row>
    <row r="349" spans="1:16" s="1" customFormat="1" ht="12.75" customHeight="1">
      <c r="A349" s="604"/>
      <c r="B349" s="605"/>
      <c r="C349" s="1420"/>
      <c r="D349" s="1995" t="s">
        <v>4844</v>
      </c>
      <c r="E349" s="44"/>
      <c r="F349" s="55"/>
      <c r="G349" s="65" t="s">
        <v>237</v>
      </c>
      <c r="H349" s="29"/>
      <c r="I349" s="593"/>
      <c r="J349" s="163"/>
      <c r="K349" s="163"/>
      <c r="L349" s="163"/>
      <c r="M349" s="427"/>
      <c r="N349" s="1723"/>
      <c r="O349" s="605"/>
      <c r="P349" s="604"/>
    </row>
    <row r="350" spans="1:16" s="1" customFormat="1" ht="12.75" customHeight="1">
      <c r="A350" s="604"/>
      <c r="B350" s="605"/>
      <c r="C350" s="1420"/>
      <c r="D350" s="1996"/>
      <c r="E350" s="44"/>
      <c r="F350" s="55"/>
      <c r="G350" s="594"/>
      <c r="H350" s="29"/>
      <c r="I350" s="593"/>
      <c r="J350" s="163"/>
      <c r="K350" s="163"/>
      <c r="L350" s="163"/>
      <c r="M350" s="427"/>
      <c r="N350" s="1723"/>
      <c r="O350" s="605"/>
      <c r="P350" s="604"/>
    </row>
    <row r="351" spans="1:16" s="1" customFormat="1" ht="12.75" customHeight="1">
      <c r="A351" s="604"/>
      <c r="B351" s="605"/>
      <c r="C351" s="1420"/>
      <c r="D351" s="1996"/>
      <c r="E351" s="44"/>
      <c r="F351" s="55"/>
      <c r="G351" s="594"/>
      <c r="H351" s="29"/>
      <c r="I351" s="593"/>
      <c r="J351" s="163"/>
      <c r="K351" s="163"/>
      <c r="L351" s="163"/>
      <c r="M351" s="427"/>
      <c r="N351" s="1723"/>
      <c r="O351" s="605"/>
      <c r="P351" s="604"/>
    </row>
    <row r="352" spans="1:16" s="1" customFormat="1" ht="12.75" customHeight="1">
      <c r="A352" s="604"/>
      <c r="B352" s="605"/>
      <c r="C352" s="1420"/>
      <c r="D352" s="1996"/>
      <c r="E352" s="44"/>
      <c r="F352" s="55"/>
      <c r="G352" s="594"/>
      <c r="H352" s="29"/>
      <c r="I352" s="593"/>
      <c r="J352" s="163"/>
      <c r="K352" s="163"/>
      <c r="L352" s="163"/>
      <c r="M352" s="427"/>
      <c r="N352" s="1723"/>
      <c r="O352" s="605"/>
      <c r="P352" s="604"/>
    </row>
    <row r="353" spans="1:16" s="1" customFormat="1" ht="12.75" customHeight="1">
      <c r="A353" s="604"/>
      <c r="B353" s="605"/>
      <c r="C353" s="1420"/>
      <c r="D353" s="1996"/>
      <c r="E353" s="44"/>
      <c r="F353" s="55"/>
      <c r="G353" s="594"/>
      <c r="H353" s="29"/>
      <c r="I353" s="593"/>
      <c r="J353" s="163"/>
      <c r="K353" s="163"/>
      <c r="L353" s="163"/>
      <c r="M353" s="427"/>
      <c r="N353" s="1723"/>
      <c r="O353" s="605"/>
      <c r="P353" s="604"/>
    </row>
    <row r="354" spans="1:16" s="1" customFormat="1" ht="12.75" customHeight="1" thickBot="1">
      <c r="A354" s="604"/>
      <c r="B354" s="605"/>
      <c r="C354" s="1420"/>
      <c r="D354" s="1710"/>
      <c r="E354" s="43"/>
      <c r="F354" s="57"/>
      <c r="G354" s="1726"/>
      <c r="H354" s="31"/>
      <c r="I354" s="91"/>
      <c r="J354" s="164"/>
      <c r="K354" s="163"/>
      <c r="L354" s="163"/>
      <c r="M354" s="427"/>
      <c r="N354" s="1723"/>
      <c r="O354" s="605"/>
      <c r="P354" s="604"/>
    </row>
    <row r="355" spans="1:16" s="1" customFormat="1" ht="12.75" customHeight="1" thickTop="1">
      <c r="A355" s="604"/>
      <c r="B355" s="605"/>
      <c r="C355" s="101"/>
      <c r="D355" s="162" t="s">
        <v>4803</v>
      </c>
      <c r="E355" s="42"/>
      <c r="F355" s="1709">
        <v>26.3</v>
      </c>
      <c r="G355" s="466">
        <f>F355*Cond!$F$10</f>
        <v>39976</v>
      </c>
      <c r="H355" s="30">
        <v>0</v>
      </c>
      <c r="I355" s="432">
        <f t="shared" ref="I355" si="108">G355*H355</f>
        <v>0</v>
      </c>
      <c r="J355" s="168">
        <v>8250010101</v>
      </c>
      <c r="K355" s="288">
        <f>G355*L355</f>
        <v>55966.399999999994</v>
      </c>
      <c r="L355" s="291">
        <v>1.4</v>
      </c>
      <c r="M355" s="419">
        <f>ROUND(K355,-2)</f>
        <v>56000</v>
      </c>
      <c r="N355" s="1723"/>
      <c r="O355" s="605"/>
      <c r="P355" s="604"/>
    </row>
    <row r="356" spans="1:16" s="1" customFormat="1" ht="12.75" customHeight="1">
      <c r="A356" s="604"/>
      <c r="B356" s="605"/>
      <c r="C356" s="101"/>
      <c r="D356" s="1710"/>
      <c r="E356" s="44"/>
      <c r="F356" s="283"/>
      <c r="G356" s="405"/>
      <c r="H356" s="29"/>
      <c r="I356" s="405"/>
      <c r="J356" s="76"/>
      <c r="K356" s="76"/>
      <c r="L356" s="76"/>
      <c r="M356" s="416"/>
      <c r="N356" s="1723"/>
      <c r="O356" s="605"/>
      <c r="P356" s="604"/>
    </row>
    <row r="357" spans="1:16" s="1" customFormat="1" ht="12.75" customHeight="1">
      <c r="A357" s="604"/>
      <c r="B357" s="605"/>
      <c r="C357" s="101"/>
      <c r="D357" s="1995" t="s">
        <v>4801</v>
      </c>
      <c r="E357" s="44"/>
      <c r="F357" s="283"/>
      <c r="G357" s="469" t="s">
        <v>237</v>
      </c>
      <c r="H357" s="29"/>
      <c r="I357" s="405"/>
      <c r="J357" s="163"/>
      <c r="K357" s="163"/>
      <c r="L357" s="163"/>
      <c r="M357" s="427"/>
      <c r="N357" s="1723"/>
      <c r="O357" s="605"/>
      <c r="P357" s="604"/>
    </row>
    <row r="358" spans="1:16" s="1" customFormat="1" ht="12.75" customHeight="1">
      <c r="A358" s="604"/>
      <c r="B358" s="605"/>
      <c r="C358" s="101"/>
      <c r="D358" s="1996"/>
      <c r="E358" s="44"/>
      <c r="F358" s="283"/>
      <c r="G358" s="396"/>
      <c r="H358" s="29"/>
      <c r="I358" s="405"/>
      <c r="J358" s="163"/>
      <c r="K358" s="163"/>
      <c r="L358" s="163"/>
      <c r="M358" s="427"/>
      <c r="N358" s="101"/>
      <c r="O358" s="605"/>
      <c r="P358" s="604"/>
    </row>
    <row r="359" spans="1:16" s="1" customFormat="1" ht="12.75" customHeight="1">
      <c r="A359" s="604"/>
      <c r="B359" s="605"/>
      <c r="C359" s="101"/>
      <c r="D359" s="1996"/>
      <c r="E359" s="44"/>
      <c r="F359" s="283"/>
      <c r="G359" s="396"/>
      <c r="H359" s="29"/>
      <c r="I359" s="405"/>
      <c r="J359" s="163"/>
      <c r="K359" s="163"/>
      <c r="L359" s="163"/>
      <c r="M359" s="427"/>
      <c r="N359" s="101"/>
      <c r="O359" s="605"/>
      <c r="P359" s="604"/>
    </row>
    <row r="360" spans="1:16" s="1" customFormat="1" ht="12.75" customHeight="1">
      <c r="A360" s="604"/>
      <c r="B360" s="605"/>
      <c r="C360" s="101"/>
      <c r="D360" s="1996"/>
      <c r="E360" s="44"/>
      <c r="F360" s="283"/>
      <c r="G360" s="396"/>
      <c r="H360" s="29"/>
      <c r="I360" s="405"/>
      <c r="J360" s="163"/>
      <c r="K360" s="163"/>
      <c r="L360" s="163"/>
      <c r="M360" s="427"/>
      <c r="N360" s="101"/>
      <c r="O360" s="605"/>
      <c r="P360" s="604"/>
    </row>
    <row r="361" spans="1:16" s="1" customFormat="1" ht="12.75" customHeight="1">
      <c r="A361" s="604"/>
      <c r="B361" s="605"/>
      <c r="C361" s="101"/>
      <c r="D361" s="1996"/>
      <c r="E361" s="44"/>
      <c r="F361" s="283"/>
      <c r="G361" s="396"/>
      <c r="H361" s="29"/>
      <c r="I361" s="405"/>
      <c r="J361" s="163"/>
      <c r="K361" s="163"/>
      <c r="L361" s="163"/>
      <c r="M361" s="427"/>
      <c r="N361" s="101"/>
      <c r="O361" s="605"/>
      <c r="P361" s="604"/>
    </row>
    <row r="362" spans="1:16" s="1" customFormat="1" ht="12.75" customHeight="1" thickBot="1">
      <c r="A362" s="604"/>
      <c r="B362" s="605"/>
      <c r="C362" s="101"/>
      <c r="D362" s="1710"/>
      <c r="E362" s="43"/>
      <c r="F362" s="321"/>
      <c r="G362" s="431"/>
      <c r="H362" s="31"/>
      <c r="I362" s="431"/>
      <c r="J362" s="164"/>
      <c r="K362" s="164"/>
      <c r="L362" s="164"/>
      <c r="M362" s="425"/>
      <c r="N362" s="101"/>
      <c r="O362" s="605"/>
      <c r="P362" s="604"/>
    </row>
    <row r="363" spans="1:16" s="1" customFormat="1" ht="12.75" customHeight="1" thickTop="1">
      <c r="A363" s="604"/>
      <c r="B363" s="605"/>
      <c r="C363" s="101"/>
      <c r="D363" s="1711" t="s">
        <v>4804</v>
      </c>
      <c r="E363" s="42"/>
      <c r="F363" s="1709">
        <v>32.5</v>
      </c>
      <c r="G363" s="466">
        <f>F363*Cond!$F$10</f>
        <v>49400</v>
      </c>
      <c r="H363" s="30">
        <v>0</v>
      </c>
      <c r="I363" s="432">
        <f t="shared" ref="I363" si="109">G363*H363</f>
        <v>0</v>
      </c>
      <c r="J363" s="168">
        <v>8250010051</v>
      </c>
      <c r="K363" s="288">
        <f>G363*L363</f>
        <v>69160</v>
      </c>
      <c r="L363" s="291">
        <v>1.4</v>
      </c>
      <c r="M363" s="419">
        <f>ROUND(K363,-2)</f>
        <v>69200</v>
      </c>
      <c r="N363" s="101"/>
      <c r="O363" s="605"/>
      <c r="P363" s="604"/>
    </row>
    <row r="364" spans="1:16" s="1" customFormat="1" ht="12.75" customHeight="1">
      <c r="A364" s="604"/>
      <c r="B364" s="605"/>
      <c r="C364" s="101"/>
      <c r="D364" s="1712"/>
      <c r="E364" s="44"/>
      <c r="F364" s="283"/>
      <c r="G364" s="405"/>
      <c r="H364" s="29"/>
      <c r="I364" s="405"/>
      <c r="J364" s="76"/>
      <c r="K364" s="76"/>
      <c r="L364" s="76"/>
      <c r="M364" s="416"/>
      <c r="N364" s="101"/>
      <c r="O364" s="605"/>
      <c r="P364" s="604"/>
    </row>
    <row r="365" spans="1:16" s="1" customFormat="1" ht="12.75" customHeight="1">
      <c r="A365" s="604"/>
      <c r="B365" s="605"/>
      <c r="C365" s="101"/>
      <c r="D365" s="1994" t="s">
        <v>4802</v>
      </c>
      <c r="E365" s="44"/>
      <c r="F365" s="283"/>
      <c r="G365" s="469" t="s">
        <v>237</v>
      </c>
      <c r="H365" s="29"/>
      <c r="I365" s="405"/>
      <c r="J365" s="163"/>
      <c r="K365" s="163"/>
      <c r="L365" s="163"/>
      <c r="M365" s="427"/>
      <c r="N365" s="101"/>
      <c r="O365" s="605"/>
      <c r="P365" s="604"/>
    </row>
    <row r="366" spans="1:16" s="1" customFormat="1" ht="12.75" customHeight="1">
      <c r="A366" s="604"/>
      <c r="B366" s="605"/>
      <c r="C366" s="101"/>
      <c r="D366" s="1994"/>
      <c r="E366" s="44"/>
      <c r="F366" s="283"/>
      <c r="G366" s="396"/>
      <c r="H366" s="29"/>
      <c r="I366" s="405"/>
      <c r="J366" s="163"/>
      <c r="K366" s="163"/>
      <c r="L366" s="163"/>
      <c r="M366" s="427"/>
      <c r="N366" s="101"/>
      <c r="O366" s="605"/>
      <c r="P366" s="604"/>
    </row>
    <row r="367" spans="1:16" s="1" customFormat="1" ht="12.75" customHeight="1">
      <c r="A367" s="604"/>
      <c r="B367" s="605"/>
      <c r="C367" s="101"/>
      <c r="D367" s="1994"/>
      <c r="E367" s="44"/>
      <c r="F367" s="283"/>
      <c r="G367" s="396"/>
      <c r="H367" s="29"/>
      <c r="I367" s="405"/>
      <c r="J367" s="163"/>
      <c r="K367" s="163"/>
      <c r="L367" s="163"/>
      <c r="M367" s="427"/>
      <c r="N367" s="101"/>
      <c r="O367" s="605"/>
      <c r="P367" s="604"/>
    </row>
    <row r="368" spans="1:16" s="1" customFormat="1" ht="12.75" customHeight="1">
      <c r="A368" s="604"/>
      <c r="B368" s="605"/>
      <c r="C368" s="101"/>
      <c r="D368" s="1994"/>
      <c r="E368" s="44"/>
      <c r="F368" s="283"/>
      <c r="G368" s="396"/>
      <c r="H368" s="29"/>
      <c r="I368" s="405"/>
      <c r="J368" s="163"/>
      <c r="K368" s="163"/>
      <c r="L368" s="163"/>
      <c r="M368" s="427"/>
      <c r="N368" s="101"/>
      <c r="O368" s="605"/>
      <c r="P368" s="604"/>
    </row>
    <row r="369" spans="1:16" s="1" customFormat="1" ht="12.75" customHeight="1">
      <c r="A369" s="604"/>
      <c r="B369" s="605"/>
      <c r="C369" s="101"/>
      <c r="D369" s="1994"/>
      <c r="E369" s="44"/>
      <c r="F369" s="283"/>
      <c r="G369" s="396"/>
      <c r="H369" s="29"/>
      <c r="I369" s="405"/>
      <c r="J369" s="163"/>
      <c r="K369" s="163"/>
      <c r="L369" s="163"/>
      <c r="M369" s="427"/>
      <c r="N369" s="101"/>
      <c r="O369" s="605"/>
      <c r="P369" s="604"/>
    </row>
    <row r="370" spans="1:16" s="1" customFormat="1" ht="12.75" customHeight="1" thickBot="1">
      <c r="A370" s="604"/>
      <c r="B370" s="605"/>
      <c r="C370" s="101"/>
      <c r="D370" s="1713"/>
      <c r="E370" s="43"/>
      <c r="F370" s="321"/>
      <c r="G370" s="431"/>
      <c r="H370" s="31"/>
      <c r="I370" s="431"/>
      <c r="J370" s="164"/>
      <c r="K370" s="164"/>
      <c r="L370" s="164"/>
      <c r="M370" s="425"/>
      <c r="N370" s="101"/>
      <c r="O370" s="605"/>
      <c r="P370" s="604"/>
    </row>
    <row r="371" spans="1:16" s="1" customFormat="1" ht="12.75" customHeight="1" thickTop="1">
      <c r="A371" s="604"/>
      <c r="B371" s="605"/>
      <c r="C371" s="101"/>
      <c r="D371" s="162" t="s">
        <v>590</v>
      </c>
      <c r="E371" s="131"/>
      <c r="F371" s="167">
        <v>60</v>
      </c>
      <c r="G371" s="466">
        <f>F371*Cond!$F$10</f>
        <v>91200</v>
      </c>
      <c r="H371" s="30">
        <v>0</v>
      </c>
      <c r="I371" s="432">
        <f t="shared" ref="I371" si="110">G371*H371</f>
        <v>0</v>
      </c>
      <c r="J371" s="168">
        <v>8250010401</v>
      </c>
      <c r="K371" s="288">
        <f>G371*L371</f>
        <v>127679.99999999999</v>
      </c>
      <c r="L371" s="291">
        <v>1.4</v>
      </c>
      <c r="M371" s="419">
        <f>ROUND(K371,-2)</f>
        <v>127700</v>
      </c>
      <c r="N371" s="101"/>
      <c r="O371" s="605"/>
      <c r="P371" s="604"/>
    </row>
    <row r="372" spans="1:16" s="1" customFormat="1" ht="12.75" customHeight="1">
      <c r="A372" s="604"/>
      <c r="B372" s="605"/>
      <c r="C372" s="101"/>
      <c r="D372" s="917"/>
      <c r="E372" s="44"/>
      <c r="F372" s="55"/>
      <c r="G372" s="405"/>
      <c r="H372" s="29"/>
      <c r="I372" s="405"/>
      <c r="J372" s="76"/>
      <c r="K372" s="76"/>
      <c r="L372" s="76"/>
      <c r="M372" s="416"/>
      <c r="N372" s="101"/>
      <c r="O372" s="605"/>
      <c r="P372" s="604"/>
    </row>
    <row r="373" spans="1:16" s="1" customFormat="1" ht="12.75" customHeight="1">
      <c r="A373" s="604"/>
      <c r="B373" s="605"/>
      <c r="C373" s="101"/>
      <c r="D373" s="1976" t="s">
        <v>591</v>
      </c>
      <c r="E373" s="44"/>
      <c r="F373" s="55"/>
      <c r="G373" s="469" t="s">
        <v>237</v>
      </c>
      <c r="H373" s="29"/>
      <c r="I373" s="405"/>
      <c r="J373" s="163"/>
      <c r="K373" s="163"/>
      <c r="L373" s="163"/>
      <c r="M373" s="427"/>
      <c r="N373" s="101"/>
      <c r="O373" s="605"/>
      <c r="P373" s="604"/>
    </row>
    <row r="374" spans="1:16" s="1" customFormat="1" ht="12.75" customHeight="1">
      <c r="A374" s="604"/>
      <c r="B374" s="605"/>
      <c r="C374" s="101"/>
      <c r="D374" s="1976"/>
      <c r="E374" s="44"/>
      <c r="F374" s="55"/>
      <c r="G374" s="396"/>
      <c r="H374" s="29"/>
      <c r="I374" s="405"/>
      <c r="J374" s="163"/>
      <c r="K374" s="163"/>
      <c r="L374" s="163"/>
      <c r="M374" s="427"/>
      <c r="N374" s="101"/>
      <c r="O374" s="605"/>
      <c r="P374" s="604"/>
    </row>
    <row r="375" spans="1:16" s="1" customFormat="1" ht="12.75" customHeight="1">
      <c r="A375" s="604"/>
      <c r="B375" s="605"/>
      <c r="C375" s="101"/>
      <c r="D375" s="1976"/>
      <c r="E375" s="44"/>
      <c r="F375" s="55"/>
      <c r="G375" s="396"/>
      <c r="H375" s="29"/>
      <c r="I375" s="405"/>
      <c r="J375" s="163"/>
      <c r="K375" s="163"/>
      <c r="L375" s="163"/>
      <c r="M375" s="427"/>
      <c r="N375" s="101"/>
      <c r="O375" s="605"/>
      <c r="P375" s="604"/>
    </row>
    <row r="376" spans="1:16" s="1" customFormat="1" ht="12.75" customHeight="1">
      <c r="A376" s="604"/>
      <c r="B376" s="605"/>
      <c r="C376" s="101"/>
      <c r="D376" s="1976"/>
      <c r="E376" s="44"/>
      <c r="F376" s="55"/>
      <c r="G376" s="396"/>
      <c r="H376" s="29"/>
      <c r="I376" s="405"/>
      <c r="J376" s="163"/>
      <c r="K376" s="163"/>
      <c r="L376" s="163"/>
      <c r="M376" s="427"/>
      <c r="N376" s="101"/>
      <c r="O376" s="605"/>
      <c r="P376" s="604"/>
    </row>
    <row r="377" spans="1:16" s="1" customFormat="1" ht="12.75" customHeight="1">
      <c r="A377" s="604"/>
      <c r="B377" s="605"/>
      <c r="C377" s="101"/>
      <c r="D377" s="1976"/>
      <c r="E377" s="44"/>
      <c r="F377" s="55"/>
      <c r="G377" s="396"/>
      <c r="H377" s="29"/>
      <c r="I377" s="405"/>
      <c r="J377" s="163"/>
      <c r="K377" s="163"/>
      <c r="L377" s="163"/>
      <c r="M377" s="427"/>
      <c r="N377" s="101"/>
      <c r="O377" s="605"/>
      <c r="P377" s="604"/>
    </row>
    <row r="378" spans="1:16" s="1" customFormat="1" ht="12.75" customHeight="1" thickBot="1">
      <c r="A378" s="604"/>
      <c r="B378" s="605"/>
      <c r="C378" s="101"/>
      <c r="D378" s="1977"/>
      <c r="E378" s="48"/>
      <c r="F378" s="62"/>
      <c r="G378" s="441"/>
      <c r="H378" s="31"/>
      <c r="I378" s="431"/>
      <c r="J378" s="322"/>
      <c r="K378" s="164"/>
      <c r="L378" s="164"/>
      <c r="M378" s="425"/>
      <c r="N378" s="101"/>
      <c r="O378" s="605"/>
      <c r="P378" s="604"/>
    </row>
    <row r="379" spans="1:16" s="8" customFormat="1" ht="30" customHeight="1" thickTop="1">
      <c r="A379" s="604"/>
      <c r="B379" s="605"/>
      <c r="C379" s="101"/>
      <c r="D379" s="1978" t="s">
        <v>1342</v>
      </c>
      <c r="E379" s="1978"/>
      <c r="F379" s="1978"/>
      <c r="G379" s="1978"/>
      <c r="H379" s="1978"/>
      <c r="I379" s="1978"/>
      <c r="J379" s="1978"/>
      <c r="K379" s="1978"/>
      <c r="L379" s="1978"/>
      <c r="M379" s="1978"/>
      <c r="N379" s="101"/>
      <c r="O379" s="605"/>
      <c r="P379" s="604"/>
    </row>
    <row r="380" spans="1:16" ht="12.75" customHeight="1">
      <c r="A380" s="604"/>
      <c r="B380" s="605"/>
      <c r="C380" s="101"/>
      <c r="D380" s="1883" t="s">
        <v>14</v>
      </c>
      <c r="E380" s="1884"/>
      <c r="F380" s="1885" t="s">
        <v>1859</v>
      </c>
      <c r="G380" s="1886" t="s">
        <v>2171</v>
      </c>
      <c r="H380" s="1887" t="s">
        <v>67</v>
      </c>
      <c r="I380" s="1886" t="s">
        <v>68</v>
      </c>
      <c r="J380" s="1868" t="s">
        <v>6</v>
      </c>
      <c r="K380" s="1889" t="s">
        <v>2172</v>
      </c>
      <c r="L380" s="1889" t="s">
        <v>2173</v>
      </c>
      <c r="M380" s="1890" t="s">
        <v>2170</v>
      </c>
      <c r="N380" s="101"/>
      <c r="O380" s="605"/>
      <c r="P380" s="604"/>
    </row>
    <row r="381" spans="1:16">
      <c r="A381" s="604"/>
      <c r="B381" s="605"/>
      <c r="C381" s="101"/>
      <c r="D381" s="1883"/>
      <c r="E381" s="1884"/>
      <c r="F381" s="1885"/>
      <c r="G381" s="1886"/>
      <c r="H381" s="1887"/>
      <c r="I381" s="1886"/>
      <c r="J381" s="1868"/>
      <c r="K381" s="1889"/>
      <c r="L381" s="1889"/>
      <c r="M381" s="1890"/>
      <c r="N381" s="101"/>
      <c r="O381" s="605"/>
      <c r="P381" s="604"/>
    </row>
    <row r="382" spans="1:16">
      <c r="A382" s="604"/>
      <c r="B382" s="605"/>
      <c r="C382" s="101"/>
      <c r="D382" s="1883"/>
      <c r="E382" s="1884"/>
      <c r="F382" s="1885"/>
      <c r="G382" s="1886"/>
      <c r="H382" s="1887"/>
      <c r="I382" s="1886"/>
      <c r="J382" s="1868"/>
      <c r="K382" s="1889"/>
      <c r="L382" s="1889"/>
      <c r="M382" s="1890"/>
      <c r="N382" s="101"/>
      <c r="O382" s="605"/>
      <c r="P382" s="604"/>
    </row>
    <row r="383" spans="1:16" ht="13.5" thickBot="1">
      <c r="A383" s="604"/>
      <c r="B383" s="605"/>
      <c r="C383" s="101"/>
      <c r="D383" s="1908"/>
      <c r="E383" s="1884"/>
      <c r="F383" s="1904"/>
      <c r="G383" s="1905"/>
      <c r="H383" s="1909"/>
      <c r="I383" s="1905"/>
      <c r="J383" s="1910"/>
      <c r="K383" s="1901"/>
      <c r="L383" s="1901"/>
      <c r="M383" s="1902"/>
      <c r="N383" s="101"/>
      <c r="O383" s="605"/>
      <c r="P383" s="604"/>
    </row>
    <row r="384" spans="1:16" s="8" customFormat="1" ht="14.1" customHeight="1" thickTop="1">
      <c r="A384" s="604"/>
      <c r="B384" s="605"/>
      <c r="C384" s="101"/>
      <c r="D384" s="1656" t="s">
        <v>870</v>
      </c>
      <c r="E384" s="58"/>
      <c r="F384" s="108">
        <v>5</v>
      </c>
      <c r="G384" s="466">
        <f>F384*Cond!$F$10</f>
        <v>7600</v>
      </c>
      <c r="H384" s="28">
        <v>0</v>
      </c>
      <c r="I384" s="442">
        <f t="shared" ref="I384:I386" si="111">G384*H384</f>
        <v>0</v>
      </c>
      <c r="J384" s="331" t="s">
        <v>16</v>
      </c>
      <c r="K384" s="311">
        <f t="shared" ref="K384:K386" si="112">G384*L384</f>
        <v>19000</v>
      </c>
      <c r="L384" s="312">
        <v>2.5</v>
      </c>
      <c r="M384" s="415">
        <f t="shared" ref="M384:M386" si="113">ROUND(K384,-2)</f>
        <v>19000</v>
      </c>
      <c r="N384" s="101"/>
      <c r="O384" s="605"/>
      <c r="P384" s="604"/>
    </row>
    <row r="385" spans="1:16" s="8" customFormat="1" ht="14.1" customHeight="1">
      <c r="A385" s="604"/>
      <c r="B385" s="605"/>
      <c r="C385" s="101"/>
      <c r="D385" s="1469" t="s">
        <v>872</v>
      </c>
      <c r="E385" s="58"/>
      <c r="F385" s="55">
        <v>5.5</v>
      </c>
      <c r="G385" s="466">
        <f>F385*Cond!$F$10</f>
        <v>8360</v>
      </c>
      <c r="H385" s="29">
        <v>0</v>
      </c>
      <c r="I385" s="405">
        <f t="shared" si="111"/>
        <v>0</v>
      </c>
      <c r="J385" s="332" t="s">
        <v>79</v>
      </c>
      <c r="K385" s="289">
        <f t="shared" si="112"/>
        <v>20900</v>
      </c>
      <c r="L385" s="292">
        <v>2.5</v>
      </c>
      <c r="M385" s="417">
        <f t="shared" si="113"/>
        <v>20900</v>
      </c>
      <c r="N385" s="101"/>
      <c r="O385" s="605"/>
      <c r="P385" s="604"/>
    </row>
    <row r="386" spans="1:16" s="8" customFormat="1" ht="14.1" customHeight="1">
      <c r="A386" s="604"/>
      <c r="B386" s="605"/>
      <c r="C386" s="101"/>
      <c r="D386" s="1469" t="s">
        <v>871</v>
      </c>
      <c r="E386" s="58"/>
      <c r="F386" s="55">
        <v>5.5</v>
      </c>
      <c r="G386" s="466">
        <f>F386*Cond!$F$10</f>
        <v>8360</v>
      </c>
      <c r="H386" s="29">
        <v>0</v>
      </c>
      <c r="I386" s="405">
        <f t="shared" si="111"/>
        <v>0</v>
      </c>
      <c r="J386" s="332" t="s">
        <v>17</v>
      </c>
      <c r="K386" s="289">
        <f t="shared" si="112"/>
        <v>20900</v>
      </c>
      <c r="L386" s="292">
        <v>2.5</v>
      </c>
      <c r="M386" s="417">
        <f t="shared" si="113"/>
        <v>20900</v>
      </c>
      <c r="N386" s="101"/>
      <c r="O386" s="605"/>
      <c r="P386" s="604"/>
    </row>
    <row r="387" spans="1:16" s="2" customFormat="1" ht="30" customHeight="1">
      <c r="A387" s="604"/>
      <c r="B387" s="605"/>
      <c r="C387" s="101"/>
      <c r="D387" s="1876" t="s">
        <v>2849</v>
      </c>
      <c r="E387" s="1876"/>
      <c r="F387" s="1876"/>
      <c r="G387" s="1876"/>
      <c r="H387" s="1876"/>
      <c r="I387" s="1876"/>
      <c r="J387" s="1876"/>
      <c r="K387" s="1876"/>
      <c r="L387" s="1876"/>
      <c r="M387" s="1876"/>
      <c r="N387" s="101"/>
      <c r="O387" s="605"/>
      <c r="P387" s="604"/>
    </row>
    <row r="388" spans="1:16">
      <c r="A388" s="604"/>
      <c r="B388" s="605"/>
      <c r="C388" s="101"/>
      <c r="D388" s="1883" t="s">
        <v>14</v>
      </c>
      <c r="E388" s="1884" t="s">
        <v>15</v>
      </c>
      <c r="F388" s="1885" t="s">
        <v>1859</v>
      </c>
      <c r="G388" s="1886" t="s">
        <v>2171</v>
      </c>
      <c r="H388" s="1887" t="s">
        <v>67</v>
      </c>
      <c r="I388" s="1886" t="s">
        <v>68</v>
      </c>
      <c r="J388" s="1868" t="s">
        <v>6</v>
      </c>
      <c r="K388" s="1889" t="s">
        <v>2172</v>
      </c>
      <c r="L388" s="1889" t="s">
        <v>2173</v>
      </c>
      <c r="M388" s="1890" t="s">
        <v>2170</v>
      </c>
      <c r="N388" s="101"/>
      <c r="O388" s="605"/>
      <c r="P388" s="604"/>
    </row>
    <row r="389" spans="1:16">
      <c r="A389" s="604"/>
      <c r="B389" s="605"/>
      <c r="C389" s="607"/>
      <c r="D389" s="1883"/>
      <c r="E389" s="1884"/>
      <c r="F389" s="1885"/>
      <c r="G389" s="1886"/>
      <c r="H389" s="1887"/>
      <c r="I389" s="1886"/>
      <c r="J389" s="1868"/>
      <c r="K389" s="1889"/>
      <c r="L389" s="1889"/>
      <c r="M389" s="1890"/>
      <c r="N389" s="101"/>
      <c r="O389" s="605"/>
      <c r="P389" s="604"/>
    </row>
    <row r="390" spans="1:16">
      <c r="A390" s="621"/>
      <c r="B390" s="622"/>
      <c r="C390" s="623"/>
      <c r="D390" s="1883"/>
      <c r="E390" s="1884"/>
      <c r="F390" s="1885"/>
      <c r="G390" s="1886"/>
      <c r="H390" s="1887"/>
      <c r="I390" s="1886"/>
      <c r="J390" s="1868"/>
      <c r="K390" s="1889"/>
      <c r="L390" s="1889"/>
      <c r="M390" s="1890"/>
      <c r="N390" s="624"/>
      <c r="O390" s="622"/>
      <c r="P390" s="621"/>
    </row>
    <row r="391" spans="1:16" ht="13.5" thickBot="1">
      <c r="A391" s="604"/>
      <c r="B391" s="605"/>
      <c r="C391" s="607"/>
      <c r="D391" s="1908"/>
      <c r="E391" s="1903"/>
      <c r="F391" s="1885"/>
      <c r="G391" s="1886"/>
      <c r="H391" s="1887"/>
      <c r="I391" s="1886"/>
      <c r="J391" s="1868"/>
      <c r="K391" s="1889"/>
      <c r="L391" s="1889"/>
      <c r="M391" s="1890"/>
      <c r="N391" s="624"/>
      <c r="O391" s="622"/>
      <c r="P391" s="621"/>
    </row>
    <row r="392" spans="1:16" s="1" customFormat="1" ht="14.1" customHeight="1" thickTop="1">
      <c r="A392" s="604"/>
      <c r="B392" s="605"/>
      <c r="C392" s="607"/>
      <c r="D392" s="1124"/>
      <c r="E392" s="518"/>
      <c r="F392" s="511"/>
      <c r="G392" s="523"/>
      <c r="H392" s="524"/>
      <c r="I392" s="525"/>
      <c r="J392" s="526"/>
      <c r="K392" s="527"/>
      <c r="L392" s="528"/>
      <c r="M392" s="1125"/>
      <c r="N392" s="624"/>
      <c r="O392" s="622"/>
      <c r="P392" s="621"/>
    </row>
    <row r="393" spans="1:16" s="1" customFormat="1" ht="14.1" customHeight="1">
      <c r="A393" s="604"/>
      <c r="B393" s="605"/>
      <c r="C393" s="607"/>
      <c r="D393" s="1126" t="s">
        <v>3428</v>
      </c>
      <c r="E393" s="521"/>
      <c r="F393" s="512">
        <v>1.5</v>
      </c>
      <c r="G393" s="466">
        <f>F393*Cond!$F$10</f>
        <v>2280</v>
      </c>
      <c r="H393" s="29">
        <v>0</v>
      </c>
      <c r="I393" s="405">
        <f t="shared" ref="I393:I408" si="114">G393*H393</f>
        <v>0</v>
      </c>
      <c r="J393" s="510" t="s">
        <v>3429</v>
      </c>
      <c r="K393" s="289">
        <f t="shared" ref="K393:K408" si="115">G393*L393</f>
        <v>5700</v>
      </c>
      <c r="L393" s="292">
        <v>2.5</v>
      </c>
      <c r="M393" s="417">
        <f t="shared" ref="M393:M408" si="116">ROUND(K393,-2)</f>
        <v>5700</v>
      </c>
      <c r="N393" s="624"/>
      <c r="O393" s="622"/>
      <c r="P393" s="621"/>
    </row>
    <row r="394" spans="1:16" s="1" customFormat="1" ht="14.1" customHeight="1">
      <c r="A394" s="604"/>
      <c r="B394" s="605"/>
      <c r="C394" s="607"/>
      <c r="D394" s="1126" t="s">
        <v>2861</v>
      </c>
      <c r="E394" s="521"/>
      <c r="F394" s="512">
        <v>1.5</v>
      </c>
      <c r="G394" s="466">
        <f>F394*Cond!$F$10</f>
        <v>2280</v>
      </c>
      <c r="H394" s="29">
        <v>0</v>
      </c>
      <c r="I394" s="405">
        <f t="shared" si="114"/>
        <v>0</v>
      </c>
      <c r="J394" s="510" t="s">
        <v>2837</v>
      </c>
      <c r="K394" s="289">
        <f t="shared" si="115"/>
        <v>5700</v>
      </c>
      <c r="L394" s="292">
        <v>2.5</v>
      </c>
      <c r="M394" s="417">
        <f t="shared" si="116"/>
        <v>5700</v>
      </c>
      <c r="N394" s="624"/>
      <c r="O394" s="622"/>
      <c r="P394" s="621"/>
    </row>
    <row r="395" spans="1:16" s="1" customFormat="1" ht="14.1" customHeight="1" thickBot="1">
      <c r="A395" s="604"/>
      <c r="B395" s="605"/>
      <c r="C395" s="607"/>
      <c r="D395" s="1128"/>
      <c r="E395" s="519"/>
      <c r="F395" s="513"/>
      <c r="G395" s="529"/>
      <c r="H395" s="530"/>
      <c r="I395" s="531"/>
      <c r="J395" s="532"/>
      <c r="K395" s="533"/>
      <c r="L395" s="534"/>
      <c r="M395" s="1129"/>
      <c r="N395" s="624"/>
      <c r="O395" s="622"/>
      <c r="P395" s="621"/>
    </row>
    <row r="396" spans="1:16" s="1" customFormat="1" ht="14.1" customHeight="1" thickTop="1">
      <c r="A396" s="604"/>
      <c r="B396" s="605"/>
      <c r="C396" s="607"/>
      <c r="D396" s="1130"/>
      <c r="E396" s="520"/>
      <c r="F396" s="511"/>
      <c r="G396" s="451"/>
      <c r="H396" s="30"/>
      <c r="I396" s="432"/>
      <c r="J396" s="514"/>
      <c r="K396" s="288"/>
      <c r="L396" s="291"/>
      <c r="M396" s="419"/>
      <c r="N396" s="624"/>
      <c r="O396" s="622"/>
      <c r="P396" s="621"/>
    </row>
    <row r="397" spans="1:16" s="1" customFormat="1" ht="14.1" customHeight="1">
      <c r="A397" s="604"/>
      <c r="B397" s="605"/>
      <c r="C397" s="607"/>
      <c r="D397" s="1126" t="s">
        <v>2859</v>
      </c>
      <c r="E397" s="521"/>
      <c r="F397" s="512">
        <v>2.6</v>
      </c>
      <c r="G397" s="466">
        <f>F397*Cond!$F$10</f>
        <v>3952</v>
      </c>
      <c r="H397" s="29">
        <v>0</v>
      </c>
      <c r="I397" s="405">
        <f t="shared" si="114"/>
        <v>0</v>
      </c>
      <c r="J397" s="510" t="s">
        <v>2838</v>
      </c>
      <c r="K397" s="289">
        <f t="shared" si="115"/>
        <v>9880</v>
      </c>
      <c r="L397" s="292">
        <v>2.5</v>
      </c>
      <c r="M397" s="417">
        <f t="shared" si="116"/>
        <v>9900</v>
      </c>
      <c r="N397" s="624"/>
      <c r="O397" s="622"/>
      <c r="P397" s="621"/>
    </row>
    <row r="398" spans="1:16" s="1" customFormat="1" ht="14.1" customHeight="1">
      <c r="A398" s="604"/>
      <c r="B398" s="605"/>
      <c r="C398" s="607"/>
      <c r="D398" s="1126" t="s">
        <v>2860</v>
      </c>
      <c r="E398" s="521"/>
      <c r="F398" s="512">
        <v>2.6</v>
      </c>
      <c r="G398" s="466">
        <f>F398*Cond!$F$10</f>
        <v>3952</v>
      </c>
      <c r="H398" s="29">
        <v>0</v>
      </c>
      <c r="I398" s="405">
        <f t="shared" si="114"/>
        <v>0</v>
      </c>
      <c r="J398" s="510" t="s">
        <v>2839</v>
      </c>
      <c r="K398" s="289">
        <f t="shared" si="115"/>
        <v>9880</v>
      </c>
      <c r="L398" s="292">
        <v>2.5</v>
      </c>
      <c r="M398" s="417">
        <f t="shared" si="116"/>
        <v>9900</v>
      </c>
      <c r="N398" s="624"/>
      <c r="O398" s="622"/>
      <c r="P398" s="621"/>
    </row>
    <row r="399" spans="1:16" s="1" customFormat="1" ht="14.1" customHeight="1" thickBot="1">
      <c r="A399" s="604"/>
      <c r="B399" s="605"/>
      <c r="C399" s="607"/>
      <c r="D399" s="1131"/>
      <c r="E399" s="522"/>
      <c r="F399" s="513"/>
      <c r="G399" s="441"/>
      <c r="H399" s="31"/>
      <c r="I399" s="431"/>
      <c r="J399" s="515"/>
      <c r="K399" s="305"/>
      <c r="L399" s="306"/>
      <c r="M399" s="1044"/>
      <c r="N399" s="624"/>
      <c r="O399" s="622"/>
      <c r="P399" s="621"/>
    </row>
    <row r="400" spans="1:16" s="1" customFormat="1" ht="14.1" customHeight="1" thickTop="1">
      <c r="A400" s="604"/>
      <c r="B400" s="605"/>
      <c r="C400" s="607"/>
      <c r="D400" s="1130" t="s">
        <v>2854</v>
      </c>
      <c r="E400" s="518"/>
      <c r="F400" s="511">
        <v>3.6</v>
      </c>
      <c r="G400" s="466">
        <f>F400*Cond!$F$10</f>
        <v>5472</v>
      </c>
      <c r="H400" s="30">
        <v>0</v>
      </c>
      <c r="I400" s="432">
        <f t="shared" si="114"/>
        <v>0</v>
      </c>
      <c r="J400" s="514" t="s">
        <v>2840</v>
      </c>
      <c r="K400" s="288">
        <f t="shared" si="115"/>
        <v>13680</v>
      </c>
      <c r="L400" s="291">
        <v>2.5</v>
      </c>
      <c r="M400" s="419">
        <f t="shared" si="116"/>
        <v>13700</v>
      </c>
      <c r="N400" s="624"/>
      <c r="O400" s="622"/>
      <c r="P400" s="621"/>
    </row>
    <row r="401" spans="1:16" s="1" customFormat="1" ht="14.1" customHeight="1">
      <c r="A401" s="604"/>
      <c r="B401" s="605"/>
      <c r="C401" s="607"/>
      <c r="D401" s="1126" t="s">
        <v>2855</v>
      </c>
      <c r="E401" s="1114"/>
      <c r="F401" s="512">
        <v>3.6</v>
      </c>
      <c r="G401" s="466">
        <f>F401*Cond!$F$10</f>
        <v>5472</v>
      </c>
      <c r="H401" s="29">
        <v>0</v>
      </c>
      <c r="I401" s="405">
        <f t="shared" si="114"/>
        <v>0</v>
      </c>
      <c r="J401" s="510" t="s">
        <v>2841</v>
      </c>
      <c r="K401" s="289">
        <f t="shared" si="115"/>
        <v>13680</v>
      </c>
      <c r="L401" s="292">
        <v>2.5</v>
      </c>
      <c r="M401" s="417">
        <f t="shared" si="116"/>
        <v>13700</v>
      </c>
      <c r="N401" s="624"/>
      <c r="O401" s="622"/>
      <c r="P401" s="621"/>
    </row>
    <row r="402" spans="1:16" s="1" customFormat="1" ht="14.1" customHeight="1">
      <c r="A402" s="604"/>
      <c r="B402" s="605"/>
      <c r="C402" s="607"/>
      <c r="D402" s="1126" t="s">
        <v>2856</v>
      </c>
      <c r="E402" s="1114"/>
      <c r="F402" s="512">
        <v>3.6</v>
      </c>
      <c r="G402" s="466">
        <f>F402*Cond!$F$10</f>
        <v>5472</v>
      </c>
      <c r="H402" s="29">
        <v>0</v>
      </c>
      <c r="I402" s="405">
        <f t="shared" si="114"/>
        <v>0</v>
      </c>
      <c r="J402" s="510" t="s">
        <v>2842</v>
      </c>
      <c r="K402" s="289">
        <f t="shared" si="115"/>
        <v>13680</v>
      </c>
      <c r="L402" s="292">
        <v>2.5</v>
      </c>
      <c r="M402" s="417">
        <f t="shared" si="116"/>
        <v>13700</v>
      </c>
      <c r="N402" s="624"/>
      <c r="O402" s="622"/>
      <c r="P402" s="621"/>
    </row>
    <row r="403" spans="1:16" s="1" customFormat="1" ht="14.1" customHeight="1">
      <c r="A403" s="604"/>
      <c r="B403" s="605"/>
      <c r="C403" s="607"/>
      <c r="D403" s="1126" t="s">
        <v>2857</v>
      </c>
      <c r="E403" s="1114"/>
      <c r="F403" s="512">
        <v>3.6</v>
      </c>
      <c r="G403" s="466">
        <f>F403*Cond!$F$10</f>
        <v>5472</v>
      </c>
      <c r="H403" s="29">
        <v>0</v>
      </c>
      <c r="I403" s="405">
        <f t="shared" si="114"/>
        <v>0</v>
      </c>
      <c r="J403" s="510" t="s">
        <v>2843</v>
      </c>
      <c r="K403" s="289">
        <f t="shared" si="115"/>
        <v>13680</v>
      </c>
      <c r="L403" s="292">
        <v>2.5</v>
      </c>
      <c r="M403" s="417">
        <f t="shared" si="116"/>
        <v>13700</v>
      </c>
      <c r="N403" s="624"/>
      <c r="O403" s="622"/>
      <c r="P403" s="621"/>
    </row>
    <row r="404" spans="1:16" s="1" customFormat="1" ht="14.1" customHeight="1" thickBot="1">
      <c r="A404" s="604"/>
      <c r="B404" s="605"/>
      <c r="C404" s="607"/>
      <c r="D404" s="1127" t="s">
        <v>2858</v>
      </c>
      <c r="E404" s="1114"/>
      <c r="F404" s="516">
        <v>3.6</v>
      </c>
      <c r="G404" s="1166">
        <f>F404*Cond!$F$10</f>
        <v>5472</v>
      </c>
      <c r="H404" s="35">
        <v>0</v>
      </c>
      <c r="I404" s="406">
        <f t="shared" si="114"/>
        <v>0</v>
      </c>
      <c r="J404" s="517" t="s">
        <v>2844</v>
      </c>
      <c r="K404" s="369">
        <f t="shared" si="115"/>
        <v>13680</v>
      </c>
      <c r="L404" s="370">
        <v>2.5</v>
      </c>
      <c r="M404" s="424">
        <f t="shared" si="116"/>
        <v>13700</v>
      </c>
      <c r="N404" s="624"/>
      <c r="O404" s="622"/>
      <c r="P404" s="621"/>
    </row>
    <row r="405" spans="1:16" s="1" customFormat="1" ht="14.1" customHeight="1" thickTop="1">
      <c r="A405" s="604"/>
      <c r="B405" s="605"/>
      <c r="C405" s="607"/>
      <c r="D405" s="1130" t="s">
        <v>2850</v>
      </c>
      <c r="E405" s="518"/>
      <c r="F405" s="511">
        <v>1.3</v>
      </c>
      <c r="G405" s="1153">
        <f>F405*Cond!$F$10</f>
        <v>1976</v>
      </c>
      <c r="H405" s="30">
        <v>0</v>
      </c>
      <c r="I405" s="432">
        <f t="shared" si="114"/>
        <v>0</v>
      </c>
      <c r="J405" s="514" t="s">
        <v>2845</v>
      </c>
      <c r="K405" s="288">
        <f t="shared" si="115"/>
        <v>4940</v>
      </c>
      <c r="L405" s="291">
        <v>2.5</v>
      </c>
      <c r="M405" s="419">
        <f t="shared" si="116"/>
        <v>4900</v>
      </c>
      <c r="N405" s="624"/>
      <c r="O405" s="622"/>
      <c r="P405" s="621"/>
    </row>
    <row r="406" spans="1:16" s="1" customFormat="1" ht="14.1" customHeight="1">
      <c r="A406" s="604"/>
      <c r="B406" s="605"/>
      <c r="C406" s="607"/>
      <c r="D406" s="1126" t="s">
        <v>2853</v>
      </c>
      <c r="E406" s="1114"/>
      <c r="F406" s="512">
        <v>1.3</v>
      </c>
      <c r="G406" s="466">
        <f>F406*Cond!$F$10</f>
        <v>1976</v>
      </c>
      <c r="H406" s="29">
        <v>0</v>
      </c>
      <c r="I406" s="405">
        <f t="shared" si="114"/>
        <v>0</v>
      </c>
      <c r="J406" s="510" t="s">
        <v>2846</v>
      </c>
      <c r="K406" s="289">
        <f t="shared" si="115"/>
        <v>4940</v>
      </c>
      <c r="L406" s="292">
        <v>2.5</v>
      </c>
      <c r="M406" s="417">
        <f t="shared" si="116"/>
        <v>4900</v>
      </c>
      <c r="N406" s="624"/>
      <c r="O406" s="622"/>
      <c r="P406" s="621"/>
    </row>
    <row r="407" spans="1:16" s="1" customFormat="1" ht="14.1" customHeight="1">
      <c r="A407" s="604"/>
      <c r="B407" s="605"/>
      <c r="C407" s="607"/>
      <c r="D407" s="1126" t="s">
        <v>2852</v>
      </c>
      <c r="E407" s="1114"/>
      <c r="F407" s="512">
        <v>1.3</v>
      </c>
      <c r="G407" s="466">
        <f>F407*Cond!$F$10</f>
        <v>1976</v>
      </c>
      <c r="H407" s="29">
        <v>0</v>
      </c>
      <c r="I407" s="405">
        <f t="shared" si="114"/>
        <v>0</v>
      </c>
      <c r="J407" s="510" t="s">
        <v>2847</v>
      </c>
      <c r="K407" s="289">
        <f t="shared" si="115"/>
        <v>4940</v>
      </c>
      <c r="L407" s="292">
        <v>2.5</v>
      </c>
      <c r="M407" s="417">
        <f t="shared" si="116"/>
        <v>4900</v>
      </c>
      <c r="N407" s="624"/>
      <c r="O407" s="622"/>
      <c r="P407" s="621"/>
    </row>
    <row r="408" spans="1:16" s="1" customFormat="1" ht="14.1" customHeight="1">
      <c r="A408" s="604"/>
      <c r="B408" s="605"/>
      <c r="C408" s="607"/>
      <c r="D408" s="1126" t="s">
        <v>2851</v>
      </c>
      <c r="E408" s="1114"/>
      <c r="F408" s="512">
        <v>1.3</v>
      </c>
      <c r="G408" s="466">
        <f>F408*Cond!$F$10</f>
        <v>1976</v>
      </c>
      <c r="H408" s="29">
        <v>0</v>
      </c>
      <c r="I408" s="405">
        <f t="shared" si="114"/>
        <v>0</v>
      </c>
      <c r="J408" s="510" t="s">
        <v>2848</v>
      </c>
      <c r="K408" s="289">
        <f t="shared" si="115"/>
        <v>4940</v>
      </c>
      <c r="L408" s="292">
        <v>2.5</v>
      </c>
      <c r="M408" s="417">
        <f t="shared" si="116"/>
        <v>4900</v>
      </c>
      <c r="N408" s="624"/>
      <c r="O408" s="622"/>
      <c r="P408" s="621"/>
    </row>
    <row r="409" spans="1:16" s="1" customFormat="1" ht="30" customHeight="1">
      <c r="A409" s="604"/>
      <c r="B409" s="605"/>
      <c r="C409" s="607"/>
      <c r="D409" s="1869" t="s">
        <v>1994</v>
      </c>
      <c r="E409" s="1869"/>
      <c r="F409" s="1869"/>
      <c r="G409" s="1869"/>
      <c r="H409" s="1869"/>
      <c r="I409" s="1869"/>
      <c r="J409" s="1869"/>
      <c r="K409" s="1869"/>
      <c r="L409" s="1869"/>
      <c r="M409" s="1869"/>
      <c r="N409" s="624"/>
      <c r="O409" s="622"/>
      <c r="P409" s="621"/>
    </row>
    <row r="410" spans="1:16" s="205" customFormat="1" ht="15" customHeight="1">
      <c r="A410" s="604"/>
      <c r="B410" s="605"/>
      <c r="C410" s="607"/>
      <c r="D410" s="210" t="s">
        <v>1995</v>
      </c>
      <c r="E410" s="203"/>
      <c r="F410" s="1135">
        <v>14</v>
      </c>
      <c r="G410" s="466">
        <f>F410*Cond!$F$10</f>
        <v>21280</v>
      </c>
      <c r="H410" s="850">
        <v>0</v>
      </c>
      <c r="I410" s="851">
        <f t="shared" ref="I410:I411" si="117">G410*H410</f>
        <v>0</v>
      </c>
      <c r="J410" s="1136">
        <v>9101500409</v>
      </c>
      <c r="K410" s="1137">
        <f t="shared" ref="K410:K411" si="118">G410*L410</f>
        <v>31920</v>
      </c>
      <c r="L410" s="1138">
        <v>1.5</v>
      </c>
      <c r="M410" s="1139">
        <f t="shared" ref="M410:M411" si="119">ROUND(K410,-2)</f>
        <v>31900</v>
      </c>
      <c r="N410" s="624"/>
      <c r="O410" s="622"/>
      <c r="P410" s="621"/>
    </row>
    <row r="411" spans="1:16" s="205" customFormat="1" ht="15" customHeight="1">
      <c r="A411" s="604"/>
      <c r="B411" s="605"/>
      <c r="C411" s="607"/>
      <c r="D411" s="1133" t="s">
        <v>1996</v>
      </c>
      <c r="E411" s="203"/>
      <c r="F411" s="351">
        <v>14</v>
      </c>
      <c r="G411" s="466">
        <f>F411*Cond!$F$10</f>
        <v>21280</v>
      </c>
      <c r="H411" s="41">
        <v>0</v>
      </c>
      <c r="I411" s="483">
        <f t="shared" si="117"/>
        <v>0</v>
      </c>
      <c r="J411" s="350">
        <v>9101500405</v>
      </c>
      <c r="K411" s="352">
        <f t="shared" si="118"/>
        <v>31920</v>
      </c>
      <c r="L411" s="353">
        <v>1.5</v>
      </c>
      <c r="M411" s="1132">
        <f t="shared" si="119"/>
        <v>31900</v>
      </c>
      <c r="N411" s="624"/>
      <c r="O411" s="622"/>
      <c r="P411" s="621"/>
    </row>
    <row r="412" spans="1:16" s="1" customFormat="1" ht="14.1" customHeight="1" thickBot="1">
      <c r="A412" s="604"/>
      <c r="B412" s="605"/>
      <c r="C412" s="607"/>
      <c r="D412" s="1134"/>
      <c r="E412" s="113"/>
      <c r="F412" s="354"/>
      <c r="G412" s="482" t="s">
        <v>160</v>
      </c>
      <c r="H412" s="70"/>
      <c r="I412" s="390"/>
      <c r="J412" s="81"/>
      <c r="K412" s="81"/>
      <c r="L412" s="81"/>
      <c r="M412" s="418"/>
      <c r="N412" s="624"/>
      <c r="O412" s="622"/>
      <c r="P412" s="621"/>
    </row>
    <row r="413" spans="1:16" s="205" customFormat="1" ht="15" customHeight="1" thickTop="1">
      <c r="A413" s="604"/>
      <c r="B413" s="605"/>
      <c r="C413" s="607"/>
      <c r="D413" s="349" t="s">
        <v>891</v>
      </c>
      <c r="E413" s="209"/>
      <c r="F413" s="355"/>
      <c r="G413" s="480"/>
      <c r="H413" s="208"/>
      <c r="I413" s="1985" t="s">
        <v>894</v>
      </c>
      <c r="J413" s="1986"/>
      <c r="K413" s="1986"/>
      <c r="L413" s="1986"/>
      <c r="M413" s="1986"/>
      <c r="N413" s="624"/>
      <c r="O413" s="622"/>
      <c r="P413" s="621"/>
    </row>
    <row r="414" spans="1:16" s="205" customFormat="1" ht="15" customHeight="1">
      <c r="A414" s="604"/>
      <c r="B414" s="605"/>
      <c r="C414" s="607"/>
      <c r="D414" s="211" t="s">
        <v>889</v>
      </c>
      <c r="E414" s="207"/>
      <c r="F414" s="356"/>
      <c r="G414" s="480"/>
      <c r="H414" s="208"/>
      <c r="I414" s="1987" t="s">
        <v>896</v>
      </c>
      <c r="J414" s="1988"/>
      <c r="K414" s="1988"/>
      <c r="L414" s="1988"/>
      <c r="M414" s="1988"/>
      <c r="N414" s="624"/>
      <c r="O414" s="622"/>
      <c r="P414" s="621"/>
    </row>
    <row r="415" spans="1:16" s="205" customFormat="1" ht="15" customHeight="1">
      <c r="A415" s="604"/>
      <c r="B415" s="605"/>
      <c r="C415" s="607"/>
      <c r="D415" s="211" t="s">
        <v>890</v>
      </c>
      <c r="E415" s="207"/>
      <c r="F415" s="356"/>
      <c r="G415" s="480"/>
      <c r="H415" s="208"/>
      <c r="I415" s="1987" t="s">
        <v>897</v>
      </c>
      <c r="J415" s="1988"/>
      <c r="K415" s="1988"/>
      <c r="L415" s="1988"/>
      <c r="M415" s="1988"/>
      <c r="N415" s="624"/>
      <c r="O415" s="622"/>
      <c r="P415" s="621"/>
    </row>
    <row r="416" spans="1:16" s="205" customFormat="1" ht="15" customHeight="1">
      <c r="A416" s="604"/>
      <c r="B416" s="605"/>
      <c r="C416" s="607"/>
      <c r="D416" s="211" t="s">
        <v>898</v>
      </c>
      <c r="E416" s="207"/>
      <c r="F416" s="356"/>
      <c r="G416" s="480"/>
      <c r="H416" s="208"/>
      <c r="I416" s="1987" t="s">
        <v>900</v>
      </c>
      <c r="J416" s="1988"/>
      <c r="K416" s="1988"/>
      <c r="L416" s="1988"/>
      <c r="M416" s="1988"/>
      <c r="N416" s="624"/>
      <c r="O416" s="622"/>
      <c r="P416" s="621"/>
    </row>
    <row r="417" spans="1:16" s="205" customFormat="1" ht="15" customHeight="1">
      <c r="A417" s="604"/>
      <c r="B417" s="605"/>
      <c r="C417" s="607"/>
      <c r="D417" s="211" t="s">
        <v>899</v>
      </c>
      <c r="E417" s="207"/>
      <c r="F417" s="356"/>
      <c r="G417" s="480"/>
      <c r="H417" s="208"/>
      <c r="I417" s="1981" t="s">
        <v>892</v>
      </c>
      <c r="J417" s="1982"/>
      <c r="K417" s="1982"/>
      <c r="L417" s="1982"/>
      <c r="M417" s="1982"/>
      <c r="N417" s="624"/>
      <c r="O417" s="622"/>
      <c r="P417" s="621"/>
    </row>
    <row r="418" spans="1:16" s="206" customFormat="1" ht="15" customHeight="1">
      <c r="A418" s="604"/>
      <c r="B418" s="605"/>
      <c r="C418" s="607"/>
      <c r="D418" s="212" t="s">
        <v>895</v>
      </c>
      <c r="E418" s="204"/>
      <c r="F418" s="479"/>
      <c r="G418" s="481"/>
      <c r="H418" s="204"/>
      <c r="I418" s="1983" t="s">
        <v>888</v>
      </c>
      <c r="J418" s="1984"/>
      <c r="K418" s="1984"/>
      <c r="L418" s="1984"/>
      <c r="M418" s="1984"/>
      <c r="N418" s="624"/>
      <c r="O418" s="622"/>
      <c r="P418" s="621"/>
    </row>
    <row r="419" spans="1:16" s="206" customFormat="1" ht="15" customHeight="1">
      <c r="A419" s="604"/>
      <c r="B419" s="605"/>
      <c r="C419" s="607"/>
      <c r="D419" s="212" t="s">
        <v>901</v>
      </c>
      <c r="E419" s="204"/>
      <c r="F419" s="479"/>
      <c r="G419" s="481"/>
      <c r="H419" s="204"/>
      <c r="I419" s="1979" t="s">
        <v>893</v>
      </c>
      <c r="J419" s="1980"/>
      <c r="K419" s="1980"/>
      <c r="L419" s="1980"/>
      <c r="M419" s="1980"/>
      <c r="N419" s="624"/>
      <c r="O419" s="622"/>
      <c r="P419" s="621"/>
    </row>
    <row r="420" spans="1:16" s="2" customFormat="1" ht="30" customHeight="1">
      <c r="A420" s="604"/>
      <c r="B420" s="605"/>
      <c r="C420" s="101"/>
      <c r="D420" s="1975" t="s">
        <v>93</v>
      </c>
      <c r="E420" s="1975"/>
      <c r="F420" s="1975"/>
      <c r="G420" s="1975"/>
      <c r="H420" s="1975"/>
      <c r="I420" s="1975"/>
      <c r="J420" s="1975"/>
      <c r="K420" s="1975"/>
      <c r="L420" s="1975"/>
      <c r="M420" s="1975"/>
      <c r="N420" s="101"/>
      <c r="O420" s="605"/>
      <c r="P420" s="604"/>
    </row>
    <row r="421" spans="1:16">
      <c r="A421" s="604"/>
      <c r="B421" s="605"/>
      <c r="C421" s="101"/>
      <c r="D421" s="1883" t="s">
        <v>14</v>
      </c>
      <c r="E421" s="1884" t="s">
        <v>15</v>
      </c>
      <c r="F421" s="1885" t="s">
        <v>1859</v>
      </c>
      <c r="G421" s="1886" t="s">
        <v>2171</v>
      </c>
      <c r="H421" s="1887" t="s">
        <v>67</v>
      </c>
      <c r="I421" s="1886" t="s">
        <v>68</v>
      </c>
      <c r="J421" s="1868" t="s">
        <v>6</v>
      </c>
      <c r="K421" s="1889" t="s">
        <v>2172</v>
      </c>
      <c r="L421" s="1889" t="s">
        <v>2173</v>
      </c>
      <c r="M421" s="1890" t="s">
        <v>2170</v>
      </c>
      <c r="N421" s="101"/>
      <c r="O421" s="605"/>
      <c r="P421" s="604"/>
    </row>
    <row r="422" spans="1:16">
      <c r="A422" s="604"/>
      <c r="B422" s="605"/>
      <c r="C422" s="101"/>
      <c r="D422" s="1883"/>
      <c r="E422" s="1884"/>
      <c r="F422" s="1885"/>
      <c r="G422" s="1886"/>
      <c r="H422" s="1887"/>
      <c r="I422" s="1886"/>
      <c r="J422" s="1868"/>
      <c r="K422" s="1889"/>
      <c r="L422" s="1889"/>
      <c r="M422" s="1890"/>
      <c r="N422" s="101"/>
      <c r="O422" s="605"/>
      <c r="P422" s="604"/>
    </row>
    <row r="423" spans="1:16">
      <c r="A423" s="604"/>
      <c r="B423" s="605"/>
      <c r="C423" s="101"/>
      <c r="D423" s="1883"/>
      <c r="E423" s="1884"/>
      <c r="F423" s="1885"/>
      <c r="G423" s="1886"/>
      <c r="H423" s="1887"/>
      <c r="I423" s="1886"/>
      <c r="J423" s="1868"/>
      <c r="K423" s="1889"/>
      <c r="L423" s="1889"/>
      <c r="M423" s="1890"/>
      <c r="N423" s="101"/>
      <c r="O423" s="605"/>
      <c r="P423" s="604"/>
    </row>
    <row r="424" spans="1:16" ht="13.5" thickBot="1">
      <c r="A424" s="604"/>
      <c r="B424" s="605"/>
      <c r="C424" s="101"/>
      <c r="D424" s="1908"/>
      <c r="E424" s="1903"/>
      <c r="F424" s="1904"/>
      <c r="G424" s="1905"/>
      <c r="H424" s="1909"/>
      <c r="I424" s="1905"/>
      <c r="J424" s="1910"/>
      <c r="K424" s="1901"/>
      <c r="L424" s="1901"/>
      <c r="M424" s="1902"/>
      <c r="N424" s="101"/>
      <c r="O424" s="605"/>
      <c r="P424" s="604"/>
    </row>
    <row r="425" spans="1:16" s="2" customFormat="1" ht="14.1" customHeight="1" thickTop="1">
      <c r="A425" s="604"/>
      <c r="B425" s="605"/>
      <c r="C425" s="101"/>
      <c r="D425" s="927"/>
      <c r="E425" s="928"/>
      <c r="F425" s="318"/>
      <c r="G425" s="442"/>
      <c r="H425" s="929"/>
      <c r="I425" s="930"/>
      <c r="J425" s="931"/>
      <c r="K425" s="931"/>
      <c r="L425" s="931"/>
      <c r="M425" s="932"/>
      <c r="N425" s="101"/>
      <c r="O425" s="605"/>
      <c r="P425" s="604"/>
    </row>
    <row r="426" spans="1:16" s="2" customFormat="1" ht="14.1" customHeight="1">
      <c r="A426" s="604"/>
      <c r="B426" s="605"/>
      <c r="C426" s="101"/>
      <c r="D426" s="933"/>
      <c r="E426" s="54"/>
      <c r="F426" s="283"/>
      <c r="G426" s="405"/>
      <c r="H426" s="40"/>
      <c r="I426" s="430"/>
      <c r="J426" s="82"/>
      <c r="K426" s="82"/>
      <c r="L426" s="82"/>
      <c r="M426" s="428"/>
      <c r="N426" s="101"/>
      <c r="O426" s="605"/>
      <c r="P426" s="604"/>
    </row>
    <row r="427" spans="1:16" s="2" customFormat="1" ht="14.1" customHeight="1">
      <c r="A427" s="604"/>
      <c r="B427" s="605"/>
      <c r="C427" s="101"/>
      <c r="D427" s="844" t="s">
        <v>49</v>
      </c>
      <c r="E427" s="44"/>
      <c r="F427" s="153">
        <v>0.5</v>
      </c>
      <c r="G427" s="466">
        <f>F427*Cond!$F$10</f>
        <v>760</v>
      </c>
      <c r="H427" s="29">
        <v>0</v>
      </c>
      <c r="I427" s="405">
        <f t="shared" ref="I427" si="120">G427*H427</f>
        <v>0</v>
      </c>
      <c r="J427" s="76" t="s">
        <v>48</v>
      </c>
      <c r="K427" s="289">
        <f t="shared" ref="K427" si="121">G427*L427</f>
        <v>1520</v>
      </c>
      <c r="L427" s="292">
        <v>2</v>
      </c>
      <c r="M427" s="417">
        <f t="shared" ref="M427" si="122">ROUND(K427,-2)</f>
        <v>1500</v>
      </c>
      <c r="N427" s="101"/>
      <c r="O427" s="605"/>
      <c r="P427" s="604"/>
    </row>
    <row r="428" spans="1:16" s="2" customFormat="1" ht="14.1" customHeight="1">
      <c r="A428" s="604"/>
      <c r="B428" s="605"/>
      <c r="C428" s="101"/>
      <c r="D428" s="844"/>
      <c r="E428" s="44"/>
      <c r="F428" s="283"/>
      <c r="G428" s="405"/>
      <c r="H428" s="29"/>
      <c r="I428" s="405"/>
      <c r="J428" s="76"/>
      <c r="K428" s="76"/>
      <c r="L428" s="76"/>
      <c r="M428" s="416"/>
      <c r="N428" s="101"/>
      <c r="O428" s="605"/>
      <c r="P428" s="604"/>
    </row>
    <row r="429" spans="1:16" s="2" customFormat="1" ht="14.1" customHeight="1">
      <c r="A429" s="604"/>
      <c r="B429" s="605"/>
      <c r="C429" s="101"/>
      <c r="D429" s="852"/>
      <c r="E429" s="44"/>
      <c r="F429" s="319"/>
      <c r="G429" s="406"/>
      <c r="H429" s="35"/>
      <c r="I429" s="406"/>
      <c r="J429" s="77"/>
      <c r="K429" s="77"/>
      <c r="L429" s="77"/>
      <c r="M429" s="662"/>
      <c r="N429" s="101"/>
      <c r="O429" s="605"/>
      <c r="P429" s="604"/>
    </row>
    <row r="430" spans="1:16" s="8" customFormat="1" ht="30" customHeight="1">
      <c r="A430" s="604"/>
      <c r="B430" s="605"/>
      <c r="C430" s="101"/>
      <c r="D430" s="1960" t="s">
        <v>92</v>
      </c>
      <c r="E430" s="1960"/>
      <c r="F430" s="1960"/>
      <c r="G430" s="1960"/>
      <c r="H430" s="1960"/>
      <c r="I430" s="1960"/>
      <c r="J430" s="1960"/>
      <c r="K430" s="1960"/>
      <c r="L430" s="1960"/>
      <c r="M430" s="1960"/>
      <c r="N430" s="101"/>
      <c r="O430" s="605"/>
      <c r="P430" s="604"/>
    </row>
    <row r="431" spans="1:16">
      <c r="A431" s="604"/>
      <c r="B431" s="605"/>
      <c r="C431" s="101"/>
      <c r="D431" s="1883" t="s">
        <v>14</v>
      </c>
      <c r="E431" s="1884" t="s">
        <v>15</v>
      </c>
      <c r="F431" s="1885" t="s">
        <v>1859</v>
      </c>
      <c r="G431" s="1886" t="s">
        <v>2171</v>
      </c>
      <c r="H431" s="1887" t="s">
        <v>67</v>
      </c>
      <c r="I431" s="1886" t="s">
        <v>68</v>
      </c>
      <c r="J431" s="1868" t="s">
        <v>6</v>
      </c>
      <c r="K431" s="1889" t="s">
        <v>2172</v>
      </c>
      <c r="L431" s="1889" t="s">
        <v>2173</v>
      </c>
      <c r="M431" s="1890" t="s">
        <v>2170</v>
      </c>
      <c r="N431" s="101"/>
      <c r="O431" s="605"/>
      <c r="P431" s="604"/>
    </row>
    <row r="432" spans="1:16">
      <c r="A432" s="604"/>
      <c r="B432" s="605"/>
      <c r="C432" s="101"/>
      <c r="D432" s="1883"/>
      <c r="E432" s="1884"/>
      <c r="F432" s="1885"/>
      <c r="G432" s="1886"/>
      <c r="H432" s="1887"/>
      <c r="I432" s="1886"/>
      <c r="J432" s="1868"/>
      <c r="K432" s="1889"/>
      <c r="L432" s="1889"/>
      <c r="M432" s="1890"/>
      <c r="N432" s="101"/>
      <c r="O432" s="605"/>
      <c r="P432" s="604"/>
    </row>
    <row r="433" spans="1:16">
      <c r="A433" s="604"/>
      <c r="B433" s="605"/>
      <c r="C433" s="101"/>
      <c r="D433" s="1883"/>
      <c r="E433" s="1884"/>
      <c r="F433" s="1885"/>
      <c r="G433" s="1886"/>
      <c r="H433" s="1887"/>
      <c r="I433" s="1886"/>
      <c r="J433" s="1868"/>
      <c r="K433" s="1889"/>
      <c r="L433" s="1889"/>
      <c r="M433" s="1890"/>
      <c r="N433" s="101"/>
      <c r="O433" s="605"/>
      <c r="P433" s="604"/>
    </row>
    <row r="434" spans="1:16" ht="13.5" thickBot="1">
      <c r="A434" s="604"/>
      <c r="B434" s="605"/>
      <c r="C434" s="101"/>
      <c r="D434" s="1908"/>
      <c r="E434" s="1903"/>
      <c r="F434" s="1904"/>
      <c r="G434" s="1905"/>
      <c r="H434" s="1909"/>
      <c r="I434" s="1905"/>
      <c r="J434" s="1910"/>
      <c r="K434" s="1901"/>
      <c r="L434" s="1901"/>
      <c r="M434" s="1902"/>
      <c r="N434" s="101"/>
      <c r="O434" s="605"/>
      <c r="P434" s="604"/>
    </row>
    <row r="435" spans="1:16" s="1" customFormat="1" ht="15" customHeight="1" thickTop="1">
      <c r="A435" s="604"/>
      <c r="B435" s="605"/>
      <c r="C435" s="101"/>
      <c r="D435" s="846"/>
      <c r="E435" s="45"/>
      <c r="F435" s="334"/>
      <c r="G435" s="432"/>
      <c r="H435" s="30"/>
      <c r="I435" s="432"/>
      <c r="J435" s="75"/>
      <c r="K435" s="75"/>
      <c r="L435" s="75"/>
      <c r="M435" s="421"/>
      <c r="N435" s="101"/>
      <c r="O435" s="605"/>
      <c r="P435" s="604"/>
    </row>
    <row r="436" spans="1:16" s="1" customFormat="1" ht="15" customHeight="1">
      <c r="A436" s="604"/>
      <c r="B436" s="605"/>
      <c r="C436" s="101"/>
      <c r="D436" s="848"/>
      <c r="E436" s="44"/>
      <c r="F436" s="283"/>
      <c r="G436" s="405"/>
      <c r="H436" s="29"/>
      <c r="I436" s="405"/>
      <c r="J436" s="76"/>
      <c r="K436" s="76"/>
      <c r="L436" s="76"/>
      <c r="M436" s="416"/>
      <c r="N436" s="101"/>
      <c r="O436" s="605"/>
      <c r="P436" s="604"/>
    </row>
    <row r="437" spans="1:16" s="1" customFormat="1" ht="15" customHeight="1">
      <c r="A437" s="604"/>
      <c r="B437" s="605"/>
      <c r="C437" s="101"/>
      <c r="D437" s="844" t="s">
        <v>54</v>
      </c>
      <c r="E437" s="44" t="s">
        <v>1</v>
      </c>
      <c r="F437" s="153">
        <v>1.5</v>
      </c>
      <c r="G437" s="466">
        <f>F437*Cond!$F$10</f>
        <v>2280</v>
      </c>
      <c r="H437" s="29">
        <v>0</v>
      </c>
      <c r="I437" s="405">
        <f t="shared" ref="I437" si="123">G437*H437</f>
        <v>0</v>
      </c>
      <c r="J437" s="76" t="s">
        <v>53</v>
      </c>
      <c r="K437" s="289">
        <f t="shared" ref="K437" si="124">G437*L437</f>
        <v>4560</v>
      </c>
      <c r="L437" s="292">
        <v>2</v>
      </c>
      <c r="M437" s="417">
        <f t="shared" ref="M437" si="125">ROUND(K437,-2)</f>
        <v>4600</v>
      </c>
      <c r="N437" s="101"/>
      <c r="O437" s="605"/>
      <c r="P437" s="604"/>
    </row>
    <row r="438" spans="1:16" s="1" customFormat="1" ht="15" customHeight="1">
      <c r="A438" s="604"/>
      <c r="B438" s="605"/>
      <c r="C438" s="101"/>
      <c r="D438" s="852"/>
      <c r="E438" s="44"/>
      <c r="F438" s="283"/>
      <c r="G438" s="405"/>
      <c r="H438" s="29"/>
      <c r="I438" s="405"/>
      <c r="J438" s="76"/>
      <c r="K438" s="76"/>
      <c r="L438" s="76"/>
      <c r="M438" s="416"/>
      <c r="N438" s="101"/>
      <c r="O438" s="605"/>
      <c r="P438" s="604"/>
    </row>
    <row r="439" spans="1:16" s="1" customFormat="1" ht="15" customHeight="1" thickBot="1">
      <c r="A439" s="604"/>
      <c r="B439" s="605"/>
      <c r="C439" s="101"/>
      <c r="D439" s="934"/>
      <c r="E439" s="46"/>
      <c r="F439" s="321"/>
      <c r="G439" s="431"/>
      <c r="H439" s="31"/>
      <c r="I439" s="431"/>
      <c r="J439" s="81"/>
      <c r="K439" s="81"/>
      <c r="L439" s="81"/>
      <c r="M439" s="418"/>
      <c r="N439" s="101"/>
      <c r="O439" s="605"/>
      <c r="P439" s="604"/>
    </row>
    <row r="440" spans="1:16" s="1" customFormat="1" ht="15" customHeight="1" thickTop="1">
      <c r="A440" s="604"/>
      <c r="B440" s="605"/>
      <c r="C440" s="101"/>
      <c r="D440" s="846"/>
      <c r="E440" s="45"/>
      <c r="F440" s="334"/>
      <c r="G440" s="432"/>
      <c r="H440" s="30"/>
      <c r="I440" s="432"/>
      <c r="J440" s="75"/>
      <c r="K440" s="75"/>
      <c r="L440" s="75"/>
      <c r="M440" s="421"/>
      <c r="N440" s="101"/>
      <c r="O440" s="605"/>
      <c r="P440" s="604"/>
    </row>
    <row r="441" spans="1:16" s="1" customFormat="1" ht="15" customHeight="1">
      <c r="A441" s="604"/>
      <c r="B441" s="605"/>
      <c r="C441" s="101"/>
      <c r="D441" s="844"/>
      <c r="E441" s="44"/>
      <c r="F441" s="283"/>
      <c r="G441" s="405"/>
      <c r="H441" s="29"/>
      <c r="I441" s="405"/>
      <c r="J441" s="76"/>
      <c r="K441" s="76"/>
      <c r="L441" s="76"/>
      <c r="M441" s="416"/>
      <c r="N441" s="101"/>
      <c r="O441" s="605"/>
      <c r="P441" s="604"/>
    </row>
    <row r="442" spans="1:16" s="1" customFormat="1" ht="15" customHeight="1">
      <c r="A442" s="604"/>
      <c r="B442" s="605"/>
      <c r="C442" s="101"/>
      <c r="D442" s="844" t="s">
        <v>9</v>
      </c>
      <c r="E442" s="44" t="s">
        <v>1</v>
      </c>
      <c r="F442" s="153">
        <v>0.3</v>
      </c>
      <c r="G442" s="466">
        <f>F442*Cond!$F$10</f>
        <v>456</v>
      </c>
      <c r="H442" s="29">
        <v>0</v>
      </c>
      <c r="I442" s="405">
        <f t="shared" ref="I442" si="126">G442*H442</f>
        <v>0</v>
      </c>
      <c r="J442" s="76" t="s">
        <v>52</v>
      </c>
      <c r="K442" s="289">
        <f t="shared" ref="K442" si="127">G442*L442</f>
        <v>912</v>
      </c>
      <c r="L442" s="292">
        <v>2</v>
      </c>
      <c r="M442" s="417">
        <f t="shared" ref="M442" si="128">ROUND(K442,-2)</f>
        <v>900</v>
      </c>
      <c r="N442" s="101"/>
      <c r="O442" s="605"/>
      <c r="P442" s="604"/>
    </row>
    <row r="443" spans="1:16" s="1" customFormat="1" ht="15" customHeight="1">
      <c r="A443" s="604"/>
      <c r="B443" s="605"/>
      <c r="C443" s="101"/>
      <c r="D443" s="844"/>
      <c r="E443" s="44"/>
      <c r="F443" s="283"/>
      <c r="G443" s="405"/>
      <c r="H443" s="29"/>
      <c r="I443" s="405"/>
      <c r="J443" s="76"/>
      <c r="K443" s="76"/>
      <c r="L443" s="76"/>
      <c r="M443" s="416"/>
      <c r="N443" s="101"/>
      <c r="O443" s="605"/>
      <c r="P443" s="604"/>
    </row>
    <row r="444" spans="1:16" s="1" customFormat="1" ht="15" customHeight="1" thickBot="1">
      <c r="A444" s="604"/>
      <c r="B444" s="605"/>
      <c r="C444" s="101"/>
      <c r="D444" s="934"/>
      <c r="E444" s="46"/>
      <c r="F444" s="321"/>
      <c r="G444" s="431"/>
      <c r="H444" s="31"/>
      <c r="I444" s="431"/>
      <c r="J444" s="81"/>
      <c r="K444" s="81"/>
      <c r="L444" s="81"/>
      <c r="M444" s="418"/>
      <c r="N444" s="101"/>
      <c r="O444" s="605"/>
      <c r="P444" s="604"/>
    </row>
    <row r="445" spans="1:16" s="1" customFormat="1" ht="15" customHeight="1" thickTop="1">
      <c r="A445" s="604"/>
      <c r="B445" s="605"/>
      <c r="C445" s="101"/>
      <c r="D445" s="846"/>
      <c r="E445" s="45"/>
      <c r="F445" s="334"/>
      <c r="G445" s="432"/>
      <c r="H445" s="30"/>
      <c r="I445" s="432"/>
      <c r="J445" s="75"/>
      <c r="K445" s="75"/>
      <c r="L445" s="75"/>
      <c r="M445" s="421"/>
      <c r="N445" s="101"/>
      <c r="O445" s="605"/>
      <c r="P445" s="604"/>
    </row>
    <row r="446" spans="1:16" s="1" customFormat="1" ht="15" customHeight="1">
      <c r="A446" s="604"/>
      <c r="B446" s="605"/>
      <c r="C446" s="101"/>
      <c r="D446" s="844"/>
      <c r="E446" s="44"/>
      <c r="F446" s="283"/>
      <c r="G446" s="405"/>
      <c r="H446" s="29"/>
      <c r="I446" s="405"/>
      <c r="J446" s="76"/>
      <c r="K446" s="76"/>
      <c r="L446" s="76"/>
      <c r="M446" s="416"/>
      <c r="N446" s="101"/>
      <c r="O446" s="605"/>
      <c r="P446" s="604"/>
    </row>
    <row r="447" spans="1:16" s="1" customFormat="1" ht="15" customHeight="1">
      <c r="A447" s="604"/>
      <c r="B447" s="605"/>
      <c r="C447" s="101"/>
      <c r="D447" s="844" t="s">
        <v>76</v>
      </c>
      <c r="E447" s="44"/>
      <c r="F447" s="153">
        <v>0.8</v>
      </c>
      <c r="G447" s="466">
        <f>F447*Cond!$F$10</f>
        <v>1216</v>
      </c>
      <c r="H447" s="29">
        <v>0</v>
      </c>
      <c r="I447" s="405">
        <f t="shared" ref="I447" si="129">G447*H447</f>
        <v>0</v>
      </c>
      <c r="J447" s="76" t="s">
        <v>66</v>
      </c>
      <c r="K447" s="289">
        <f t="shared" ref="K447" si="130">G447*L447</f>
        <v>2432</v>
      </c>
      <c r="L447" s="292">
        <v>2</v>
      </c>
      <c r="M447" s="417">
        <f t="shared" ref="M447" si="131">ROUND(K447,-2)</f>
        <v>2400</v>
      </c>
      <c r="N447" s="101"/>
      <c r="O447" s="605"/>
      <c r="P447" s="604"/>
    </row>
    <row r="448" spans="1:16" s="1" customFormat="1" ht="15" customHeight="1">
      <c r="A448" s="604"/>
      <c r="B448" s="605"/>
      <c r="C448" s="101"/>
      <c r="D448" s="844"/>
      <c r="E448" s="44"/>
      <c r="F448" s="283"/>
      <c r="G448" s="405"/>
      <c r="H448" s="29"/>
      <c r="I448" s="405"/>
      <c r="J448" s="76"/>
      <c r="K448" s="76"/>
      <c r="L448" s="76"/>
      <c r="M448" s="416"/>
      <c r="N448" s="101"/>
      <c r="O448" s="605"/>
      <c r="P448" s="604"/>
    </row>
    <row r="449" spans="1:16" s="1" customFormat="1" ht="15" customHeight="1" thickBot="1">
      <c r="A449" s="604"/>
      <c r="B449" s="605"/>
      <c r="C449" s="101"/>
      <c r="D449" s="934"/>
      <c r="E449" s="46"/>
      <c r="F449" s="321"/>
      <c r="G449" s="431"/>
      <c r="H449" s="31"/>
      <c r="I449" s="431"/>
      <c r="J449" s="81"/>
      <c r="K449" s="81"/>
      <c r="L449" s="81"/>
      <c r="M449" s="418"/>
      <c r="N449" s="101"/>
      <c r="O449" s="605"/>
      <c r="P449" s="604"/>
    </row>
    <row r="450" spans="1:16" s="1" customFormat="1" ht="15" customHeight="1" thickTop="1">
      <c r="A450" s="604"/>
      <c r="B450" s="605"/>
      <c r="C450" s="101"/>
      <c r="D450" s="846"/>
      <c r="E450" s="45"/>
      <c r="F450" s="334"/>
      <c r="G450" s="432"/>
      <c r="H450" s="30"/>
      <c r="I450" s="432"/>
      <c r="J450" s="75"/>
      <c r="K450" s="75"/>
      <c r="L450" s="75"/>
      <c r="M450" s="421"/>
      <c r="N450" s="101"/>
      <c r="O450" s="605"/>
      <c r="P450" s="604"/>
    </row>
    <row r="451" spans="1:16" s="1" customFormat="1" ht="15" customHeight="1">
      <c r="A451" s="604"/>
      <c r="B451" s="605"/>
      <c r="C451" s="101"/>
      <c r="D451" s="844"/>
      <c r="E451" s="44"/>
      <c r="F451" s="283"/>
      <c r="G451" s="405"/>
      <c r="H451" s="29"/>
      <c r="I451" s="405"/>
      <c r="J451" s="76"/>
      <c r="K451" s="76"/>
      <c r="L451" s="76"/>
      <c r="M451" s="416"/>
      <c r="N451" s="101"/>
      <c r="O451" s="605"/>
      <c r="P451" s="604"/>
    </row>
    <row r="452" spans="1:16" s="1" customFormat="1" ht="15" customHeight="1">
      <c r="A452" s="604"/>
      <c r="B452" s="605"/>
      <c r="C452" s="101"/>
      <c r="D452" s="844" t="s">
        <v>51</v>
      </c>
      <c r="E452" s="44" t="s">
        <v>1</v>
      </c>
      <c r="F452" s="153">
        <v>2.5</v>
      </c>
      <c r="G452" s="466">
        <f>F452*Cond!$F$10</f>
        <v>3800</v>
      </c>
      <c r="H452" s="29">
        <v>0</v>
      </c>
      <c r="I452" s="405">
        <f t="shared" ref="I452" si="132">G452*H452</f>
        <v>0</v>
      </c>
      <c r="J452" s="76" t="s">
        <v>50</v>
      </c>
      <c r="K452" s="289">
        <f t="shared" ref="K452" si="133">G452*L452</f>
        <v>7600</v>
      </c>
      <c r="L452" s="292">
        <v>2</v>
      </c>
      <c r="M452" s="417">
        <f t="shared" ref="M452" si="134">ROUND(K452,-2)</f>
        <v>7600</v>
      </c>
      <c r="N452" s="101"/>
      <c r="O452" s="605"/>
      <c r="P452" s="604"/>
    </row>
    <row r="453" spans="1:16" s="1" customFormat="1" ht="15" customHeight="1">
      <c r="A453" s="604"/>
      <c r="B453" s="605"/>
      <c r="C453" s="101"/>
      <c r="D453" s="844"/>
      <c r="E453" s="44"/>
      <c r="F453" s="283"/>
      <c r="G453" s="405"/>
      <c r="H453" s="29"/>
      <c r="I453" s="405"/>
      <c r="J453" s="76"/>
      <c r="K453" s="76"/>
      <c r="L453" s="76"/>
      <c r="M453" s="416"/>
      <c r="N453" s="101"/>
      <c r="O453" s="605"/>
      <c r="P453" s="604"/>
    </row>
    <row r="454" spans="1:16" s="1" customFormat="1" ht="15" customHeight="1">
      <c r="A454" s="604"/>
      <c r="B454" s="605"/>
      <c r="C454" s="101"/>
      <c r="D454" s="852"/>
      <c r="E454" s="44"/>
      <c r="F454" s="319"/>
      <c r="G454" s="406"/>
      <c r="H454" s="35"/>
      <c r="I454" s="406"/>
      <c r="J454" s="77"/>
      <c r="K454" s="77"/>
      <c r="L454" s="77"/>
      <c r="M454" s="662"/>
      <c r="N454" s="101"/>
      <c r="O454" s="605"/>
      <c r="P454" s="604"/>
    </row>
    <row r="455" spans="1:16" ht="6.95" customHeight="1">
      <c r="A455" s="604"/>
      <c r="B455" s="605"/>
      <c r="C455" s="101"/>
      <c r="D455" s="101"/>
      <c r="E455" s="101"/>
      <c r="F455" s="101"/>
      <c r="G455" s="101"/>
      <c r="H455" s="101"/>
      <c r="I455" s="101"/>
      <c r="J455" s="101"/>
      <c r="K455" s="101"/>
      <c r="L455" s="101"/>
      <c r="M455" s="101"/>
      <c r="N455" s="101"/>
      <c r="O455" s="605"/>
      <c r="P455" s="604"/>
    </row>
    <row r="456" spans="1:16" ht="6.95" customHeight="1">
      <c r="A456" s="610"/>
      <c r="B456" s="611"/>
      <c r="C456" s="611"/>
      <c r="D456" s="611"/>
      <c r="E456" s="611"/>
      <c r="F456" s="611"/>
      <c r="G456" s="611"/>
      <c r="H456" s="611"/>
      <c r="I456" s="611"/>
      <c r="J456" s="611"/>
      <c r="K456" s="611"/>
      <c r="L456" s="611"/>
      <c r="M456" s="611"/>
      <c r="N456" s="611"/>
      <c r="O456" s="611"/>
      <c r="P456" s="604"/>
    </row>
    <row r="457" spans="1:16" ht="6.95" customHeight="1">
      <c r="A457" s="610"/>
      <c r="B457" s="610"/>
      <c r="C457" s="610"/>
      <c r="D457" s="610"/>
      <c r="E457" s="610"/>
      <c r="F457" s="610"/>
      <c r="G457" s="610"/>
      <c r="H457" s="610"/>
      <c r="I457" s="610"/>
      <c r="J457" s="610"/>
      <c r="K457" s="610"/>
      <c r="L457" s="610"/>
      <c r="M457" s="610"/>
      <c r="N457" s="610"/>
      <c r="O457" s="610"/>
      <c r="P457" s="610"/>
    </row>
  </sheetData>
  <mergeCells count="264">
    <mergeCell ref="F299:F302"/>
    <mergeCell ref="G299:G302"/>
    <mergeCell ref="H299:H302"/>
    <mergeCell ref="I299:I302"/>
    <mergeCell ref="J299:J302"/>
    <mergeCell ref="K299:K302"/>
    <mergeCell ref="L299:L302"/>
    <mergeCell ref="D349:D353"/>
    <mergeCell ref="D357:D361"/>
    <mergeCell ref="D365:D369"/>
    <mergeCell ref="D328:D333"/>
    <mergeCell ref="L309:L312"/>
    <mergeCell ref="M309:M312"/>
    <mergeCell ref="D315:D320"/>
    <mergeCell ref="D321:M321"/>
    <mergeCell ref="D322:D325"/>
    <mergeCell ref="E322:E325"/>
    <mergeCell ref="F322:F325"/>
    <mergeCell ref="G322:G325"/>
    <mergeCell ref="H322:H325"/>
    <mergeCell ref="I322:I325"/>
    <mergeCell ref="J322:J325"/>
    <mergeCell ref="K322:K325"/>
    <mergeCell ref="L322:L325"/>
    <mergeCell ref="M322:M325"/>
    <mergeCell ref="L335:L338"/>
    <mergeCell ref="M335:M338"/>
    <mergeCell ref="D335:D338"/>
    <mergeCell ref="D341:D345"/>
    <mergeCell ref="I335:I338"/>
    <mergeCell ref="D187:M187"/>
    <mergeCell ref="D216:M216"/>
    <mergeCell ref="D195:M195"/>
    <mergeCell ref="J124:J127"/>
    <mergeCell ref="K124:K127"/>
    <mergeCell ref="L124:L127"/>
    <mergeCell ref="M124:M127"/>
    <mergeCell ref="E335:E338"/>
    <mergeCell ref="F335:F338"/>
    <mergeCell ref="G335:G338"/>
    <mergeCell ref="H335:H338"/>
    <mergeCell ref="D265:M265"/>
    <mergeCell ref="D266:D269"/>
    <mergeCell ref="E266:E269"/>
    <mergeCell ref="F266:F269"/>
    <mergeCell ref="G266:G269"/>
    <mergeCell ref="H266:H269"/>
    <mergeCell ref="I266:I269"/>
    <mergeCell ref="J266:J269"/>
    <mergeCell ref="K266:K269"/>
    <mergeCell ref="L266:L269"/>
    <mergeCell ref="M266:M269"/>
    <mergeCell ref="D283:M283"/>
    <mergeCell ref="D284:D287"/>
    <mergeCell ref="I49:I52"/>
    <mergeCell ref="J49:J52"/>
    <mergeCell ref="K49:K52"/>
    <mergeCell ref="G84:G87"/>
    <mergeCell ref="H84:H87"/>
    <mergeCell ref="I84:I87"/>
    <mergeCell ref="D60:M60"/>
    <mergeCell ref="D94:M94"/>
    <mergeCell ref="D95:D98"/>
    <mergeCell ref="E95:E98"/>
    <mergeCell ref="F95:F98"/>
    <mergeCell ref="G95:G98"/>
    <mergeCell ref="H95:H98"/>
    <mergeCell ref="I95:I98"/>
    <mergeCell ref="J95:J98"/>
    <mergeCell ref="K95:K98"/>
    <mergeCell ref="L95:L98"/>
    <mergeCell ref="M95:M98"/>
    <mergeCell ref="J84:J87"/>
    <mergeCell ref="K84:K87"/>
    <mergeCell ref="L84:L87"/>
    <mergeCell ref="M84:M87"/>
    <mergeCell ref="D66:M66"/>
    <mergeCell ref="D74:M74"/>
    <mergeCell ref="D3:M3"/>
    <mergeCell ref="D4:G4"/>
    <mergeCell ref="H4:J4"/>
    <mergeCell ref="K4:M4"/>
    <mergeCell ref="D48:J48"/>
    <mergeCell ref="D49:D52"/>
    <mergeCell ref="E49:E52"/>
    <mergeCell ref="F49:F52"/>
    <mergeCell ref="G49:G52"/>
    <mergeCell ref="H49:H52"/>
    <mergeCell ref="D40:J40"/>
    <mergeCell ref="D41:D44"/>
    <mergeCell ref="E41:E44"/>
    <mergeCell ref="F41:F44"/>
    <mergeCell ref="G41:G44"/>
    <mergeCell ref="H41:H44"/>
    <mergeCell ref="I41:I44"/>
    <mergeCell ref="J41:J44"/>
    <mergeCell ref="K41:K44"/>
    <mergeCell ref="L41:L44"/>
    <mergeCell ref="M41:M44"/>
    <mergeCell ref="L49:L52"/>
    <mergeCell ref="M49:M52"/>
    <mergeCell ref="D5:M5"/>
    <mergeCell ref="D83:M83"/>
    <mergeCell ref="D84:D87"/>
    <mergeCell ref="E84:E87"/>
    <mergeCell ref="F84:F87"/>
    <mergeCell ref="D115:M115"/>
    <mergeCell ref="D137:M137"/>
    <mergeCell ref="D104:M104"/>
    <mergeCell ref="D105:D108"/>
    <mergeCell ref="E105:E108"/>
    <mergeCell ref="F105:F108"/>
    <mergeCell ref="G105:G108"/>
    <mergeCell ref="H105:H108"/>
    <mergeCell ref="I105:I108"/>
    <mergeCell ref="J105:J108"/>
    <mergeCell ref="K105:K108"/>
    <mergeCell ref="L105:L108"/>
    <mergeCell ref="M105:M108"/>
    <mergeCell ref="D123:M123"/>
    <mergeCell ref="D124:D127"/>
    <mergeCell ref="E124:E127"/>
    <mergeCell ref="F124:F127"/>
    <mergeCell ref="G124:G127"/>
    <mergeCell ref="H124:H127"/>
    <mergeCell ref="I124:I127"/>
    <mergeCell ref="J138:J141"/>
    <mergeCell ref="K138:K141"/>
    <mergeCell ref="L138:L141"/>
    <mergeCell ref="M138:M141"/>
    <mergeCell ref="D150:M150"/>
    <mergeCell ref="D138:D141"/>
    <mergeCell ref="E138:E141"/>
    <mergeCell ref="F138:F141"/>
    <mergeCell ref="G138:G141"/>
    <mergeCell ref="H138:H141"/>
    <mergeCell ref="I138:I141"/>
    <mergeCell ref="D159:M159"/>
    <mergeCell ref="D252:I252"/>
    <mergeCell ref="D253:D256"/>
    <mergeCell ref="E253:E256"/>
    <mergeCell ref="F253:F256"/>
    <mergeCell ref="G253:G256"/>
    <mergeCell ref="H253:H256"/>
    <mergeCell ref="I253:I256"/>
    <mergeCell ref="J253:J256"/>
    <mergeCell ref="K253:K256"/>
    <mergeCell ref="M253:M256"/>
    <mergeCell ref="D168:M168"/>
    <mergeCell ref="D178:M178"/>
    <mergeCell ref="L241:L244"/>
    <mergeCell ref="M241:M244"/>
    <mergeCell ref="D240:I240"/>
    <mergeCell ref="D241:D244"/>
    <mergeCell ref="E241:E244"/>
    <mergeCell ref="F241:F244"/>
    <mergeCell ref="G241:G244"/>
    <mergeCell ref="H241:H244"/>
    <mergeCell ref="I241:I244"/>
    <mergeCell ref="J241:J244"/>
    <mergeCell ref="K241:K244"/>
    <mergeCell ref="J284:J287"/>
    <mergeCell ref="K284:K287"/>
    <mergeCell ref="L284:L287"/>
    <mergeCell ref="M284:M287"/>
    <mergeCell ref="D334:M334"/>
    <mergeCell ref="J335:J338"/>
    <mergeCell ref="K335:K338"/>
    <mergeCell ref="D308:M308"/>
    <mergeCell ref="D309:D312"/>
    <mergeCell ref="E309:E312"/>
    <mergeCell ref="F309:F312"/>
    <mergeCell ref="G309:G312"/>
    <mergeCell ref="H309:H312"/>
    <mergeCell ref="I309:I312"/>
    <mergeCell ref="J309:J312"/>
    <mergeCell ref="K309:K312"/>
    <mergeCell ref="H284:H287"/>
    <mergeCell ref="I284:I287"/>
    <mergeCell ref="E284:E287"/>
    <mergeCell ref="F284:F287"/>
    <mergeCell ref="G284:G287"/>
    <mergeCell ref="M299:M302"/>
    <mergeCell ref="D305:D307"/>
    <mergeCell ref="E299:E302"/>
    <mergeCell ref="J380:J383"/>
    <mergeCell ref="K380:K383"/>
    <mergeCell ref="L380:L383"/>
    <mergeCell ref="M380:M383"/>
    <mergeCell ref="I419:M419"/>
    <mergeCell ref="D387:M387"/>
    <mergeCell ref="D388:D391"/>
    <mergeCell ref="E388:E391"/>
    <mergeCell ref="F388:F391"/>
    <mergeCell ref="G388:G391"/>
    <mergeCell ref="H388:H391"/>
    <mergeCell ref="I388:I391"/>
    <mergeCell ref="I417:M417"/>
    <mergeCell ref="I418:M418"/>
    <mergeCell ref="J388:J391"/>
    <mergeCell ref="K388:K391"/>
    <mergeCell ref="L388:L391"/>
    <mergeCell ref="M388:M391"/>
    <mergeCell ref="D409:M409"/>
    <mergeCell ref="I413:M413"/>
    <mergeCell ref="I414:M414"/>
    <mergeCell ref="I415:M415"/>
    <mergeCell ref="I416:M416"/>
    <mergeCell ref="D276:M276"/>
    <mergeCell ref="L253:L256"/>
    <mergeCell ref="D298:M298"/>
    <mergeCell ref="D299:D302"/>
    <mergeCell ref="D430:M430"/>
    <mergeCell ref="D420:M420"/>
    <mergeCell ref="D421:D424"/>
    <mergeCell ref="E421:E424"/>
    <mergeCell ref="F421:F424"/>
    <mergeCell ref="G421:G424"/>
    <mergeCell ref="H421:H424"/>
    <mergeCell ref="I421:I424"/>
    <mergeCell ref="J421:J424"/>
    <mergeCell ref="K421:K424"/>
    <mergeCell ref="L421:L424"/>
    <mergeCell ref="M421:M424"/>
    <mergeCell ref="D373:D378"/>
    <mergeCell ref="D379:M379"/>
    <mergeCell ref="D380:D383"/>
    <mergeCell ref="E380:E383"/>
    <mergeCell ref="F380:F383"/>
    <mergeCell ref="G380:G383"/>
    <mergeCell ref="H380:H383"/>
    <mergeCell ref="I380:I383"/>
    <mergeCell ref="J431:J434"/>
    <mergeCell ref="K431:K434"/>
    <mergeCell ref="L431:L434"/>
    <mergeCell ref="M431:M434"/>
    <mergeCell ref="D431:D434"/>
    <mergeCell ref="E431:E434"/>
    <mergeCell ref="F431:F434"/>
    <mergeCell ref="G431:G434"/>
    <mergeCell ref="H431:H434"/>
    <mergeCell ref="I431:I434"/>
    <mergeCell ref="L31:L34"/>
    <mergeCell ref="M31:M34"/>
    <mergeCell ref="D6:D9"/>
    <mergeCell ref="E6:E9"/>
    <mergeCell ref="F6:F9"/>
    <mergeCell ref="G6:G9"/>
    <mergeCell ref="H6:H9"/>
    <mergeCell ref="I6:I9"/>
    <mergeCell ref="J6:J9"/>
    <mergeCell ref="K6:K9"/>
    <mergeCell ref="L6:L9"/>
    <mergeCell ref="M6:M9"/>
    <mergeCell ref="D19:M19"/>
    <mergeCell ref="D30:M30"/>
    <mergeCell ref="D31:D34"/>
    <mergeCell ref="E31:E34"/>
    <mergeCell ref="F31:F34"/>
    <mergeCell ref="G31:G34"/>
    <mergeCell ref="H31:H34"/>
    <mergeCell ref="I31:I34"/>
    <mergeCell ref="J31:J34"/>
    <mergeCell ref="K31:K34"/>
  </mergeCells>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135"/>
  <sheetViews>
    <sheetView zoomScale="90" zoomScaleNormal="90" workbookViewId="0">
      <selection activeCell="D4" sqref="D4:G4"/>
    </sheetView>
  </sheetViews>
  <sheetFormatPr baseColWidth="10" defaultColWidth="11.42578125" defaultRowHeight="12.75"/>
  <cols>
    <col min="1" max="3" width="3.7109375" style="24" customWidth="1"/>
    <col min="4" max="4" width="70.85546875" style="24" customWidth="1"/>
    <col min="5" max="5" width="31" style="24" customWidth="1"/>
    <col min="6" max="6" width="0.140625" style="448" customWidth="1"/>
    <col min="7" max="7" width="15" style="400" customWidth="1"/>
    <col min="8" max="8" width="13" style="24" customWidth="1"/>
    <col min="9" max="9" width="11.140625" style="400" customWidth="1"/>
    <col min="10" max="10" width="14.140625" style="149" customWidth="1"/>
    <col min="11" max="11" width="0.140625" style="149" hidden="1" customWidth="1"/>
    <col min="12" max="12" width="6.28515625" style="149" customWidth="1"/>
    <col min="13" max="13" width="13.28515625" style="400" customWidth="1"/>
    <col min="14" max="16" width="3.7109375" style="24" customWidth="1"/>
    <col min="17" max="16384" width="11.42578125" style="24"/>
  </cols>
  <sheetData>
    <row r="1" spans="1:16" ht="6.95" customHeight="1">
      <c r="A1" s="604"/>
      <c r="B1" s="604"/>
      <c r="C1" s="604"/>
      <c r="D1" s="604"/>
      <c r="E1" s="604"/>
      <c r="F1" s="604"/>
      <c r="G1" s="604"/>
      <c r="H1" s="604"/>
      <c r="I1" s="604"/>
      <c r="J1" s="604"/>
      <c r="K1" s="604"/>
      <c r="L1" s="604"/>
      <c r="M1" s="604"/>
      <c r="N1" s="604"/>
      <c r="O1" s="604"/>
      <c r="P1" s="604"/>
    </row>
    <row r="2" spans="1:16" ht="6.95" customHeight="1">
      <c r="A2" s="604"/>
      <c r="B2" s="605"/>
      <c r="C2" s="605"/>
      <c r="D2" s="605"/>
      <c r="E2" s="605"/>
      <c r="F2" s="605"/>
      <c r="G2" s="605"/>
      <c r="H2" s="605"/>
      <c r="I2" s="605"/>
      <c r="J2" s="605"/>
      <c r="K2" s="605"/>
      <c r="L2" s="605"/>
      <c r="M2" s="605"/>
      <c r="N2" s="605"/>
      <c r="O2" s="605"/>
      <c r="P2" s="604"/>
    </row>
    <row r="3" spans="1:16" s="2" customFormat="1" ht="24.75">
      <c r="A3" s="604"/>
      <c r="B3" s="605"/>
      <c r="C3" s="101"/>
      <c r="D3" s="1877" t="s">
        <v>4842</v>
      </c>
      <c r="E3" s="1877"/>
      <c r="F3" s="1877"/>
      <c r="G3" s="1877"/>
      <c r="H3" s="1877"/>
      <c r="I3" s="1877"/>
      <c r="J3" s="1877"/>
      <c r="K3" s="1877"/>
      <c r="L3" s="1877"/>
      <c r="M3" s="1877"/>
      <c r="N3" s="101"/>
      <c r="O3" s="605"/>
      <c r="P3" s="604"/>
    </row>
    <row r="4" spans="1:16" s="2" customFormat="1" ht="24.75">
      <c r="A4" s="604"/>
      <c r="B4" s="605"/>
      <c r="C4" s="101"/>
      <c r="D4" s="1878" t="s">
        <v>1857</v>
      </c>
      <c r="E4" s="1878"/>
      <c r="F4" s="1878"/>
      <c r="G4" s="1933"/>
      <c r="H4" s="1969">
        <f>SUM(I3:I133)</f>
        <v>0</v>
      </c>
      <c r="I4" s="1970"/>
      <c r="J4" s="1971"/>
      <c r="K4" s="1936"/>
      <c r="L4" s="1882"/>
      <c r="M4" s="1882"/>
      <c r="N4" s="101"/>
      <c r="O4" s="605"/>
      <c r="P4" s="604"/>
    </row>
    <row r="5" spans="1:16" ht="30" customHeight="1">
      <c r="A5" s="604"/>
      <c r="B5" s="605"/>
      <c r="C5" s="101"/>
      <c r="D5" s="1876" t="s">
        <v>280</v>
      </c>
      <c r="E5" s="1876"/>
      <c r="F5" s="1876"/>
      <c r="G5" s="1876"/>
      <c r="H5" s="1876"/>
      <c r="I5" s="1876"/>
      <c r="J5" s="1876"/>
      <c r="K5" s="1876"/>
      <c r="L5" s="1876"/>
      <c r="M5" s="1876"/>
      <c r="N5" s="101"/>
      <c r="O5" s="605"/>
      <c r="P5" s="604"/>
    </row>
    <row r="6" spans="1:16">
      <c r="A6" s="604"/>
      <c r="B6" s="605"/>
      <c r="C6" s="607"/>
      <c r="D6" s="1883" t="s">
        <v>14</v>
      </c>
      <c r="E6" s="1884" t="s">
        <v>15</v>
      </c>
      <c r="F6" s="1885" t="s">
        <v>1859</v>
      </c>
      <c r="G6" s="1886" t="s">
        <v>2171</v>
      </c>
      <c r="H6" s="1887" t="s">
        <v>67</v>
      </c>
      <c r="I6" s="1886" t="s">
        <v>68</v>
      </c>
      <c r="J6" s="1868" t="s">
        <v>6</v>
      </c>
      <c r="K6" s="1889" t="s">
        <v>2172</v>
      </c>
      <c r="L6" s="1889" t="s">
        <v>2173</v>
      </c>
      <c r="M6" s="1890" t="s">
        <v>2170</v>
      </c>
      <c r="N6" s="101"/>
      <c r="O6" s="605"/>
      <c r="P6" s="604"/>
    </row>
    <row r="7" spans="1:16">
      <c r="A7" s="621"/>
      <c r="B7" s="622"/>
      <c r="C7" s="623"/>
      <c r="D7" s="1883"/>
      <c r="E7" s="1884"/>
      <c r="F7" s="1885"/>
      <c r="G7" s="1886"/>
      <c r="H7" s="1887"/>
      <c r="I7" s="1886"/>
      <c r="J7" s="1868"/>
      <c r="K7" s="1889"/>
      <c r="L7" s="1889"/>
      <c r="M7" s="1890"/>
      <c r="N7" s="624"/>
      <c r="O7" s="622"/>
      <c r="P7" s="621"/>
    </row>
    <row r="8" spans="1:16">
      <c r="A8" s="604"/>
      <c r="B8" s="605"/>
      <c r="C8" s="607"/>
      <c r="D8" s="1883"/>
      <c r="E8" s="1884"/>
      <c r="F8" s="1885"/>
      <c r="G8" s="1886"/>
      <c r="H8" s="1887"/>
      <c r="I8" s="1886"/>
      <c r="J8" s="1868"/>
      <c r="K8" s="1889"/>
      <c r="L8" s="1889"/>
      <c r="M8" s="1890"/>
      <c r="N8" s="101"/>
      <c r="O8" s="605"/>
      <c r="P8" s="604"/>
    </row>
    <row r="9" spans="1:16" ht="13.5" thickBot="1">
      <c r="A9" s="604"/>
      <c r="B9" s="605"/>
      <c r="C9" s="607"/>
      <c r="D9" s="1908"/>
      <c r="E9" s="1903"/>
      <c r="F9" s="1904"/>
      <c r="G9" s="1905"/>
      <c r="H9" s="1909"/>
      <c r="I9" s="1905"/>
      <c r="J9" s="1910"/>
      <c r="K9" s="1901"/>
      <c r="L9" s="1901"/>
      <c r="M9" s="1902"/>
      <c r="N9" s="101"/>
      <c r="O9" s="605"/>
      <c r="P9" s="604"/>
    </row>
    <row r="10" spans="1:16" ht="13.5" thickTop="1">
      <c r="A10" s="604"/>
      <c r="B10" s="605"/>
      <c r="C10" s="607"/>
      <c r="D10" s="816"/>
      <c r="E10" s="260"/>
      <c r="F10" s="1691"/>
      <c r="G10" s="402"/>
      <c r="H10" s="39"/>
      <c r="I10" s="402"/>
      <c r="J10" s="84"/>
      <c r="K10" s="84"/>
      <c r="L10" s="84"/>
      <c r="M10" s="412"/>
      <c r="N10" s="101"/>
      <c r="O10" s="605"/>
      <c r="P10" s="604"/>
    </row>
    <row r="11" spans="1:16">
      <c r="A11" s="604"/>
      <c r="B11" s="605"/>
      <c r="C11" s="607"/>
      <c r="D11" s="1108" t="s">
        <v>778</v>
      </c>
      <c r="E11" s="261"/>
      <c r="F11" s="477">
        <v>2.8</v>
      </c>
      <c r="G11" s="466">
        <f>F11*Cond!$F$10</f>
        <v>4256</v>
      </c>
      <c r="H11" s="27">
        <v>0</v>
      </c>
      <c r="I11" s="398">
        <f t="shared" ref="I11:I15" si="0">G11*H11</f>
        <v>0</v>
      </c>
      <c r="J11" s="259" t="s">
        <v>773</v>
      </c>
      <c r="K11" s="286">
        <f t="shared" ref="K11:K15" si="1">G11*L11</f>
        <v>12768</v>
      </c>
      <c r="L11" s="290">
        <v>3</v>
      </c>
      <c r="M11" s="409">
        <f t="shared" ref="M11:M15" si="2">ROUND(K11,-2)</f>
        <v>12800</v>
      </c>
      <c r="N11" s="101"/>
      <c r="O11" s="605"/>
      <c r="P11" s="604"/>
    </row>
    <row r="12" spans="1:16">
      <c r="A12" s="604"/>
      <c r="B12" s="605"/>
      <c r="C12" s="607"/>
      <c r="D12" s="1108" t="s">
        <v>779</v>
      </c>
      <c r="E12" s="261"/>
      <c r="F12" s="477">
        <v>2.8</v>
      </c>
      <c r="G12" s="466">
        <f>F12*Cond!$F$10</f>
        <v>4256</v>
      </c>
      <c r="H12" s="27">
        <v>0</v>
      </c>
      <c r="I12" s="398">
        <f t="shared" si="0"/>
        <v>0</v>
      </c>
      <c r="J12" s="259" t="s">
        <v>774</v>
      </c>
      <c r="K12" s="286">
        <f t="shared" si="1"/>
        <v>12768</v>
      </c>
      <c r="L12" s="290">
        <v>3</v>
      </c>
      <c r="M12" s="409">
        <f t="shared" si="2"/>
        <v>12800</v>
      </c>
      <c r="N12" s="101"/>
      <c r="O12" s="605"/>
      <c r="P12" s="604"/>
    </row>
    <row r="13" spans="1:16">
      <c r="A13" s="604"/>
      <c r="B13" s="605"/>
      <c r="C13" s="607"/>
      <c r="D13" s="1108" t="s">
        <v>780</v>
      </c>
      <c r="E13" s="261"/>
      <c r="F13" s="477">
        <v>2.8</v>
      </c>
      <c r="G13" s="466">
        <f>F13*Cond!$F$10</f>
        <v>4256</v>
      </c>
      <c r="H13" s="27">
        <v>0</v>
      </c>
      <c r="I13" s="398">
        <f t="shared" si="0"/>
        <v>0</v>
      </c>
      <c r="J13" s="259" t="s">
        <v>775</v>
      </c>
      <c r="K13" s="286">
        <f t="shared" si="1"/>
        <v>12768</v>
      </c>
      <c r="L13" s="290">
        <v>3</v>
      </c>
      <c r="M13" s="409">
        <f t="shared" si="2"/>
        <v>12800</v>
      </c>
      <c r="N13" s="101"/>
      <c r="O13" s="605"/>
      <c r="P13" s="604"/>
    </row>
    <row r="14" spans="1:16">
      <c r="A14" s="604"/>
      <c r="B14" s="605"/>
      <c r="C14" s="607"/>
      <c r="D14" s="1108" t="s">
        <v>781</v>
      </c>
      <c r="E14" s="261"/>
      <c r="F14" s="477">
        <v>2.8</v>
      </c>
      <c r="G14" s="466">
        <f>F14*Cond!$F$10</f>
        <v>4256</v>
      </c>
      <c r="H14" s="27">
        <v>0</v>
      </c>
      <c r="I14" s="398">
        <f t="shared" si="0"/>
        <v>0</v>
      </c>
      <c r="J14" s="259" t="s">
        <v>776</v>
      </c>
      <c r="K14" s="286">
        <f t="shared" si="1"/>
        <v>12768</v>
      </c>
      <c r="L14" s="290">
        <v>3</v>
      </c>
      <c r="M14" s="409">
        <f t="shared" si="2"/>
        <v>12800</v>
      </c>
      <c r="N14" s="101"/>
      <c r="O14" s="605"/>
      <c r="P14" s="604"/>
    </row>
    <row r="15" spans="1:16">
      <c r="A15" s="604"/>
      <c r="B15" s="605"/>
      <c r="C15" s="607"/>
      <c r="D15" s="1108" t="s">
        <v>782</v>
      </c>
      <c r="E15" s="261"/>
      <c r="F15" s="477">
        <v>2.8</v>
      </c>
      <c r="G15" s="466">
        <f>F15*Cond!$F$10</f>
        <v>4256</v>
      </c>
      <c r="H15" s="27">
        <v>0</v>
      </c>
      <c r="I15" s="398">
        <f t="shared" si="0"/>
        <v>0</v>
      </c>
      <c r="J15" s="259" t="s">
        <v>777</v>
      </c>
      <c r="K15" s="286">
        <f t="shared" si="1"/>
        <v>12768</v>
      </c>
      <c r="L15" s="290">
        <v>3</v>
      </c>
      <c r="M15" s="409">
        <f t="shared" si="2"/>
        <v>12800</v>
      </c>
      <c r="N15" s="101"/>
      <c r="O15" s="605"/>
      <c r="P15" s="604"/>
    </row>
    <row r="16" spans="1:16" ht="12" customHeight="1" thickBot="1">
      <c r="A16" s="604"/>
      <c r="B16" s="605"/>
      <c r="C16" s="607"/>
      <c r="D16" s="1109"/>
      <c r="E16" s="260"/>
      <c r="F16" s="1691"/>
      <c r="G16" s="1104"/>
      <c r="H16" s="1105"/>
      <c r="I16" s="1104"/>
      <c r="J16" s="1106"/>
      <c r="K16" s="1106"/>
      <c r="L16" s="1106"/>
      <c r="M16" s="1110"/>
      <c r="N16" s="101"/>
      <c r="O16" s="605"/>
      <c r="P16" s="604"/>
    </row>
    <row r="17" spans="1:16" ht="13.5" thickTop="1">
      <c r="A17" s="604"/>
      <c r="B17" s="605"/>
      <c r="C17" s="607"/>
      <c r="D17" s="816"/>
      <c r="E17" s="1107"/>
      <c r="F17" s="1692"/>
      <c r="G17" s="402"/>
      <c r="H17" s="39"/>
      <c r="I17" s="402"/>
      <c r="J17" s="84"/>
      <c r="K17" s="84"/>
      <c r="L17" s="84"/>
      <c r="M17" s="1183"/>
      <c r="N17" s="101"/>
      <c r="O17" s="605"/>
      <c r="P17" s="604"/>
    </row>
    <row r="18" spans="1:16">
      <c r="A18" s="604"/>
      <c r="B18" s="605"/>
      <c r="C18" s="607"/>
      <c r="D18" s="1181"/>
      <c r="E18" s="260"/>
      <c r="F18" s="1691"/>
      <c r="G18" s="429"/>
      <c r="H18" s="326"/>
      <c r="I18" s="429"/>
      <c r="J18" s="327"/>
      <c r="K18" s="327"/>
      <c r="L18" s="327"/>
      <c r="M18" s="1184"/>
      <c r="N18" s="101"/>
      <c r="O18" s="605"/>
      <c r="P18" s="604"/>
    </row>
    <row r="19" spans="1:16">
      <c r="A19" s="604"/>
      <c r="B19" s="605"/>
      <c r="C19" s="607"/>
      <c r="D19" s="1108" t="s">
        <v>827</v>
      </c>
      <c r="E19" s="261"/>
      <c r="F19" s="477">
        <v>5.2</v>
      </c>
      <c r="G19" s="453">
        <f>F19*Cond!$F$10</f>
        <v>7904</v>
      </c>
      <c r="H19" s="27">
        <v>0</v>
      </c>
      <c r="I19" s="398">
        <f t="shared" ref="I19:I21" si="3">G19*H19</f>
        <v>0</v>
      </c>
      <c r="J19" s="262" t="s">
        <v>830</v>
      </c>
      <c r="K19" s="286">
        <f t="shared" ref="K19:K21" si="4">G19*L19</f>
        <v>15808</v>
      </c>
      <c r="L19" s="290">
        <v>2</v>
      </c>
      <c r="M19" s="383">
        <f t="shared" ref="M19:M21" si="5">ROUND(K19,-2)</f>
        <v>15800</v>
      </c>
      <c r="N19" s="101"/>
      <c r="O19" s="605"/>
      <c r="P19" s="604"/>
    </row>
    <row r="20" spans="1:16">
      <c r="A20" s="604"/>
      <c r="B20" s="605"/>
      <c r="C20" s="607"/>
      <c r="D20" s="1108" t="s">
        <v>828</v>
      </c>
      <c r="E20" s="261"/>
      <c r="F20" s="477">
        <v>5.2</v>
      </c>
      <c r="G20" s="453">
        <f>F20*Cond!$F$10</f>
        <v>7904</v>
      </c>
      <c r="H20" s="27">
        <v>0</v>
      </c>
      <c r="I20" s="398">
        <f t="shared" si="3"/>
        <v>0</v>
      </c>
      <c r="J20" s="262" t="s">
        <v>831</v>
      </c>
      <c r="K20" s="286">
        <f t="shared" si="4"/>
        <v>15808</v>
      </c>
      <c r="L20" s="290">
        <v>2</v>
      </c>
      <c r="M20" s="383">
        <f t="shared" si="5"/>
        <v>15800</v>
      </c>
      <c r="N20" s="101"/>
      <c r="O20" s="605"/>
      <c r="P20" s="604"/>
    </row>
    <row r="21" spans="1:16">
      <c r="A21" s="604"/>
      <c r="B21" s="605"/>
      <c r="C21" s="607"/>
      <c r="D21" s="1108" t="s">
        <v>829</v>
      </c>
      <c r="E21" s="261"/>
      <c r="F21" s="477">
        <v>5.2</v>
      </c>
      <c r="G21" s="453">
        <f>F21*Cond!$F$10</f>
        <v>7904</v>
      </c>
      <c r="H21" s="27">
        <v>0</v>
      </c>
      <c r="I21" s="398">
        <f t="shared" si="3"/>
        <v>0</v>
      </c>
      <c r="J21" s="262" t="s">
        <v>832</v>
      </c>
      <c r="K21" s="286">
        <f t="shared" si="4"/>
        <v>15808</v>
      </c>
      <c r="L21" s="290">
        <v>2</v>
      </c>
      <c r="M21" s="383">
        <f t="shared" si="5"/>
        <v>15800</v>
      </c>
      <c r="N21" s="101"/>
      <c r="O21" s="605"/>
      <c r="P21" s="604"/>
    </row>
    <row r="22" spans="1:16" ht="11.25" customHeight="1" thickBot="1">
      <c r="A22" s="604"/>
      <c r="B22" s="605"/>
      <c r="C22" s="607"/>
      <c r="D22" s="1109"/>
      <c r="E22" s="260"/>
      <c r="F22" s="1691"/>
      <c r="G22" s="1185"/>
      <c r="H22" s="1186"/>
      <c r="I22" s="1185"/>
      <c r="J22" s="1187"/>
      <c r="K22" s="1187"/>
      <c r="L22" s="1187"/>
      <c r="M22" s="1188"/>
      <c r="N22" s="101"/>
      <c r="O22" s="605"/>
      <c r="P22" s="604"/>
    </row>
    <row r="23" spans="1:16" s="8" customFormat="1" ht="30" customHeight="1" thickTop="1">
      <c r="A23" s="604"/>
      <c r="B23" s="605"/>
      <c r="C23" s="101"/>
      <c r="D23" s="1948" t="s">
        <v>2107</v>
      </c>
      <c r="E23" s="1948"/>
      <c r="F23" s="1948"/>
      <c r="G23" s="1948"/>
      <c r="H23" s="1948"/>
      <c r="I23" s="1948"/>
      <c r="J23" s="1948"/>
      <c r="K23" s="1948"/>
      <c r="L23" s="1948"/>
      <c r="M23" s="1948"/>
      <c r="N23" s="101"/>
      <c r="O23" s="605"/>
      <c r="P23" s="604"/>
    </row>
    <row r="24" spans="1:16">
      <c r="A24" s="604"/>
      <c r="B24" s="605"/>
      <c r="C24" s="101"/>
      <c r="D24" s="1883" t="s">
        <v>14</v>
      </c>
      <c r="E24" s="1884" t="s">
        <v>15</v>
      </c>
      <c r="F24" s="1885" t="s">
        <v>1859</v>
      </c>
      <c r="G24" s="1886" t="s">
        <v>2171</v>
      </c>
      <c r="H24" s="1887" t="s">
        <v>67</v>
      </c>
      <c r="I24" s="1886" t="s">
        <v>68</v>
      </c>
      <c r="J24" s="1868" t="s">
        <v>6</v>
      </c>
      <c r="K24" s="1889" t="s">
        <v>2172</v>
      </c>
      <c r="L24" s="1889" t="s">
        <v>2173</v>
      </c>
      <c r="M24" s="1890" t="s">
        <v>2170</v>
      </c>
      <c r="N24" s="101"/>
      <c r="O24" s="605"/>
      <c r="P24" s="604"/>
    </row>
    <row r="25" spans="1:16">
      <c r="A25" s="604"/>
      <c r="B25" s="605"/>
      <c r="C25" s="101"/>
      <c r="D25" s="1883"/>
      <c r="E25" s="1884"/>
      <c r="F25" s="1885"/>
      <c r="G25" s="1886"/>
      <c r="H25" s="1887"/>
      <c r="I25" s="1886"/>
      <c r="J25" s="1868"/>
      <c r="K25" s="1889"/>
      <c r="L25" s="1889"/>
      <c r="M25" s="1890"/>
      <c r="N25" s="101"/>
      <c r="O25" s="605"/>
      <c r="P25" s="604"/>
    </row>
    <row r="26" spans="1:16">
      <c r="A26" s="604"/>
      <c r="B26" s="605"/>
      <c r="C26" s="101"/>
      <c r="D26" s="1883"/>
      <c r="E26" s="1884"/>
      <c r="F26" s="1885"/>
      <c r="G26" s="1886"/>
      <c r="H26" s="1887"/>
      <c r="I26" s="1886"/>
      <c r="J26" s="1868"/>
      <c r="K26" s="1889"/>
      <c r="L26" s="1889"/>
      <c r="M26" s="1890"/>
      <c r="N26" s="101"/>
      <c r="O26" s="605"/>
      <c r="P26" s="604"/>
    </row>
    <row r="27" spans="1:16" ht="13.5" thickBot="1">
      <c r="A27" s="604"/>
      <c r="B27" s="605"/>
      <c r="C27" s="101"/>
      <c r="D27" s="1908"/>
      <c r="E27" s="1903"/>
      <c r="F27" s="1904"/>
      <c r="G27" s="1905"/>
      <c r="H27" s="1909"/>
      <c r="I27" s="1905"/>
      <c r="J27" s="1910"/>
      <c r="K27" s="1901"/>
      <c r="L27" s="1901"/>
      <c r="M27" s="1902"/>
      <c r="N27" s="101"/>
      <c r="O27" s="605"/>
      <c r="P27" s="604"/>
    </row>
    <row r="28" spans="1:16" s="8" customFormat="1" ht="15" customHeight="1" thickTop="1">
      <c r="A28" s="604"/>
      <c r="B28" s="605"/>
      <c r="C28" s="101"/>
      <c r="D28" s="1111" t="s">
        <v>3137</v>
      </c>
      <c r="E28" s="143"/>
      <c r="F28" s="559">
        <v>7.6229999999999993</v>
      </c>
      <c r="G28" s="466">
        <f>F28*Cond!$F$10</f>
        <v>11586.96</v>
      </c>
      <c r="H28" s="27">
        <v>0</v>
      </c>
      <c r="I28" s="398">
        <f t="shared" ref="I28:I34" si="6">G28*H28</f>
        <v>0</v>
      </c>
      <c r="J28" s="557" t="s">
        <v>3133</v>
      </c>
      <c r="K28" s="286">
        <f t="shared" ref="K28:K34" si="7">G28*L28</f>
        <v>23173.919999999998</v>
      </c>
      <c r="L28" s="290">
        <v>2</v>
      </c>
      <c r="M28" s="409">
        <f t="shared" ref="M28:M34" si="8">ROUND(K28,-2)</f>
        <v>23200</v>
      </c>
      <c r="N28" s="101"/>
      <c r="O28" s="605"/>
      <c r="P28" s="604"/>
    </row>
    <row r="29" spans="1:16" s="8" customFormat="1" ht="15" customHeight="1">
      <c r="A29" s="604"/>
      <c r="B29" s="605"/>
      <c r="C29" s="101"/>
      <c r="D29" s="1111" t="s">
        <v>3138</v>
      </c>
      <c r="E29" s="143"/>
      <c r="F29" s="559">
        <v>7.6229999999999993</v>
      </c>
      <c r="G29" s="466">
        <f>F29*Cond!$F$10</f>
        <v>11586.96</v>
      </c>
      <c r="H29" s="27">
        <v>0</v>
      </c>
      <c r="I29" s="398">
        <f t="shared" si="6"/>
        <v>0</v>
      </c>
      <c r="J29" s="557" t="s">
        <v>3134</v>
      </c>
      <c r="K29" s="286">
        <f t="shared" si="7"/>
        <v>23173.919999999998</v>
      </c>
      <c r="L29" s="290">
        <v>2</v>
      </c>
      <c r="M29" s="409">
        <f t="shared" si="8"/>
        <v>23200</v>
      </c>
      <c r="N29" s="101"/>
      <c r="O29" s="605"/>
      <c r="P29" s="604"/>
    </row>
    <row r="30" spans="1:16" s="8" customFormat="1" ht="15" customHeight="1">
      <c r="A30" s="604"/>
      <c r="B30" s="605"/>
      <c r="C30" s="101"/>
      <c r="D30" s="1111" t="s">
        <v>3139</v>
      </c>
      <c r="E30" s="143"/>
      <c r="F30" s="559">
        <v>7.6229999999999993</v>
      </c>
      <c r="G30" s="466">
        <f>F30*Cond!$F$10</f>
        <v>11586.96</v>
      </c>
      <c r="H30" s="27">
        <v>0</v>
      </c>
      <c r="I30" s="398">
        <f t="shared" si="6"/>
        <v>0</v>
      </c>
      <c r="J30" s="557" t="s">
        <v>3135</v>
      </c>
      <c r="K30" s="286">
        <f t="shared" si="7"/>
        <v>23173.919999999998</v>
      </c>
      <c r="L30" s="290">
        <v>2</v>
      </c>
      <c r="M30" s="409">
        <f t="shared" si="8"/>
        <v>23200</v>
      </c>
      <c r="N30" s="101"/>
      <c r="O30" s="605"/>
      <c r="P30" s="604"/>
    </row>
    <row r="31" spans="1:16" s="8" customFormat="1" ht="15" customHeight="1">
      <c r="A31" s="604"/>
      <c r="B31" s="605"/>
      <c r="C31" s="101"/>
      <c r="D31" s="1111"/>
      <c r="E31" s="143"/>
      <c r="F31" s="559"/>
      <c r="G31" s="1182"/>
      <c r="H31" s="561"/>
      <c r="I31" s="560"/>
      <c r="J31" s="1112"/>
      <c r="K31" s="380"/>
      <c r="L31" s="381"/>
      <c r="M31" s="762"/>
      <c r="N31" s="101"/>
      <c r="O31" s="605"/>
      <c r="P31" s="604"/>
    </row>
    <row r="32" spans="1:16" ht="15" customHeight="1">
      <c r="A32" s="604"/>
      <c r="B32" s="605"/>
      <c r="C32" s="101"/>
      <c r="D32" s="965" t="s">
        <v>2650</v>
      </c>
      <c r="E32" s="143"/>
      <c r="F32" s="55">
        <v>6</v>
      </c>
      <c r="G32" s="466">
        <f>F32*Cond!$F$10</f>
        <v>9120</v>
      </c>
      <c r="H32" s="29">
        <v>0</v>
      </c>
      <c r="I32" s="405">
        <f t="shared" ref="I32" si="9">G32*H32</f>
        <v>0</v>
      </c>
      <c r="J32" s="337" t="s">
        <v>1145</v>
      </c>
      <c r="K32" s="289">
        <f t="shared" ref="K32" si="10">G32*L32</f>
        <v>27360</v>
      </c>
      <c r="L32" s="292">
        <v>3</v>
      </c>
      <c r="M32" s="417">
        <f t="shared" ref="M32" si="11">ROUND(K32,-2)</f>
        <v>27400</v>
      </c>
      <c r="N32" s="101"/>
      <c r="O32" s="605"/>
      <c r="P32" s="604"/>
    </row>
    <row r="33" spans="1:16" s="8" customFormat="1" ht="15" customHeight="1">
      <c r="A33" s="604"/>
      <c r="B33" s="605"/>
      <c r="C33" s="101"/>
      <c r="D33" s="1111"/>
      <c r="E33" s="143"/>
      <c r="F33" s="559"/>
      <c r="G33" s="558"/>
      <c r="H33" s="27"/>
      <c r="I33" s="398"/>
      <c r="J33" s="557"/>
      <c r="K33" s="286"/>
      <c r="L33" s="290"/>
      <c r="M33" s="409"/>
      <c r="N33" s="101"/>
      <c r="O33" s="605"/>
      <c r="P33" s="604"/>
    </row>
    <row r="34" spans="1:16" s="8" customFormat="1" ht="15" customHeight="1">
      <c r="A34" s="604"/>
      <c r="B34" s="605"/>
      <c r="C34" s="101"/>
      <c r="D34" s="1111" t="s">
        <v>3140</v>
      </c>
      <c r="E34" s="143"/>
      <c r="F34" s="559">
        <v>8.6393999999999984</v>
      </c>
      <c r="G34" s="466">
        <f>F34*Cond!$F$10</f>
        <v>13131.887999999997</v>
      </c>
      <c r="H34" s="27">
        <v>0</v>
      </c>
      <c r="I34" s="398">
        <f t="shared" si="6"/>
        <v>0</v>
      </c>
      <c r="J34" s="557" t="s">
        <v>3136</v>
      </c>
      <c r="K34" s="286">
        <f t="shared" si="7"/>
        <v>26263.775999999994</v>
      </c>
      <c r="L34" s="290">
        <v>2</v>
      </c>
      <c r="M34" s="409">
        <f t="shared" si="8"/>
        <v>26300</v>
      </c>
      <c r="N34" s="101"/>
      <c r="O34" s="605"/>
      <c r="P34" s="604"/>
    </row>
    <row r="35" spans="1:16" s="8" customFormat="1" ht="15" customHeight="1">
      <c r="A35" s="604"/>
      <c r="B35" s="605"/>
      <c r="C35" s="101"/>
      <c r="D35" s="1111"/>
      <c r="E35" s="143"/>
      <c r="F35" s="559"/>
      <c r="G35" s="558"/>
      <c r="H35" s="27"/>
      <c r="I35" s="398"/>
      <c r="J35" s="557"/>
      <c r="K35" s="286"/>
      <c r="L35" s="290"/>
      <c r="M35" s="409"/>
      <c r="N35" s="101"/>
      <c r="O35" s="605"/>
      <c r="P35" s="604"/>
    </row>
    <row r="36" spans="1:16" s="8" customFormat="1" ht="15" customHeight="1">
      <c r="A36" s="604"/>
      <c r="B36" s="605"/>
      <c r="C36" s="101"/>
      <c r="D36" s="1111" t="s">
        <v>2112</v>
      </c>
      <c r="E36" s="143"/>
      <c r="F36" s="559">
        <v>7.6229999999999993</v>
      </c>
      <c r="G36" s="466">
        <f>F36*Cond!$F$10</f>
        <v>11586.96</v>
      </c>
      <c r="H36" s="27">
        <v>0</v>
      </c>
      <c r="I36" s="398">
        <f t="shared" ref="I36:I40" si="12">G36*H36</f>
        <v>0</v>
      </c>
      <c r="J36" s="557" t="s">
        <v>2109</v>
      </c>
      <c r="K36" s="286">
        <f t="shared" ref="K36:K40" si="13">G36*L36</f>
        <v>23173.919999999998</v>
      </c>
      <c r="L36" s="290">
        <v>2</v>
      </c>
      <c r="M36" s="409">
        <f t="shared" ref="M36:M40" si="14">ROUND(K36,-2)</f>
        <v>23200</v>
      </c>
      <c r="N36" s="101"/>
      <c r="O36" s="605"/>
      <c r="P36" s="604"/>
    </row>
    <row r="37" spans="1:16" s="8" customFormat="1" ht="15" customHeight="1">
      <c r="A37" s="604"/>
      <c r="B37" s="605"/>
      <c r="C37" s="101"/>
      <c r="D37" s="1111" t="s">
        <v>2931</v>
      </c>
      <c r="E37" s="143"/>
      <c r="F37" s="559">
        <v>7.6229999999999993</v>
      </c>
      <c r="G37" s="466">
        <f>F37*Cond!$F$10</f>
        <v>11586.96</v>
      </c>
      <c r="H37" s="27">
        <v>0</v>
      </c>
      <c r="I37" s="398">
        <f t="shared" si="12"/>
        <v>0</v>
      </c>
      <c r="J37" s="557" t="s">
        <v>2932</v>
      </c>
      <c r="K37" s="286">
        <f t="shared" si="13"/>
        <v>23173.919999999998</v>
      </c>
      <c r="L37" s="290">
        <v>2</v>
      </c>
      <c r="M37" s="409">
        <f t="shared" si="14"/>
        <v>23200</v>
      </c>
      <c r="N37" s="101"/>
      <c r="O37" s="605"/>
      <c r="P37" s="604"/>
    </row>
    <row r="38" spans="1:16" s="8" customFormat="1" ht="15" customHeight="1">
      <c r="A38" s="604"/>
      <c r="B38" s="605"/>
      <c r="C38" s="101"/>
      <c r="D38" s="1111" t="s">
        <v>2111</v>
      </c>
      <c r="E38" s="143"/>
      <c r="F38" s="559">
        <v>7.6229999999999993</v>
      </c>
      <c r="G38" s="466">
        <f>F38*Cond!$F$10</f>
        <v>11586.96</v>
      </c>
      <c r="H38" s="27">
        <v>0</v>
      </c>
      <c r="I38" s="398">
        <f t="shared" si="12"/>
        <v>0</v>
      </c>
      <c r="J38" s="557" t="s">
        <v>2108</v>
      </c>
      <c r="K38" s="286">
        <f t="shared" si="13"/>
        <v>23173.919999999998</v>
      </c>
      <c r="L38" s="290">
        <v>2</v>
      </c>
      <c r="M38" s="409">
        <f t="shared" si="14"/>
        <v>23200</v>
      </c>
      <c r="N38" s="101"/>
      <c r="O38" s="605"/>
      <c r="P38" s="604"/>
    </row>
    <row r="39" spans="1:16" s="8" customFormat="1" ht="15" customHeight="1">
      <c r="A39" s="604"/>
      <c r="B39" s="605"/>
      <c r="C39" s="101"/>
      <c r="D39" s="1111"/>
      <c r="E39" s="143"/>
      <c r="F39" s="559"/>
      <c r="G39" s="558"/>
      <c r="H39" s="27"/>
      <c r="I39" s="398"/>
      <c r="J39" s="557"/>
      <c r="K39" s="286"/>
      <c r="L39" s="290"/>
      <c r="M39" s="409"/>
      <c r="N39" s="101"/>
      <c r="O39" s="605"/>
      <c r="P39" s="604"/>
    </row>
    <row r="40" spans="1:16" s="8" customFormat="1" ht="15" customHeight="1">
      <c r="A40" s="604"/>
      <c r="B40" s="605"/>
      <c r="C40" s="101"/>
      <c r="D40" s="1111" t="s">
        <v>2113</v>
      </c>
      <c r="E40" s="143"/>
      <c r="F40" s="559">
        <v>7.6229999999999993</v>
      </c>
      <c r="G40" s="466">
        <f>F40*Cond!$F$10</f>
        <v>11586.96</v>
      </c>
      <c r="H40" s="27">
        <v>0</v>
      </c>
      <c r="I40" s="398">
        <f t="shared" si="12"/>
        <v>0</v>
      </c>
      <c r="J40" s="557" t="s">
        <v>2110</v>
      </c>
      <c r="K40" s="286">
        <f t="shared" si="13"/>
        <v>23173.919999999998</v>
      </c>
      <c r="L40" s="290">
        <v>2</v>
      </c>
      <c r="M40" s="409">
        <f t="shared" si="14"/>
        <v>23200</v>
      </c>
      <c r="N40" s="101"/>
      <c r="O40" s="605"/>
      <c r="P40" s="604"/>
    </row>
    <row r="41" spans="1:16" s="8" customFormat="1" ht="15" customHeight="1">
      <c r="A41" s="604"/>
      <c r="B41" s="605"/>
      <c r="C41" s="101"/>
      <c r="D41" s="1111"/>
      <c r="E41" s="143"/>
      <c r="F41" s="559"/>
      <c r="G41" s="558"/>
      <c r="H41" s="27"/>
      <c r="I41" s="398"/>
      <c r="J41" s="557"/>
      <c r="K41" s="286"/>
      <c r="L41" s="290"/>
      <c r="M41" s="409"/>
      <c r="N41" s="101"/>
      <c r="O41" s="605"/>
      <c r="P41" s="604"/>
    </row>
    <row r="42" spans="1:16" s="2" customFormat="1" ht="30" customHeight="1">
      <c r="A42" s="604"/>
      <c r="B42" s="605"/>
      <c r="C42" s="101"/>
      <c r="D42" s="1876" t="s">
        <v>4705</v>
      </c>
      <c r="E42" s="1876"/>
      <c r="F42" s="1876"/>
      <c r="G42" s="1876"/>
      <c r="H42" s="1876"/>
      <c r="I42" s="1876"/>
      <c r="J42" s="1876"/>
      <c r="K42" s="1876"/>
      <c r="L42" s="1876"/>
      <c r="M42" s="1876"/>
      <c r="N42" s="101"/>
      <c r="O42" s="605"/>
      <c r="P42" s="604"/>
    </row>
    <row r="43" spans="1:16">
      <c r="A43" s="604"/>
      <c r="B43" s="605"/>
      <c r="C43" s="101"/>
      <c r="D43" s="1883" t="s">
        <v>14</v>
      </c>
      <c r="E43" s="1884"/>
      <c r="F43" s="1885" t="s">
        <v>1859</v>
      </c>
      <c r="G43" s="1886" t="s">
        <v>2171</v>
      </c>
      <c r="H43" s="1887" t="s">
        <v>67</v>
      </c>
      <c r="I43" s="1886" t="s">
        <v>68</v>
      </c>
      <c r="J43" s="1868" t="s">
        <v>6</v>
      </c>
      <c r="K43" s="1889" t="s">
        <v>2172</v>
      </c>
      <c r="L43" s="1889" t="s">
        <v>2173</v>
      </c>
      <c r="M43" s="1890" t="s">
        <v>2170</v>
      </c>
      <c r="N43" s="101"/>
      <c r="O43" s="605"/>
      <c r="P43" s="604"/>
    </row>
    <row r="44" spans="1:16">
      <c r="A44" s="604"/>
      <c r="B44" s="605"/>
      <c r="C44" s="607"/>
      <c r="D44" s="1883"/>
      <c r="E44" s="1884"/>
      <c r="F44" s="1885"/>
      <c r="G44" s="1886"/>
      <c r="H44" s="1887"/>
      <c r="I44" s="1886"/>
      <c r="J44" s="1868"/>
      <c r="K44" s="1889"/>
      <c r="L44" s="1889"/>
      <c r="M44" s="1890"/>
      <c r="N44" s="101"/>
      <c r="O44" s="605"/>
      <c r="P44" s="604"/>
    </row>
    <row r="45" spans="1:16">
      <c r="A45" s="621"/>
      <c r="B45" s="622"/>
      <c r="C45" s="623"/>
      <c r="D45" s="1883"/>
      <c r="E45" s="1884"/>
      <c r="F45" s="1885"/>
      <c r="G45" s="1886"/>
      <c r="H45" s="1887"/>
      <c r="I45" s="1886"/>
      <c r="J45" s="1868"/>
      <c r="K45" s="1889"/>
      <c r="L45" s="1889"/>
      <c r="M45" s="1890"/>
      <c r="N45" s="624"/>
      <c r="O45" s="622"/>
      <c r="P45" s="621"/>
    </row>
    <row r="46" spans="1:16" ht="13.5" thickBot="1">
      <c r="A46" s="604"/>
      <c r="B46" s="605"/>
      <c r="C46" s="607"/>
      <c r="D46" s="1908"/>
      <c r="E46" s="1884"/>
      <c r="F46" s="1904"/>
      <c r="G46" s="1905"/>
      <c r="H46" s="1909"/>
      <c r="I46" s="1905"/>
      <c r="J46" s="1910"/>
      <c r="K46" s="1901"/>
      <c r="L46" s="1901"/>
      <c r="M46" s="1902"/>
      <c r="N46" s="101"/>
      <c r="O46" s="605"/>
      <c r="P46" s="604"/>
    </row>
    <row r="47" spans="1:16" ht="15" customHeight="1" thickTop="1">
      <c r="A47" s="604"/>
      <c r="B47" s="605"/>
      <c r="C47" s="607"/>
      <c r="D47" s="1026"/>
      <c r="E47" s="44"/>
      <c r="F47" s="55"/>
      <c r="G47" s="451"/>
      <c r="H47" s="317"/>
      <c r="I47" s="495"/>
      <c r="J47" s="346"/>
      <c r="K47" s="346"/>
      <c r="L47" s="346"/>
      <c r="M47" s="1027"/>
      <c r="N47" s="101"/>
      <c r="O47" s="605"/>
      <c r="P47" s="604"/>
    </row>
    <row r="48" spans="1:16" ht="15" customHeight="1">
      <c r="A48" s="604"/>
      <c r="B48" s="605"/>
      <c r="C48" s="607"/>
      <c r="D48" s="1028"/>
      <c r="E48" s="44"/>
      <c r="F48" s="55"/>
      <c r="G48" s="466"/>
      <c r="H48" s="29"/>
      <c r="I48" s="405"/>
      <c r="J48" s="144"/>
      <c r="K48" s="289"/>
      <c r="L48" s="292"/>
      <c r="M48" s="417"/>
      <c r="N48" s="101"/>
      <c r="O48" s="605"/>
      <c r="P48" s="604"/>
    </row>
    <row r="49" spans="1:16" ht="15" customHeight="1">
      <c r="A49" s="604"/>
      <c r="B49" s="605"/>
      <c r="C49" s="607"/>
      <c r="D49" s="1028"/>
      <c r="E49" s="44"/>
      <c r="F49" s="55"/>
      <c r="G49" s="396"/>
      <c r="H49" s="29"/>
      <c r="I49" s="405"/>
      <c r="J49" s="144"/>
      <c r="K49" s="289"/>
      <c r="L49" s="292"/>
      <c r="M49" s="417"/>
      <c r="N49" s="101"/>
      <c r="O49" s="605"/>
      <c r="P49" s="604"/>
    </row>
    <row r="50" spans="1:16" ht="15" customHeight="1">
      <c r="A50" s="604"/>
      <c r="B50" s="605"/>
      <c r="C50" s="607"/>
      <c r="D50" s="1028" t="s">
        <v>4647</v>
      </c>
      <c r="E50" s="44" t="s">
        <v>1</v>
      </c>
      <c r="F50" s="55">
        <v>4.6100000000000003</v>
      </c>
      <c r="G50" s="466">
        <f>F50*Cond!$F$10</f>
        <v>7007.2000000000007</v>
      </c>
      <c r="H50" s="29">
        <v>0</v>
      </c>
      <c r="I50" s="405">
        <f t="shared" ref="I50:I51" si="15">G50*H50</f>
        <v>0</v>
      </c>
      <c r="J50" s="144">
        <v>3850010501</v>
      </c>
      <c r="K50" s="289">
        <f t="shared" ref="K50:K51" si="16">G50*L50</f>
        <v>14014.400000000001</v>
      </c>
      <c r="L50" s="292">
        <v>2</v>
      </c>
      <c r="M50" s="417">
        <f t="shared" ref="M50:M51" si="17">ROUND(K50,-2)</f>
        <v>14000</v>
      </c>
      <c r="N50" s="101"/>
      <c r="O50" s="605"/>
      <c r="P50" s="604"/>
    </row>
    <row r="51" spans="1:16" ht="15" customHeight="1">
      <c r="A51" s="604"/>
      <c r="B51" s="605"/>
      <c r="C51" s="607"/>
      <c r="D51" s="1028" t="s">
        <v>4648</v>
      </c>
      <c r="E51" s="44" t="s">
        <v>1</v>
      </c>
      <c r="F51" s="55">
        <v>4.6100000000000003</v>
      </c>
      <c r="G51" s="466">
        <f>F51*Cond!$F$10</f>
        <v>7007.2000000000007</v>
      </c>
      <c r="H51" s="29">
        <v>0</v>
      </c>
      <c r="I51" s="405">
        <f t="shared" si="15"/>
        <v>0</v>
      </c>
      <c r="J51" s="144">
        <v>3850010502</v>
      </c>
      <c r="K51" s="289">
        <f t="shared" si="16"/>
        <v>14014.400000000001</v>
      </c>
      <c r="L51" s="292">
        <v>2</v>
      </c>
      <c r="M51" s="417">
        <f t="shared" si="17"/>
        <v>14000</v>
      </c>
      <c r="N51" s="101"/>
      <c r="O51" s="605"/>
      <c r="P51" s="604"/>
    </row>
    <row r="52" spans="1:16" ht="15" customHeight="1" thickBot="1">
      <c r="A52" s="604"/>
      <c r="B52" s="605"/>
      <c r="C52" s="607"/>
      <c r="D52" s="1029"/>
      <c r="E52" s="48" t="s">
        <v>1</v>
      </c>
      <c r="F52" s="55"/>
      <c r="G52" s="441"/>
      <c r="H52" s="333"/>
      <c r="I52" s="484"/>
      <c r="J52" s="347"/>
      <c r="K52" s="347"/>
      <c r="L52" s="347"/>
      <c r="M52" s="1030"/>
      <c r="N52" s="101"/>
      <c r="O52" s="605"/>
      <c r="P52" s="604"/>
    </row>
    <row r="53" spans="1:16" ht="15" customHeight="1" thickTop="1">
      <c r="A53" s="604"/>
      <c r="B53" s="605"/>
      <c r="C53" s="607"/>
      <c r="D53" s="1031"/>
      <c r="E53" s="44"/>
      <c r="F53" s="55"/>
      <c r="G53" s="451"/>
      <c r="H53" s="30"/>
      <c r="I53" s="432"/>
      <c r="J53" s="346"/>
      <c r="K53" s="346"/>
      <c r="L53" s="346"/>
      <c r="M53" s="1027"/>
      <c r="N53" s="101"/>
      <c r="O53" s="605"/>
      <c r="P53" s="604"/>
    </row>
    <row r="54" spans="1:16" ht="15" customHeight="1">
      <c r="A54" s="604"/>
      <c r="B54" s="605"/>
      <c r="C54" s="607"/>
      <c r="D54" s="1031"/>
      <c r="E54" s="44"/>
      <c r="F54" s="55"/>
      <c r="G54" s="653"/>
      <c r="H54" s="33"/>
      <c r="I54" s="444"/>
      <c r="J54" s="1657"/>
      <c r="K54" s="1657"/>
      <c r="L54" s="1657"/>
      <c r="M54" s="1658"/>
      <c r="N54" s="101"/>
      <c r="O54" s="605"/>
      <c r="P54" s="604"/>
    </row>
    <row r="55" spans="1:16" ht="15" customHeight="1">
      <c r="A55" s="604"/>
      <c r="B55" s="605"/>
      <c r="C55" s="607"/>
      <c r="D55" s="1031"/>
      <c r="E55" s="44"/>
      <c r="F55" s="55"/>
      <c r="G55" s="653"/>
      <c r="H55" s="33"/>
      <c r="I55" s="444"/>
      <c r="J55" s="1657"/>
      <c r="K55" s="1657"/>
      <c r="L55" s="1657"/>
      <c r="M55" s="1658"/>
      <c r="N55" s="101"/>
      <c r="O55" s="605"/>
      <c r="P55" s="604"/>
    </row>
    <row r="56" spans="1:16" ht="15" customHeight="1">
      <c r="A56" s="604"/>
      <c r="B56" s="605"/>
      <c r="C56" s="607"/>
      <c r="D56" s="1028" t="s">
        <v>4649</v>
      </c>
      <c r="E56" s="44" t="s">
        <v>1</v>
      </c>
      <c r="F56" s="55">
        <v>6.4</v>
      </c>
      <c r="G56" s="466">
        <f>F56*Cond!$F$10</f>
        <v>9728</v>
      </c>
      <c r="H56" s="29">
        <v>0</v>
      </c>
      <c r="I56" s="405">
        <f t="shared" ref="I56" si="18">G56*H56</f>
        <v>0</v>
      </c>
      <c r="J56" s="144">
        <v>3850010601</v>
      </c>
      <c r="K56" s="289">
        <f t="shared" ref="K56" si="19">G56*L56</f>
        <v>19456</v>
      </c>
      <c r="L56" s="292">
        <v>2</v>
      </c>
      <c r="M56" s="417">
        <f t="shared" ref="M56" si="20">ROUND(K56,-2)</f>
        <v>19500</v>
      </c>
      <c r="N56" s="101"/>
      <c r="O56" s="605"/>
      <c r="P56" s="604"/>
    </row>
    <row r="57" spans="1:16" ht="15" customHeight="1">
      <c r="A57" s="604"/>
      <c r="B57" s="605"/>
      <c r="C57" s="607"/>
      <c r="D57" s="1028" t="s">
        <v>4674</v>
      </c>
      <c r="E57" s="44" t="s">
        <v>1</v>
      </c>
      <c r="F57" s="55">
        <v>6.4</v>
      </c>
      <c r="G57" s="466">
        <f>F57*Cond!$F$10</f>
        <v>9728</v>
      </c>
      <c r="H57" s="29">
        <v>0</v>
      </c>
      <c r="I57" s="405">
        <f t="shared" ref="I57" si="21">G57*H57</f>
        <v>0</v>
      </c>
      <c r="J57" s="144">
        <v>3850010602</v>
      </c>
      <c r="K57" s="289">
        <f t="shared" ref="K57" si="22">G57*L57</f>
        <v>19456</v>
      </c>
      <c r="L57" s="292">
        <v>2</v>
      </c>
      <c r="M57" s="417">
        <f t="shared" ref="M57" si="23">ROUND(K57,-2)</f>
        <v>19500</v>
      </c>
      <c r="N57" s="101"/>
      <c r="O57" s="605"/>
      <c r="P57" s="604"/>
    </row>
    <row r="58" spans="1:16" ht="15" customHeight="1">
      <c r="A58" s="604"/>
      <c r="B58" s="605"/>
      <c r="C58" s="607"/>
      <c r="D58" s="1031"/>
      <c r="E58" s="44"/>
      <c r="F58" s="55"/>
      <c r="G58" s="396"/>
      <c r="H58" s="29"/>
      <c r="I58" s="405"/>
      <c r="J58" s="86"/>
      <c r="K58" s="86"/>
      <c r="L58" s="86"/>
      <c r="M58" s="1032"/>
      <c r="N58" s="101"/>
      <c r="O58" s="605"/>
      <c r="P58" s="604"/>
    </row>
    <row r="59" spans="1:16" ht="15" customHeight="1">
      <c r="A59" s="604"/>
      <c r="B59" s="605"/>
      <c r="C59" s="607"/>
      <c r="D59" s="1033"/>
      <c r="E59" s="44"/>
      <c r="F59" s="59"/>
      <c r="G59" s="464"/>
      <c r="H59" s="35"/>
      <c r="I59" s="406"/>
      <c r="J59" s="1034"/>
      <c r="K59" s="1034"/>
      <c r="L59" s="1034"/>
      <c r="M59" s="1035"/>
      <c r="N59" s="101"/>
      <c r="O59" s="605"/>
      <c r="P59" s="604"/>
    </row>
    <row r="60" spans="1:16" s="2" customFormat="1" ht="30" customHeight="1">
      <c r="A60" s="604"/>
      <c r="B60" s="605"/>
      <c r="C60" s="101"/>
      <c r="D60" s="1876" t="s">
        <v>2643</v>
      </c>
      <c r="E60" s="1876"/>
      <c r="F60" s="1876"/>
      <c r="G60" s="1876"/>
      <c r="H60" s="1876"/>
      <c r="I60" s="1876"/>
      <c r="J60" s="1876"/>
      <c r="K60" s="1876"/>
      <c r="L60" s="1876"/>
      <c r="M60" s="1876"/>
      <c r="N60" s="101"/>
      <c r="O60" s="605"/>
      <c r="P60" s="604"/>
    </row>
    <row r="61" spans="1:16">
      <c r="A61" s="604"/>
      <c r="B61" s="605"/>
      <c r="C61" s="101"/>
      <c r="D61" s="1883" t="s">
        <v>14</v>
      </c>
      <c r="E61" s="1884"/>
      <c r="F61" s="1885" t="s">
        <v>1859</v>
      </c>
      <c r="G61" s="1886" t="s">
        <v>2171</v>
      </c>
      <c r="H61" s="1887" t="s">
        <v>67</v>
      </c>
      <c r="I61" s="1886" t="s">
        <v>68</v>
      </c>
      <c r="J61" s="1868" t="s">
        <v>6</v>
      </c>
      <c r="K61" s="1889" t="s">
        <v>2172</v>
      </c>
      <c r="L61" s="1889" t="s">
        <v>2173</v>
      </c>
      <c r="M61" s="1890" t="s">
        <v>2170</v>
      </c>
      <c r="N61" s="101"/>
      <c r="O61" s="605"/>
      <c r="P61" s="604"/>
    </row>
    <row r="62" spans="1:16">
      <c r="A62" s="604"/>
      <c r="B62" s="605"/>
      <c r="C62" s="607"/>
      <c r="D62" s="1883"/>
      <c r="E62" s="1884"/>
      <c r="F62" s="1885"/>
      <c r="G62" s="1886"/>
      <c r="H62" s="1887"/>
      <c r="I62" s="1886"/>
      <c r="J62" s="1868"/>
      <c r="K62" s="1889"/>
      <c r="L62" s="1889"/>
      <c r="M62" s="1890"/>
      <c r="N62" s="101"/>
      <c r="O62" s="605"/>
      <c r="P62" s="604"/>
    </row>
    <row r="63" spans="1:16">
      <c r="A63" s="621"/>
      <c r="B63" s="622"/>
      <c r="C63" s="623"/>
      <c r="D63" s="1883"/>
      <c r="E63" s="1884"/>
      <c r="F63" s="1885"/>
      <c r="G63" s="1886"/>
      <c r="H63" s="1887"/>
      <c r="I63" s="1886"/>
      <c r="J63" s="1868"/>
      <c r="K63" s="1889"/>
      <c r="L63" s="1889"/>
      <c r="M63" s="1890"/>
      <c r="N63" s="624"/>
      <c r="O63" s="622"/>
      <c r="P63" s="621"/>
    </row>
    <row r="64" spans="1:16" ht="13.5" thickBot="1">
      <c r="A64" s="604"/>
      <c r="B64" s="605"/>
      <c r="C64" s="607"/>
      <c r="D64" s="1908"/>
      <c r="E64" s="1884"/>
      <c r="F64" s="1904"/>
      <c r="G64" s="1905"/>
      <c r="H64" s="1909"/>
      <c r="I64" s="1905"/>
      <c r="J64" s="1910"/>
      <c r="K64" s="1901"/>
      <c r="L64" s="1901"/>
      <c r="M64" s="1902"/>
      <c r="N64" s="101"/>
      <c r="O64" s="605"/>
      <c r="P64" s="604"/>
    </row>
    <row r="65" spans="1:16" ht="15" customHeight="1" thickTop="1">
      <c r="A65" s="604"/>
      <c r="B65" s="605"/>
      <c r="C65" s="607"/>
      <c r="D65" s="1026"/>
      <c r="E65" s="44"/>
      <c r="F65" s="55"/>
      <c r="G65" s="451"/>
      <c r="H65" s="317"/>
      <c r="I65" s="495"/>
      <c r="J65" s="346"/>
      <c r="K65" s="346"/>
      <c r="L65" s="346"/>
      <c r="M65" s="1027"/>
      <c r="N65" s="101"/>
      <c r="O65" s="605"/>
      <c r="P65" s="604"/>
    </row>
    <row r="66" spans="1:16" ht="15" customHeight="1">
      <c r="A66" s="604"/>
      <c r="B66" s="605"/>
      <c r="C66" s="607"/>
      <c r="D66" s="1028" t="s">
        <v>1312</v>
      </c>
      <c r="E66" s="44" t="s">
        <v>1</v>
      </c>
      <c r="F66" s="55">
        <v>3.4</v>
      </c>
      <c r="G66" s="466">
        <f>F66*Cond!$F$10</f>
        <v>5168</v>
      </c>
      <c r="H66" s="29">
        <v>0</v>
      </c>
      <c r="I66" s="405">
        <f t="shared" ref="I66" si="24">G66*H66</f>
        <v>0</v>
      </c>
      <c r="J66" s="144" t="s">
        <v>1313</v>
      </c>
      <c r="K66" s="289">
        <f t="shared" ref="K66" si="25">G66*L66</f>
        <v>10336</v>
      </c>
      <c r="L66" s="292">
        <v>2</v>
      </c>
      <c r="M66" s="417">
        <f t="shared" ref="M66" si="26">ROUND(K66,-2)</f>
        <v>10300</v>
      </c>
      <c r="N66" s="101"/>
      <c r="O66" s="605"/>
      <c r="P66" s="604"/>
    </row>
    <row r="67" spans="1:16" ht="15" customHeight="1">
      <c r="A67" s="604"/>
      <c r="B67" s="605"/>
      <c r="C67" s="607"/>
      <c r="D67" s="1028"/>
      <c r="E67" s="44"/>
      <c r="F67" s="55"/>
      <c r="G67" s="396"/>
      <c r="H67" s="29"/>
      <c r="I67" s="405"/>
      <c r="J67" s="144"/>
      <c r="K67" s="289"/>
      <c r="L67" s="292"/>
      <c r="M67" s="417"/>
      <c r="N67" s="101"/>
      <c r="O67" s="605"/>
      <c r="P67" s="604"/>
    </row>
    <row r="68" spans="1:16" ht="15" customHeight="1">
      <c r="A68" s="604"/>
      <c r="B68" s="605"/>
      <c r="C68" s="607"/>
      <c r="D68" s="1028" t="s">
        <v>2642</v>
      </c>
      <c r="E68" s="44" t="s">
        <v>1</v>
      </c>
      <c r="F68" s="55">
        <v>3.4</v>
      </c>
      <c r="G68" s="466">
        <f>F68*Cond!$F$10</f>
        <v>5168</v>
      </c>
      <c r="H68" s="29">
        <v>0</v>
      </c>
      <c r="I68" s="405">
        <f t="shared" ref="I68" si="27">G68*H68</f>
        <v>0</v>
      </c>
      <c r="J68" s="144" t="s">
        <v>2641</v>
      </c>
      <c r="K68" s="289">
        <f t="shared" ref="K68" si="28">G68*L68</f>
        <v>10336</v>
      </c>
      <c r="L68" s="292">
        <v>2</v>
      </c>
      <c r="M68" s="417">
        <f t="shared" ref="M68" si="29">ROUND(K68,-2)</f>
        <v>10300</v>
      </c>
      <c r="N68" s="101"/>
      <c r="O68" s="605"/>
      <c r="P68" s="604"/>
    </row>
    <row r="69" spans="1:16" ht="15" customHeight="1">
      <c r="A69" s="604"/>
      <c r="B69" s="605"/>
      <c r="C69" s="607"/>
      <c r="D69" s="1028"/>
      <c r="E69" s="44"/>
      <c r="F69" s="55"/>
      <c r="G69" s="466"/>
      <c r="H69" s="29"/>
      <c r="I69" s="405"/>
      <c r="J69" s="144"/>
      <c r="K69" s="289"/>
      <c r="L69" s="292"/>
      <c r="M69" s="417"/>
      <c r="N69" s="101"/>
      <c r="O69" s="605"/>
      <c r="P69" s="604"/>
    </row>
    <row r="70" spans="1:16" ht="15" customHeight="1" thickBot="1">
      <c r="A70" s="604"/>
      <c r="B70" s="605"/>
      <c r="C70" s="607"/>
      <c r="D70" s="1029"/>
      <c r="E70" s="48" t="s">
        <v>1</v>
      </c>
      <c r="F70" s="55"/>
      <c r="G70" s="441"/>
      <c r="H70" s="333"/>
      <c r="I70" s="484"/>
      <c r="J70" s="347"/>
      <c r="K70" s="347"/>
      <c r="L70" s="347"/>
      <c r="M70" s="1030"/>
      <c r="N70" s="101"/>
      <c r="O70" s="605"/>
      <c r="P70" s="604"/>
    </row>
    <row r="71" spans="1:16" ht="15" customHeight="1" thickTop="1">
      <c r="A71" s="604"/>
      <c r="B71" s="605"/>
      <c r="C71" s="607"/>
      <c r="D71" s="1031"/>
      <c r="E71" s="44"/>
      <c r="F71" s="55"/>
      <c r="G71" s="451"/>
      <c r="H71" s="30"/>
      <c r="I71" s="432"/>
      <c r="J71" s="346"/>
      <c r="K71" s="346"/>
      <c r="L71" s="346"/>
      <c r="M71" s="1027"/>
      <c r="N71" s="101"/>
      <c r="O71" s="605"/>
      <c r="P71" s="604"/>
    </row>
    <row r="72" spans="1:16" ht="15" customHeight="1">
      <c r="A72" s="604"/>
      <c r="B72" s="605"/>
      <c r="C72" s="607"/>
      <c r="D72" s="1031" t="s">
        <v>2158</v>
      </c>
      <c r="E72" s="44"/>
      <c r="F72" s="55">
        <v>1</v>
      </c>
      <c r="G72" s="466">
        <f>F72*Cond!$F$10</f>
        <v>1520</v>
      </c>
      <c r="H72" s="29">
        <v>0</v>
      </c>
      <c r="I72" s="405">
        <f t="shared" ref="I72" si="30">G72*H72</f>
        <v>0</v>
      </c>
      <c r="J72" s="86" t="s">
        <v>65</v>
      </c>
      <c r="K72" s="289">
        <f t="shared" ref="K72" si="31">G72*L72</f>
        <v>4560</v>
      </c>
      <c r="L72" s="292">
        <v>3</v>
      </c>
      <c r="M72" s="417">
        <f t="shared" ref="M72" si="32">ROUND(K72,-2)</f>
        <v>4600</v>
      </c>
      <c r="N72" s="101"/>
      <c r="O72" s="605"/>
      <c r="P72" s="604"/>
    </row>
    <row r="73" spans="1:16" ht="15" customHeight="1">
      <c r="A73" s="604"/>
      <c r="B73" s="605"/>
      <c r="C73" s="607"/>
      <c r="D73" s="1031"/>
      <c r="E73" s="44"/>
      <c r="F73" s="55"/>
      <c r="G73" s="396"/>
      <c r="H73" s="29"/>
      <c r="I73" s="405"/>
      <c r="J73" s="86"/>
      <c r="K73" s="86"/>
      <c r="L73" s="86"/>
      <c r="M73" s="1032"/>
      <c r="N73" s="101"/>
      <c r="O73" s="605"/>
      <c r="P73" s="604"/>
    </row>
    <row r="74" spans="1:16" ht="15" customHeight="1">
      <c r="A74" s="604"/>
      <c r="B74" s="605"/>
      <c r="C74" s="607"/>
      <c r="D74" s="1033"/>
      <c r="E74" s="44"/>
      <c r="F74" s="59"/>
      <c r="G74" s="464"/>
      <c r="H74" s="35"/>
      <c r="I74" s="406"/>
      <c r="J74" s="1034"/>
      <c r="K74" s="1034"/>
      <c r="L74" s="1034"/>
      <c r="M74" s="1035"/>
      <c r="N74" s="101"/>
      <c r="O74" s="605"/>
      <c r="P74" s="604"/>
    </row>
    <row r="75" spans="1:16" s="1" customFormat="1" ht="30" customHeight="1">
      <c r="A75" s="604"/>
      <c r="B75" s="605"/>
      <c r="C75" s="607"/>
      <c r="D75" s="1869" t="s">
        <v>862</v>
      </c>
      <c r="E75" s="1869"/>
      <c r="F75" s="1869"/>
      <c r="G75" s="1869"/>
      <c r="H75" s="1869"/>
      <c r="I75" s="1869"/>
      <c r="J75" s="1869"/>
      <c r="K75" s="1869"/>
      <c r="L75" s="1869"/>
      <c r="M75" s="1869"/>
      <c r="N75" s="101"/>
      <c r="O75" s="605"/>
      <c r="P75" s="604"/>
    </row>
    <row r="76" spans="1:16">
      <c r="A76" s="604"/>
      <c r="B76" s="605"/>
      <c r="C76" s="607"/>
      <c r="D76" s="1883" t="s">
        <v>14</v>
      </c>
      <c r="E76" s="1884"/>
      <c r="F76" s="1885" t="s">
        <v>1859</v>
      </c>
      <c r="G76" s="1886" t="s">
        <v>2171</v>
      </c>
      <c r="H76" s="1887" t="s">
        <v>67</v>
      </c>
      <c r="I76" s="1886" t="s">
        <v>68</v>
      </c>
      <c r="J76" s="1868" t="s">
        <v>6</v>
      </c>
      <c r="K76" s="1889" t="s">
        <v>2172</v>
      </c>
      <c r="L76" s="1889" t="s">
        <v>2173</v>
      </c>
      <c r="M76" s="1890" t="s">
        <v>2170</v>
      </c>
      <c r="N76" s="101"/>
      <c r="O76" s="605"/>
      <c r="P76" s="604"/>
    </row>
    <row r="77" spans="1:16">
      <c r="A77" s="604"/>
      <c r="B77" s="605"/>
      <c r="C77" s="607"/>
      <c r="D77" s="1883"/>
      <c r="E77" s="1884"/>
      <c r="F77" s="1885"/>
      <c r="G77" s="1886"/>
      <c r="H77" s="1887"/>
      <c r="I77" s="1886"/>
      <c r="J77" s="1868"/>
      <c r="K77" s="1889"/>
      <c r="L77" s="1889"/>
      <c r="M77" s="1890"/>
      <c r="N77" s="101"/>
      <c r="O77" s="605"/>
      <c r="P77" s="604"/>
    </row>
    <row r="78" spans="1:16">
      <c r="A78" s="604"/>
      <c r="B78" s="605"/>
      <c r="C78" s="607"/>
      <c r="D78" s="1883"/>
      <c r="E78" s="1884"/>
      <c r="F78" s="1885"/>
      <c r="G78" s="1886"/>
      <c r="H78" s="1887"/>
      <c r="I78" s="1886"/>
      <c r="J78" s="1868"/>
      <c r="K78" s="1889"/>
      <c r="L78" s="1889"/>
      <c r="M78" s="1890"/>
      <c r="N78" s="101"/>
      <c r="O78" s="605"/>
      <c r="P78" s="604"/>
    </row>
    <row r="79" spans="1:16" ht="13.5" thickBot="1">
      <c r="A79" s="604"/>
      <c r="B79" s="605"/>
      <c r="C79" s="607"/>
      <c r="D79" s="1908"/>
      <c r="E79" s="1884"/>
      <c r="F79" s="1904"/>
      <c r="G79" s="1905"/>
      <c r="H79" s="1909"/>
      <c r="I79" s="1905"/>
      <c r="J79" s="1910"/>
      <c r="K79" s="1901"/>
      <c r="L79" s="1901"/>
      <c r="M79" s="1902"/>
      <c r="N79" s="101"/>
      <c r="O79" s="605"/>
      <c r="P79" s="604"/>
    </row>
    <row r="80" spans="1:16" s="2" customFormat="1" ht="14.1" customHeight="1" thickTop="1">
      <c r="A80" s="604"/>
      <c r="B80" s="605"/>
      <c r="C80" s="607"/>
      <c r="D80" s="1039"/>
      <c r="E80" s="47"/>
      <c r="F80" s="348"/>
      <c r="G80" s="450"/>
      <c r="H80" s="26"/>
      <c r="I80" s="403"/>
      <c r="J80" s="72"/>
      <c r="K80" s="72"/>
      <c r="L80" s="72"/>
      <c r="M80" s="767"/>
      <c r="N80" s="101"/>
      <c r="O80" s="605"/>
      <c r="P80" s="604"/>
    </row>
    <row r="81" spans="1:16" s="2" customFormat="1" ht="14.1" customHeight="1">
      <c r="A81" s="604"/>
      <c r="B81" s="605"/>
      <c r="C81" s="607"/>
      <c r="D81" s="1040" t="s">
        <v>4392</v>
      </c>
      <c r="E81" s="47"/>
      <c r="F81" s="283">
        <v>2.9</v>
      </c>
      <c r="G81" s="466">
        <f>F81*Cond!$F$10</f>
        <v>4408</v>
      </c>
      <c r="H81" s="27">
        <v>0</v>
      </c>
      <c r="I81" s="398">
        <f t="shared" ref="I81:I82" si="33">G81*H81</f>
        <v>0</v>
      </c>
      <c r="J81" s="200" t="s">
        <v>4394</v>
      </c>
      <c r="K81" s="286">
        <f t="shared" ref="K81:K82" si="34">G81*L81</f>
        <v>11020</v>
      </c>
      <c r="L81" s="290">
        <v>2.5</v>
      </c>
      <c r="M81" s="409">
        <f t="shared" ref="M81:M82" si="35">ROUND(K81,-2)</f>
        <v>11000</v>
      </c>
      <c r="N81" s="101"/>
      <c r="O81" s="605"/>
      <c r="P81" s="604"/>
    </row>
    <row r="82" spans="1:16" s="2" customFormat="1" ht="14.1" customHeight="1">
      <c r="A82" s="604"/>
      <c r="B82" s="605"/>
      <c r="C82" s="607"/>
      <c r="D82" s="1040" t="s">
        <v>4393</v>
      </c>
      <c r="E82" s="47"/>
      <c r="F82" s="283">
        <v>2.9</v>
      </c>
      <c r="G82" s="466">
        <f>F82*Cond!$F$10</f>
        <v>4408</v>
      </c>
      <c r="H82" s="27">
        <v>0</v>
      </c>
      <c r="I82" s="398">
        <f t="shared" si="33"/>
        <v>0</v>
      </c>
      <c r="J82" s="200" t="s">
        <v>4395</v>
      </c>
      <c r="K82" s="286">
        <f t="shared" si="34"/>
        <v>11020</v>
      </c>
      <c r="L82" s="290">
        <v>2.5</v>
      </c>
      <c r="M82" s="409">
        <f t="shared" si="35"/>
        <v>11000</v>
      </c>
      <c r="N82" s="101"/>
      <c r="O82" s="605"/>
      <c r="P82" s="604"/>
    </row>
    <row r="83" spans="1:16" s="2" customFormat="1" ht="14.1" customHeight="1">
      <c r="A83" s="604"/>
      <c r="B83" s="605"/>
      <c r="C83" s="607"/>
      <c r="D83" s="1040" t="s">
        <v>863</v>
      </c>
      <c r="E83" s="47"/>
      <c r="F83" s="283">
        <v>2.9</v>
      </c>
      <c r="G83" s="466">
        <f>F83*Cond!$F$10</f>
        <v>4408</v>
      </c>
      <c r="H83" s="27">
        <v>0</v>
      </c>
      <c r="I83" s="398">
        <f t="shared" ref="I83" si="36">G83*H83</f>
        <v>0</v>
      </c>
      <c r="J83" s="200" t="s">
        <v>864</v>
      </c>
      <c r="K83" s="286">
        <f t="shared" ref="K83" si="37">G83*L83</f>
        <v>11020</v>
      </c>
      <c r="L83" s="290">
        <v>2.5</v>
      </c>
      <c r="M83" s="409">
        <f t="shared" ref="M83" si="38">ROUND(K83,-2)</f>
        <v>11000</v>
      </c>
      <c r="N83" s="101"/>
      <c r="O83" s="605"/>
      <c r="P83" s="604"/>
    </row>
    <row r="84" spans="1:16" s="2" customFormat="1" ht="14.1" customHeight="1">
      <c r="A84" s="604"/>
      <c r="B84" s="605"/>
      <c r="C84" s="607"/>
      <c r="D84" s="1041"/>
      <c r="E84" s="47"/>
      <c r="F84" s="649"/>
      <c r="G84" s="646"/>
      <c r="H84" s="561"/>
      <c r="I84" s="560"/>
      <c r="J84" s="83"/>
      <c r="K84" s="83"/>
      <c r="L84" s="83"/>
      <c r="M84" s="652"/>
      <c r="N84" s="101"/>
      <c r="O84" s="605"/>
      <c r="P84" s="604"/>
    </row>
    <row r="85" spans="1:16" s="1" customFormat="1" ht="30" customHeight="1">
      <c r="A85" s="604"/>
      <c r="B85" s="605"/>
      <c r="C85" s="607"/>
      <c r="D85" s="1876" t="s">
        <v>97</v>
      </c>
      <c r="E85" s="1876"/>
      <c r="F85" s="1876"/>
      <c r="G85" s="1876"/>
      <c r="H85" s="1876"/>
      <c r="I85" s="1876"/>
      <c r="J85" s="1876"/>
      <c r="K85" s="1876"/>
      <c r="L85" s="1876"/>
      <c r="M85" s="1876"/>
      <c r="N85" s="101"/>
      <c r="O85" s="605"/>
      <c r="P85" s="604"/>
    </row>
    <row r="86" spans="1:16" s="2" customFormat="1" ht="15" customHeight="1">
      <c r="A86" s="604"/>
      <c r="B86" s="605"/>
      <c r="C86" s="607"/>
      <c r="D86" s="1911" t="s">
        <v>148</v>
      </c>
      <c r="E86" s="1911"/>
      <c r="F86" s="1911"/>
      <c r="G86" s="1911"/>
      <c r="H86" s="1911"/>
      <c r="I86" s="1911"/>
      <c r="J86" s="1911"/>
      <c r="K86" s="1142"/>
      <c r="L86" s="1142"/>
      <c r="M86" s="1042"/>
      <c r="N86" s="101"/>
      <c r="O86" s="605"/>
      <c r="P86" s="604"/>
    </row>
    <row r="87" spans="1:16">
      <c r="A87" s="604"/>
      <c r="B87" s="605"/>
      <c r="C87" s="607"/>
      <c r="D87" s="1883" t="s">
        <v>14</v>
      </c>
      <c r="E87" s="1884"/>
      <c r="F87" s="1885" t="s">
        <v>1859</v>
      </c>
      <c r="G87" s="1886" t="s">
        <v>2171</v>
      </c>
      <c r="H87" s="1887" t="s">
        <v>67</v>
      </c>
      <c r="I87" s="1886" t="s">
        <v>68</v>
      </c>
      <c r="J87" s="1868" t="s">
        <v>6</v>
      </c>
      <c r="K87" s="1889" t="s">
        <v>2172</v>
      </c>
      <c r="L87" s="1889" t="s">
        <v>2173</v>
      </c>
      <c r="M87" s="1890" t="s">
        <v>2170</v>
      </c>
      <c r="N87" s="101"/>
      <c r="O87" s="605"/>
      <c r="P87" s="604"/>
    </row>
    <row r="88" spans="1:16">
      <c r="A88" s="604"/>
      <c r="B88" s="605"/>
      <c r="C88" s="607"/>
      <c r="D88" s="1883"/>
      <c r="E88" s="1884"/>
      <c r="F88" s="1885"/>
      <c r="G88" s="1886"/>
      <c r="H88" s="1887"/>
      <c r="I88" s="1886"/>
      <c r="J88" s="1868"/>
      <c r="K88" s="1889"/>
      <c r="L88" s="1889"/>
      <c r="M88" s="1890"/>
      <c r="N88" s="101"/>
      <c r="O88" s="605"/>
      <c r="P88" s="604"/>
    </row>
    <row r="89" spans="1:16">
      <c r="A89" s="604"/>
      <c r="B89" s="605"/>
      <c r="C89" s="607"/>
      <c r="D89" s="1883"/>
      <c r="E89" s="1884"/>
      <c r="F89" s="1885"/>
      <c r="G89" s="1886"/>
      <c r="H89" s="1887"/>
      <c r="I89" s="1886"/>
      <c r="J89" s="1868"/>
      <c r="K89" s="1889"/>
      <c r="L89" s="1889"/>
      <c r="M89" s="1890"/>
      <c r="N89" s="101"/>
      <c r="O89" s="605"/>
      <c r="P89" s="604"/>
    </row>
    <row r="90" spans="1:16" ht="13.5" thickBot="1">
      <c r="A90" s="604"/>
      <c r="B90" s="605"/>
      <c r="C90" s="607"/>
      <c r="D90" s="1908"/>
      <c r="E90" s="1884"/>
      <c r="F90" s="1904"/>
      <c r="G90" s="1905"/>
      <c r="H90" s="1909"/>
      <c r="I90" s="1905"/>
      <c r="J90" s="1910"/>
      <c r="K90" s="1901"/>
      <c r="L90" s="1901"/>
      <c r="M90" s="1902"/>
      <c r="N90" s="101"/>
      <c r="O90" s="605"/>
      <c r="P90" s="604"/>
    </row>
    <row r="91" spans="1:16" s="2" customFormat="1" ht="14.1" customHeight="1" thickTop="1">
      <c r="A91" s="604"/>
      <c r="B91" s="605"/>
      <c r="C91" s="607"/>
      <c r="D91" s="1045" t="s">
        <v>81</v>
      </c>
      <c r="E91" s="47"/>
      <c r="F91" s="60">
        <v>2</v>
      </c>
      <c r="G91" s="1153">
        <f>F91*Cond!$F$10</f>
        <v>3040</v>
      </c>
      <c r="H91" s="34">
        <v>0</v>
      </c>
      <c r="I91" s="499">
        <f t="shared" ref="I91:I92" si="39">G91*H91</f>
        <v>0</v>
      </c>
      <c r="J91" s="188" t="s">
        <v>63</v>
      </c>
      <c r="K91" s="313">
        <f t="shared" ref="K91:K92" si="40">G91*L91</f>
        <v>10640</v>
      </c>
      <c r="L91" s="314">
        <v>3.5</v>
      </c>
      <c r="M91" s="655">
        <f t="shared" ref="M91:M92" si="41">ROUND(K91,-2)</f>
        <v>10600</v>
      </c>
      <c r="N91" s="101"/>
      <c r="O91" s="605"/>
      <c r="P91" s="604"/>
    </row>
    <row r="92" spans="1:16" s="2" customFormat="1" ht="14.1" customHeight="1">
      <c r="A92" s="604"/>
      <c r="B92" s="605"/>
      <c r="C92" s="607"/>
      <c r="D92" s="1043" t="s">
        <v>82</v>
      </c>
      <c r="E92" s="47"/>
      <c r="F92" s="59">
        <v>2</v>
      </c>
      <c r="G92" s="466">
        <f>F92*Cond!$F$10</f>
        <v>3040</v>
      </c>
      <c r="H92" s="561">
        <v>0</v>
      </c>
      <c r="I92" s="560">
        <f t="shared" si="39"/>
        <v>0</v>
      </c>
      <c r="J92" s="1046" t="s">
        <v>64</v>
      </c>
      <c r="K92" s="369">
        <f t="shared" si="40"/>
        <v>10640</v>
      </c>
      <c r="L92" s="370">
        <v>3.5</v>
      </c>
      <c r="M92" s="424">
        <f t="shared" si="41"/>
        <v>10600</v>
      </c>
      <c r="N92" s="101"/>
      <c r="O92" s="605"/>
      <c r="P92" s="604"/>
    </row>
    <row r="93" spans="1:16" s="8" customFormat="1" ht="30" customHeight="1">
      <c r="A93" s="604"/>
      <c r="B93" s="605"/>
      <c r="C93" s="607"/>
      <c r="D93" s="1978" t="s">
        <v>1342</v>
      </c>
      <c r="E93" s="1978"/>
      <c r="F93" s="1978"/>
      <c r="G93" s="1978"/>
      <c r="H93" s="1978"/>
      <c r="I93" s="1978"/>
      <c r="J93" s="1978"/>
      <c r="K93" s="1978"/>
      <c r="L93" s="1978"/>
      <c r="M93" s="1978"/>
      <c r="N93" s="101"/>
      <c r="O93" s="605"/>
      <c r="P93" s="604"/>
    </row>
    <row r="94" spans="1:16">
      <c r="A94" s="604"/>
      <c r="B94" s="605"/>
      <c r="C94" s="607"/>
      <c r="D94" s="1883" t="s">
        <v>14</v>
      </c>
      <c r="E94" s="1884"/>
      <c r="F94" s="1885" t="s">
        <v>1859</v>
      </c>
      <c r="G94" s="1886" t="s">
        <v>2171</v>
      </c>
      <c r="H94" s="1887" t="s">
        <v>67</v>
      </c>
      <c r="I94" s="1886" t="s">
        <v>68</v>
      </c>
      <c r="J94" s="1868" t="s">
        <v>6</v>
      </c>
      <c r="K94" s="1889" t="s">
        <v>2172</v>
      </c>
      <c r="L94" s="1889" t="s">
        <v>2173</v>
      </c>
      <c r="M94" s="1890" t="s">
        <v>2170</v>
      </c>
      <c r="N94" s="101"/>
      <c r="O94" s="605"/>
      <c r="P94" s="604"/>
    </row>
    <row r="95" spans="1:16">
      <c r="A95" s="604"/>
      <c r="B95" s="605"/>
      <c r="C95" s="607"/>
      <c r="D95" s="1883"/>
      <c r="E95" s="1884"/>
      <c r="F95" s="1885"/>
      <c r="G95" s="1886"/>
      <c r="H95" s="1887"/>
      <c r="I95" s="1886"/>
      <c r="J95" s="1868"/>
      <c r="K95" s="1889"/>
      <c r="L95" s="1889"/>
      <c r="M95" s="1890"/>
      <c r="N95" s="101"/>
      <c r="O95" s="605"/>
      <c r="P95" s="604"/>
    </row>
    <row r="96" spans="1:16">
      <c r="A96" s="604"/>
      <c r="B96" s="605"/>
      <c r="C96" s="607"/>
      <c r="D96" s="1883"/>
      <c r="E96" s="1884"/>
      <c r="F96" s="1885"/>
      <c r="G96" s="1886"/>
      <c r="H96" s="1887"/>
      <c r="I96" s="1886"/>
      <c r="J96" s="1868"/>
      <c r="K96" s="1889"/>
      <c r="L96" s="1889"/>
      <c r="M96" s="1890"/>
      <c r="N96" s="101"/>
      <c r="O96" s="605"/>
      <c r="P96" s="604"/>
    </row>
    <row r="97" spans="1:16" ht="13.5" thickBot="1">
      <c r="A97" s="604"/>
      <c r="B97" s="605"/>
      <c r="C97" s="607"/>
      <c r="D97" s="1908"/>
      <c r="E97" s="1884"/>
      <c r="F97" s="1904"/>
      <c r="G97" s="1905"/>
      <c r="H97" s="1909"/>
      <c r="I97" s="1905"/>
      <c r="J97" s="1910"/>
      <c r="K97" s="1901"/>
      <c r="L97" s="1901"/>
      <c r="M97" s="1902"/>
      <c r="N97" s="101"/>
      <c r="O97" s="605"/>
      <c r="P97" s="604"/>
    </row>
    <row r="98" spans="1:16" s="8" customFormat="1" ht="14.1" customHeight="1" thickTop="1">
      <c r="A98" s="604"/>
      <c r="B98" s="605"/>
      <c r="C98" s="607"/>
      <c r="D98" s="1469" t="s">
        <v>870</v>
      </c>
      <c r="E98" s="58"/>
      <c r="F98" s="1470">
        <v>5</v>
      </c>
      <c r="G98" s="1471">
        <f>F98*Cond!$F$10</f>
        <v>7600</v>
      </c>
      <c r="H98" s="1472">
        <v>0</v>
      </c>
      <c r="I98" s="1473">
        <f t="shared" ref="I98:I99" si="42">G98*H98</f>
        <v>0</v>
      </c>
      <c r="J98" s="1474" t="s">
        <v>16</v>
      </c>
      <c r="K98" s="1475">
        <f t="shared" ref="K98:K99" si="43">G98*L98</f>
        <v>19000</v>
      </c>
      <c r="L98" s="312">
        <v>2.5</v>
      </c>
      <c r="M98" s="1476">
        <f t="shared" ref="M98:M99" si="44">ROUND(K98,-2)</f>
        <v>19000</v>
      </c>
      <c r="N98" s="101"/>
      <c r="O98" s="605"/>
      <c r="P98" s="604"/>
    </row>
    <row r="99" spans="1:16" s="8" customFormat="1" ht="14.1" customHeight="1">
      <c r="A99" s="604"/>
      <c r="B99" s="605"/>
      <c r="C99" s="607"/>
      <c r="D99" s="1469" t="s">
        <v>872</v>
      </c>
      <c r="E99" s="58"/>
      <c r="F99" s="1477">
        <v>5.5</v>
      </c>
      <c r="G99" s="1471">
        <f>F99*Cond!$F$10</f>
        <v>8360</v>
      </c>
      <c r="H99" s="1478">
        <v>0</v>
      </c>
      <c r="I99" s="1479">
        <f t="shared" si="42"/>
        <v>0</v>
      </c>
      <c r="J99" s="1480" t="s">
        <v>79</v>
      </c>
      <c r="K99" s="1481">
        <f t="shared" si="43"/>
        <v>20900</v>
      </c>
      <c r="L99" s="292">
        <v>2.5</v>
      </c>
      <c r="M99" s="1483">
        <f t="shared" si="44"/>
        <v>20900</v>
      </c>
      <c r="N99" s="101"/>
      <c r="O99" s="605"/>
      <c r="P99" s="604"/>
    </row>
    <row r="100" spans="1:16" s="8" customFormat="1" ht="14.1" customHeight="1">
      <c r="A100" s="604"/>
      <c r="B100" s="605"/>
      <c r="C100" s="607"/>
      <c r="D100" s="1469" t="s">
        <v>871</v>
      </c>
      <c r="E100" s="58"/>
      <c r="F100" s="1477">
        <v>5.5</v>
      </c>
      <c r="G100" s="1471">
        <f>F100*Cond!$F$10</f>
        <v>8360</v>
      </c>
      <c r="H100" s="1478">
        <v>0</v>
      </c>
      <c r="I100" s="1479">
        <f t="shared" ref="I100" si="45">G100*H100</f>
        <v>0</v>
      </c>
      <c r="J100" s="1480" t="s">
        <v>17</v>
      </c>
      <c r="K100" s="1481">
        <f t="shared" ref="K100" si="46">G100*L100</f>
        <v>20900</v>
      </c>
      <c r="L100" s="292">
        <v>2.5</v>
      </c>
      <c r="M100" s="1483">
        <f t="shared" ref="M100" si="47">ROUND(K100,-2)</f>
        <v>20900</v>
      </c>
      <c r="N100" s="101"/>
      <c r="O100" s="605"/>
      <c r="P100" s="604"/>
    </row>
    <row r="101" spans="1:16" s="8" customFormat="1" ht="30" customHeight="1">
      <c r="A101" s="604"/>
      <c r="B101" s="605"/>
      <c r="C101" s="607"/>
      <c r="D101" s="1974" t="s">
        <v>1343</v>
      </c>
      <c r="E101" s="1974"/>
      <c r="F101" s="1974"/>
      <c r="G101" s="1974"/>
      <c r="H101" s="1974"/>
      <c r="I101" s="1974"/>
      <c r="J101" s="1974"/>
      <c r="K101" s="1974"/>
      <c r="L101" s="1974"/>
      <c r="M101" s="1974"/>
      <c r="N101" s="101"/>
      <c r="O101" s="605"/>
      <c r="P101" s="604"/>
    </row>
    <row r="102" spans="1:16">
      <c r="A102" s="604"/>
      <c r="B102" s="605"/>
      <c r="C102" s="607"/>
      <c r="D102" s="1883" t="s">
        <v>14</v>
      </c>
      <c r="E102" s="1884"/>
      <c r="F102" s="1885" t="s">
        <v>1859</v>
      </c>
      <c r="G102" s="1886" t="s">
        <v>2171</v>
      </c>
      <c r="H102" s="1887" t="s">
        <v>67</v>
      </c>
      <c r="I102" s="1886" t="s">
        <v>68</v>
      </c>
      <c r="J102" s="1868" t="s">
        <v>6</v>
      </c>
      <c r="K102" s="1889" t="s">
        <v>2172</v>
      </c>
      <c r="L102" s="1889" t="s">
        <v>2173</v>
      </c>
      <c r="M102" s="1890" t="s">
        <v>2170</v>
      </c>
      <c r="N102" s="101"/>
      <c r="O102" s="605"/>
      <c r="P102" s="604"/>
    </row>
    <row r="103" spans="1:16">
      <c r="A103" s="604"/>
      <c r="B103" s="605"/>
      <c r="C103" s="607"/>
      <c r="D103" s="1883"/>
      <c r="E103" s="1884"/>
      <c r="F103" s="1885"/>
      <c r="G103" s="1886"/>
      <c r="H103" s="1887"/>
      <c r="I103" s="1886"/>
      <c r="J103" s="1868"/>
      <c r="K103" s="1889"/>
      <c r="L103" s="1889"/>
      <c r="M103" s="1890"/>
      <c r="N103" s="101"/>
      <c r="O103" s="605"/>
      <c r="P103" s="604"/>
    </row>
    <row r="104" spans="1:16">
      <c r="A104" s="604"/>
      <c r="B104" s="605"/>
      <c r="C104" s="607"/>
      <c r="D104" s="1883"/>
      <c r="E104" s="1884"/>
      <c r="F104" s="1885"/>
      <c r="G104" s="1886"/>
      <c r="H104" s="1887"/>
      <c r="I104" s="1886"/>
      <c r="J104" s="1868"/>
      <c r="K104" s="1889"/>
      <c r="L104" s="1889"/>
      <c r="M104" s="1890"/>
      <c r="N104" s="101"/>
      <c r="O104" s="605"/>
      <c r="P104" s="604"/>
    </row>
    <row r="105" spans="1:16" ht="13.5" thickBot="1">
      <c r="A105" s="604"/>
      <c r="B105" s="605"/>
      <c r="C105" s="607"/>
      <c r="D105" s="1908"/>
      <c r="E105" s="1884"/>
      <c r="F105" s="1904"/>
      <c r="G105" s="1905"/>
      <c r="H105" s="1909"/>
      <c r="I105" s="1905"/>
      <c r="J105" s="1910"/>
      <c r="K105" s="1901"/>
      <c r="L105" s="1901"/>
      <c r="M105" s="1902"/>
      <c r="N105" s="101"/>
      <c r="O105" s="605"/>
      <c r="P105" s="604"/>
    </row>
    <row r="106" spans="1:16" s="8" customFormat="1" ht="12.95" customHeight="1" thickTop="1">
      <c r="A106" s="604"/>
      <c r="B106" s="605"/>
      <c r="C106" s="607"/>
      <c r="D106" s="1484" t="s">
        <v>83</v>
      </c>
      <c r="E106" s="1495"/>
      <c r="F106" s="1477">
        <v>4</v>
      </c>
      <c r="G106" s="1471">
        <f>F106*Cond!$F$10</f>
        <v>6080</v>
      </c>
      <c r="H106" s="1496">
        <v>0</v>
      </c>
      <c r="I106" s="1497">
        <f t="shared" ref="I106:I110" si="48">G106*H106</f>
        <v>0</v>
      </c>
      <c r="J106" s="1485" t="s">
        <v>18</v>
      </c>
      <c r="K106" s="1498">
        <f t="shared" ref="K106:K110" si="49">G106*L106</f>
        <v>12160</v>
      </c>
      <c r="L106" s="1499">
        <v>2</v>
      </c>
      <c r="M106" s="1500">
        <f t="shared" ref="M106:M110" si="50">ROUND(K106,-2)</f>
        <v>12200</v>
      </c>
      <c r="N106" s="101"/>
      <c r="O106" s="605"/>
      <c r="P106" s="604"/>
    </row>
    <row r="107" spans="1:16" s="8" customFormat="1" ht="12.95" customHeight="1">
      <c r="A107" s="604"/>
      <c r="B107" s="605"/>
      <c r="C107" s="607"/>
      <c r="D107" s="1484" t="s">
        <v>84</v>
      </c>
      <c r="E107" s="1495"/>
      <c r="F107" s="1477">
        <v>4</v>
      </c>
      <c r="G107" s="1471">
        <f>F107*Cond!$F$10</f>
        <v>6080</v>
      </c>
      <c r="H107" s="1501">
        <v>0</v>
      </c>
      <c r="I107" s="1502">
        <f t="shared" si="48"/>
        <v>0</v>
      </c>
      <c r="J107" s="1486" t="s">
        <v>19</v>
      </c>
      <c r="K107" s="1503">
        <f t="shared" si="49"/>
        <v>12160</v>
      </c>
      <c r="L107" s="1504">
        <v>2</v>
      </c>
      <c r="M107" s="1505">
        <f t="shared" si="50"/>
        <v>12200</v>
      </c>
      <c r="N107" s="101"/>
      <c r="O107" s="605"/>
      <c r="P107" s="604"/>
    </row>
    <row r="108" spans="1:16" s="8" customFormat="1" ht="12.95" customHeight="1">
      <c r="A108" s="604"/>
      <c r="B108" s="605"/>
      <c r="C108" s="607"/>
      <c r="D108" s="1484" t="s">
        <v>85</v>
      </c>
      <c r="E108" s="1495"/>
      <c r="F108" s="1477">
        <v>4</v>
      </c>
      <c r="G108" s="1471">
        <f>F108*Cond!$F$10</f>
        <v>6080</v>
      </c>
      <c r="H108" s="1501">
        <v>0</v>
      </c>
      <c r="I108" s="1502">
        <f t="shared" si="48"/>
        <v>0</v>
      </c>
      <c r="J108" s="1486" t="s">
        <v>21</v>
      </c>
      <c r="K108" s="1503">
        <f t="shared" si="49"/>
        <v>12160</v>
      </c>
      <c r="L108" s="1504">
        <v>2</v>
      </c>
      <c r="M108" s="1505">
        <f t="shared" si="50"/>
        <v>12200</v>
      </c>
      <c r="N108" s="101"/>
      <c r="O108" s="605"/>
      <c r="P108" s="604"/>
    </row>
    <row r="109" spans="1:16" s="8" customFormat="1" ht="12.95" customHeight="1">
      <c r="A109" s="604"/>
      <c r="B109" s="605"/>
      <c r="C109" s="607"/>
      <c r="D109" s="1484" t="s">
        <v>86</v>
      </c>
      <c r="E109" s="1495"/>
      <c r="F109" s="1477">
        <v>4</v>
      </c>
      <c r="G109" s="1471">
        <f>F109*Cond!$F$10</f>
        <v>6080</v>
      </c>
      <c r="H109" s="1501">
        <v>0</v>
      </c>
      <c r="I109" s="1502">
        <f t="shared" si="48"/>
        <v>0</v>
      </c>
      <c r="J109" s="1486" t="s">
        <v>20</v>
      </c>
      <c r="K109" s="1503">
        <f t="shared" si="49"/>
        <v>12160</v>
      </c>
      <c r="L109" s="1504">
        <v>2</v>
      </c>
      <c r="M109" s="1505">
        <f t="shared" si="50"/>
        <v>12200</v>
      </c>
      <c r="N109" s="101"/>
      <c r="O109" s="605"/>
      <c r="P109" s="604"/>
    </row>
    <row r="110" spans="1:16" s="8" customFormat="1" ht="12" customHeight="1">
      <c r="A110" s="604"/>
      <c r="B110" s="605"/>
      <c r="C110" s="607"/>
      <c r="D110" s="1487" t="s">
        <v>87</v>
      </c>
      <c r="E110" s="1495"/>
      <c r="F110" s="1488">
        <v>4</v>
      </c>
      <c r="G110" s="1471">
        <f>F110*Cond!$F$10</f>
        <v>6080</v>
      </c>
      <c r="H110" s="1506">
        <v>0</v>
      </c>
      <c r="I110" s="1507">
        <f t="shared" si="48"/>
        <v>0</v>
      </c>
      <c r="J110" s="1491" t="s">
        <v>22</v>
      </c>
      <c r="K110" s="1508">
        <f t="shared" si="49"/>
        <v>12160</v>
      </c>
      <c r="L110" s="1509">
        <v>2</v>
      </c>
      <c r="M110" s="1510">
        <f t="shared" si="50"/>
        <v>12200</v>
      </c>
      <c r="N110" s="101"/>
      <c r="O110" s="605"/>
      <c r="P110" s="604"/>
    </row>
    <row r="111" spans="1:16" s="8" customFormat="1" ht="30" customHeight="1">
      <c r="A111" s="604"/>
      <c r="B111" s="605"/>
      <c r="C111" s="607"/>
      <c r="D111" s="1974" t="s">
        <v>772</v>
      </c>
      <c r="E111" s="1974"/>
      <c r="F111" s="1974"/>
      <c r="G111" s="1974"/>
      <c r="H111" s="1974"/>
      <c r="I111" s="1974"/>
      <c r="J111" s="1974"/>
      <c r="K111" s="1974"/>
      <c r="L111" s="1974"/>
      <c r="M111" s="1974"/>
      <c r="N111" s="101"/>
      <c r="O111" s="605"/>
      <c r="P111" s="604"/>
    </row>
    <row r="112" spans="1:16">
      <c r="A112" s="604"/>
      <c r="B112" s="605"/>
      <c r="C112" s="607"/>
      <c r="D112" s="1883" t="s">
        <v>14</v>
      </c>
      <c r="E112" s="1884" t="s">
        <v>15</v>
      </c>
      <c r="F112" s="1885" t="s">
        <v>1859</v>
      </c>
      <c r="G112" s="1886" t="s">
        <v>2171</v>
      </c>
      <c r="H112" s="1887" t="s">
        <v>67</v>
      </c>
      <c r="I112" s="1886" t="s">
        <v>68</v>
      </c>
      <c r="J112" s="1868" t="s">
        <v>6</v>
      </c>
      <c r="K112" s="1889" t="s">
        <v>2172</v>
      </c>
      <c r="L112" s="1889" t="s">
        <v>2173</v>
      </c>
      <c r="M112" s="1890" t="s">
        <v>2170</v>
      </c>
      <c r="N112" s="101"/>
      <c r="O112" s="605"/>
      <c r="P112" s="604"/>
    </row>
    <row r="113" spans="1:16">
      <c r="A113" s="604"/>
      <c r="B113" s="605"/>
      <c r="C113" s="607"/>
      <c r="D113" s="1883"/>
      <c r="E113" s="1884"/>
      <c r="F113" s="1885"/>
      <c r="G113" s="1886"/>
      <c r="H113" s="1887"/>
      <c r="I113" s="1886"/>
      <c r="J113" s="1868"/>
      <c r="K113" s="1889"/>
      <c r="L113" s="1889"/>
      <c r="M113" s="1890"/>
      <c r="N113" s="101"/>
      <c r="O113" s="605"/>
      <c r="P113" s="604"/>
    </row>
    <row r="114" spans="1:16">
      <c r="A114" s="604"/>
      <c r="B114" s="605"/>
      <c r="C114" s="607"/>
      <c r="D114" s="1883"/>
      <c r="E114" s="1884"/>
      <c r="F114" s="1885"/>
      <c r="G114" s="1886"/>
      <c r="H114" s="1887"/>
      <c r="I114" s="1886"/>
      <c r="J114" s="1868"/>
      <c r="K114" s="1889"/>
      <c r="L114" s="1889"/>
      <c r="M114" s="1890"/>
      <c r="N114" s="101"/>
      <c r="O114" s="605"/>
      <c r="P114" s="604"/>
    </row>
    <row r="115" spans="1:16" ht="13.5" thickBot="1">
      <c r="A115" s="604"/>
      <c r="B115" s="605"/>
      <c r="C115" s="607"/>
      <c r="D115" s="1908"/>
      <c r="E115" s="1903"/>
      <c r="F115" s="1904"/>
      <c r="G115" s="1905"/>
      <c r="H115" s="1909"/>
      <c r="I115" s="1905"/>
      <c r="J115" s="1910"/>
      <c r="K115" s="1901"/>
      <c r="L115" s="1901"/>
      <c r="M115" s="1902"/>
      <c r="N115" s="101"/>
      <c r="O115" s="605"/>
      <c r="P115" s="604"/>
    </row>
    <row r="116" spans="1:16" s="7" customFormat="1" ht="13.5" customHeight="1" thickTop="1">
      <c r="A116" s="604"/>
      <c r="B116" s="605"/>
      <c r="C116" s="607"/>
      <c r="D116" s="1511" t="s">
        <v>41</v>
      </c>
      <c r="E116" s="1512"/>
      <c r="F116" s="1477">
        <v>2.5</v>
      </c>
      <c r="G116" s="1471">
        <f>F116*Cond!$F$10</f>
        <v>3800</v>
      </c>
      <c r="H116" s="1472">
        <v>0</v>
      </c>
      <c r="I116" s="1473">
        <f t="shared" ref="I116:I132" si="51">G116*H116</f>
        <v>0</v>
      </c>
      <c r="J116" s="1513" t="s">
        <v>27</v>
      </c>
      <c r="K116" s="1475">
        <f t="shared" ref="K116:K132" si="52">G116*L116</f>
        <v>7600</v>
      </c>
      <c r="L116" s="1482">
        <v>2</v>
      </c>
      <c r="M116" s="1476">
        <f t="shared" ref="M116:M132" si="53">ROUND(K116,-2)</f>
        <v>7600</v>
      </c>
      <c r="N116" s="101"/>
      <c r="O116" s="605"/>
      <c r="P116" s="604"/>
    </row>
    <row r="117" spans="1:16" s="7" customFormat="1" ht="13.5" customHeight="1">
      <c r="A117" s="604"/>
      <c r="B117" s="605"/>
      <c r="C117" s="607"/>
      <c r="D117" s="1514" t="s">
        <v>42</v>
      </c>
      <c r="E117" s="1515"/>
      <c r="F117" s="1477">
        <v>2.5</v>
      </c>
      <c r="G117" s="1471">
        <f>F117*Cond!$F$10</f>
        <v>3800</v>
      </c>
      <c r="H117" s="1478">
        <v>0</v>
      </c>
      <c r="I117" s="1479">
        <f t="shared" si="51"/>
        <v>0</v>
      </c>
      <c r="J117" s="359" t="s">
        <v>28</v>
      </c>
      <c r="K117" s="1481">
        <f t="shared" si="52"/>
        <v>7600</v>
      </c>
      <c r="L117" s="1482">
        <v>2</v>
      </c>
      <c r="M117" s="1483">
        <f t="shared" si="53"/>
        <v>7600</v>
      </c>
      <c r="N117" s="101"/>
      <c r="O117" s="605"/>
      <c r="P117" s="604"/>
    </row>
    <row r="118" spans="1:16" s="7" customFormat="1" ht="13.5" customHeight="1">
      <c r="A118" s="604"/>
      <c r="B118" s="605"/>
      <c r="C118" s="607"/>
      <c r="D118" s="1514" t="s">
        <v>43</v>
      </c>
      <c r="E118" s="1515"/>
      <c r="F118" s="1477">
        <v>2.5</v>
      </c>
      <c r="G118" s="1471">
        <f>F118*Cond!$F$10</f>
        <v>3800</v>
      </c>
      <c r="H118" s="1478">
        <v>0</v>
      </c>
      <c r="I118" s="1479">
        <f t="shared" si="51"/>
        <v>0</v>
      </c>
      <c r="J118" s="359" t="s">
        <v>29</v>
      </c>
      <c r="K118" s="1481">
        <f t="shared" si="52"/>
        <v>7600</v>
      </c>
      <c r="L118" s="1482">
        <v>2</v>
      </c>
      <c r="M118" s="1483">
        <f t="shared" si="53"/>
        <v>7600</v>
      </c>
      <c r="N118" s="101"/>
      <c r="O118" s="605"/>
      <c r="P118" s="604"/>
    </row>
    <row r="119" spans="1:16" s="7" customFormat="1" ht="13.5" customHeight="1">
      <c r="A119" s="604"/>
      <c r="B119" s="605"/>
      <c r="C119" s="607"/>
      <c r="D119" s="1514" t="s">
        <v>44</v>
      </c>
      <c r="E119" s="1515"/>
      <c r="F119" s="1477">
        <v>2.5</v>
      </c>
      <c r="G119" s="1471">
        <f>F119*Cond!$F$10</f>
        <v>3800</v>
      </c>
      <c r="H119" s="1478">
        <v>0</v>
      </c>
      <c r="I119" s="1479">
        <f t="shared" si="51"/>
        <v>0</v>
      </c>
      <c r="J119" s="359" t="s">
        <v>30</v>
      </c>
      <c r="K119" s="1481">
        <f t="shared" si="52"/>
        <v>7600</v>
      </c>
      <c r="L119" s="1482">
        <v>2</v>
      </c>
      <c r="M119" s="1483">
        <f t="shared" si="53"/>
        <v>7600</v>
      </c>
      <c r="N119" s="101"/>
      <c r="O119" s="605"/>
      <c r="P119" s="604"/>
    </row>
    <row r="120" spans="1:16" s="7" customFormat="1" ht="13.5" customHeight="1">
      <c r="A120" s="604"/>
      <c r="B120" s="605"/>
      <c r="C120" s="607"/>
      <c r="D120" s="1514" t="s">
        <v>45</v>
      </c>
      <c r="E120" s="1515"/>
      <c r="F120" s="1477">
        <v>2.5</v>
      </c>
      <c r="G120" s="1471">
        <f>F120*Cond!$F$10</f>
        <v>3800</v>
      </c>
      <c r="H120" s="1478">
        <v>0</v>
      </c>
      <c r="I120" s="1479">
        <f t="shared" si="51"/>
        <v>0</v>
      </c>
      <c r="J120" s="359" t="s">
        <v>31</v>
      </c>
      <c r="K120" s="1481">
        <f t="shared" si="52"/>
        <v>7600</v>
      </c>
      <c r="L120" s="1482">
        <v>2</v>
      </c>
      <c r="M120" s="1483">
        <f t="shared" si="53"/>
        <v>7600</v>
      </c>
      <c r="N120" s="101"/>
      <c r="O120" s="605"/>
      <c r="P120" s="604"/>
    </row>
    <row r="121" spans="1:16" s="7" customFormat="1" ht="13.5" customHeight="1">
      <c r="A121" s="604"/>
      <c r="B121" s="605"/>
      <c r="C121" s="607"/>
      <c r="D121" s="1514" t="s">
        <v>754</v>
      </c>
      <c r="E121" s="1515"/>
      <c r="F121" s="1477">
        <v>3</v>
      </c>
      <c r="G121" s="1471">
        <f>F121*Cond!$F$10</f>
        <v>4560</v>
      </c>
      <c r="H121" s="1478">
        <v>0</v>
      </c>
      <c r="I121" s="1479">
        <f t="shared" si="51"/>
        <v>0</v>
      </c>
      <c r="J121" s="359" t="s">
        <v>755</v>
      </c>
      <c r="K121" s="1481">
        <f t="shared" si="52"/>
        <v>9120</v>
      </c>
      <c r="L121" s="1482">
        <v>2</v>
      </c>
      <c r="M121" s="1483">
        <f t="shared" si="53"/>
        <v>9100</v>
      </c>
      <c r="N121" s="101"/>
      <c r="O121" s="605"/>
      <c r="P121" s="604"/>
    </row>
    <row r="122" spans="1:16" s="7" customFormat="1" ht="13.5" customHeight="1">
      <c r="A122" s="604"/>
      <c r="B122" s="605"/>
      <c r="C122" s="607"/>
      <c r="D122" s="1514" t="s">
        <v>46</v>
      </c>
      <c r="E122" s="1515"/>
      <c r="F122" s="1477">
        <v>3</v>
      </c>
      <c r="G122" s="1471">
        <f>F122*Cond!$F$10</f>
        <v>4560</v>
      </c>
      <c r="H122" s="1478">
        <v>0</v>
      </c>
      <c r="I122" s="1479">
        <f t="shared" si="51"/>
        <v>0</v>
      </c>
      <c r="J122" s="359" t="s">
        <v>32</v>
      </c>
      <c r="K122" s="1481">
        <f t="shared" si="52"/>
        <v>9120</v>
      </c>
      <c r="L122" s="1482">
        <v>2</v>
      </c>
      <c r="M122" s="1483">
        <f t="shared" si="53"/>
        <v>9100</v>
      </c>
      <c r="N122" s="101"/>
      <c r="O122" s="605"/>
      <c r="P122" s="604"/>
    </row>
    <row r="123" spans="1:16" s="7" customFormat="1" ht="13.5" customHeight="1">
      <c r="A123" s="604"/>
      <c r="B123" s="605"/>
      <c r="C123" s="607"/>
      <c r="D123" s="1514" t="s">
        <v>47</v>
      </c>
      <c r="E123" s="1515"/>
      <c r="F123" s="1477">
        <v>3</v>
      </c>
      <c r="G123" s="1471">
        <f>F123*Cond!$F$10</f>
        <v>4560</v>
      </c>
      <c r="H123" s="1478">
        <v>0</v>
      </c>
      <c r="I123" s="1479">
        <f t="shared" si="51"/>
        <v>0</v>
      </c>
      <c r="J123" s="359" t="s">
        <v>33</v>
      </c>
      <c r="K123" s="1481">
        <f t="shared" si="52"/>
        <v>9120</v>
      </c>
      <c r="L123" s="1482">
        <v>2</v>
      </c>
      <c r="M123" s="1483">
        <f t="shared" si="53"/>
        <v>9100</v>
      </c>
      <c r="N123" s="101"/>
      <c r="O123" s="605"/>
      <c r="P123" s="604"/>
    </row>
    <row r="124" spans="1:16" s="7" customFormat="1" ht="13.5" customHeight="1">
      <c r="A124" s="604"/>
      <c r="B124" s="605"/>
      <c r="C124" s="607"/>
      <c r="D124" s="1514" t="s">
        <v>873</v>
      </c>
      <c r="E124" s="1515"/>
      <c r="F124" s="1477">
        <v>4</v>
      </c>
      <c r="G124" s="1471">
        <f>F124*Cond!$F$10</f>
        <v>6080</v>
      </c>
      <c r="H124" s="1478">
        <v>0</v>
      </c>
      <c r="I124" s="1479">
        <f t="shared" si="51"/>
        <v>0</v>
      </c>
      <c r="J124" s="359" t="s">
        <v>34</v>
      </c>
      <c r="K124" s="1481">
        <f t="shared" si="52"/>
        <v>12160</v>
      </c>
      <c r="L124" s="1482">
        <v>2</v>
      </c>
      <c r="M124" s="1483">
        <f t="shared" si="53"/>
        <v>12200</v>
      </c>
      <c r="N124" s="101"/>
      <c r="O124" s="605"/>
      <c r="P124" s="604"/>
    </row>
    <row r="125" spans="1:16" s="7" customFormat="1" ht="13.5" customHeight="1">
      <c r="A125" s="604"/>
      <c r="B125" s="605"/>
      <c r="C125" s="607"/>
      <c r="D125" s="1514" t="s">
        <v>874</v>
      </c>
      <c r="E125" s="1515"/>
      <c r="F125" s="1477">
        <v>4</v>
      </c>
      <c r="G125" s="1471">
        <f>F125*Cond!$F$10</f>
        <v>6080</v>
      </c>
      <c r="H125" s="1478">
        <v>0</v>
      </c>
      <c r="I125" s="1479">
        <f t="shared" si="51"/>
        <v>0</v>
      </c>
      <c r="J125" s="359" t="s">
        <v>35</v>
      </c>
      <c r="K125" s="1481">
        <f t="shared" si="52"/>
        <v>12160</v>
      </c>
      <c r="L125" s="1482">
        <v>2</v>
      </c>
      <c r="M125" s="1483">
        <f t="shared" si="53"/>
        <v>12200</v>
      </c>
      <c r="N125" s="101"/>
      <c r="O125" s="605"/>
      <c r="P125" s="604"/>
    </row>
    <row r="126" spans="1:16" s="7" customFormat="1" ht="13.5" customHeight="1">
      <c r="A126" s="604"/>
      <c r="B126" s="605"/>
      <c r="C126" s="607"/>
      <c r="D126" s="1514" t="s">
        <v>875</v>
      </c>
      <c r="E126" s="1515"/>
      <c r="F126" s="1477">
        <v>4.5</v>
      </c>
      <c r="G126" s="1471">
        <f>F126*Cond!$F$10</f>
        <v>6840</v>
      </c>
      <c r="H126" s="1478">
        <v>0</v>
      </c>
      <c r="I126" s="1479">
        <f t="shared" si="51"/>
        <v>0</v>
      </c>
      <c r="J126" s="359" t="s">
        <v>36</v>
      </c>
      <c r="K126" s="1481">
        <f t="shared" si="52"/>
        <v>13680</v>
      </c>
      <c r="L126" s="1482">
        <v>2</v>
      </c>
      <c r="M126" s="1483">
        <f t="shared" si="53"/>
        <v>13700</v>
      </c>
      <c r="N126" s="101"/>
      <c r="O126" s="605"/>
      <c r="P126" s="604"/>
    </row>
    <row r="127" spans="1:16" s="7" customFormat="1" ht="13.5" customHeight="1">
      <c r="A127" s="604"/>
      <c r="B127" s="605"/>
      <c r="C127" s="607"/>
      <c r="D127" s="1514" t="s">
        <v>876</v>
      </c>
      <c r="E127" s="1515"/>
      <c r="F127" s="1477">
        <v>4.5</v>
      </c>
      <c r="G127" s="1471">
        <f>F127*Cond!$F$10</f>
        <v>6840</v>
      </c>
      <c r="H127" s="1478">
        <v>0</v>
      </c>
      <c r="I127" s="1479">
        <f t="shared" si="51"/>
        <v>0</v>
      </c>
      <c r="J127" s="359" t="s">
        <v>37</v>
      </c>
      <c r="K127" s="1481">
        <f t="shared" si="52"/>
        <v>13680</v>
      </c>
      <c r="L127" s="1482">
        <v>2</v>
      </c>
      <c r="M127" s="1483">
        <f t="shared" si="53"/>
        <v>13700</v>
      </c>
      <c r="N127" s="101"/>
      <c r="O127" s="605"/>
      <c r="P127" s="604"/>
    </row>
    <row r="128" spans="1:16" s="7" customFormat="1" ht="13.5" customHeight="1">
      <c r="A128" s="604"/>
      <c r="B128" s="605"/>
      <c r="C128" s="607"/>
      <c r="D128" s="1514" t="s">
        <v>877</v>
      </c>
      <c r="E128" s="1515"/>
      <c r="F128" s="1477">
        <v>4.5</v>
      </c>
      <c r="G128" s="1471">
        <f>F128*Cond!$F$10</f>
        <v>6840</v>
      </c>
      <c r="H128" s="1478">
        <v>0</v>
      </c>
      <c r="I128" s="1479">
        <f t="shared" si="51"/>
        <v>0</v>
      </c>
      <c r="J128" s="359" t="s">
        <v>38</v>
      </c>
      <c r="K128" s="1481">
        <f t="shared" si="52"/>
        <v>13680</v>
      </c>
      <c r="L128" s="1482">
        <v>2</v>
      </c>
      <c r="M128" s="1483">
        <f t="shared" si="53"/>
        <v>13700</v>
      </c>
      <c r="N128" s="101"/>
      <c r="O128" s="605"/>
      <c r="P128" s="604"/>
    </row>
    <row r="129" spans="1:16" s="7" customFormat="1" ht="13.5" customHeight="1">
      <c r="A129" s="604"/>
      <c r="B129" s="605"/>
      <c r="C129" s="607"/>
      <c r="D129" s="1514" t="s">
        <v>878</v>
      </c>
      <c r="E129" s="1515"/>
      <c r="F129" s="1477">
        <v>4.5</v>
      </c>
      <c r="G129" s="1471">
        <f>F129*Cond!$F$10</f>
        <v>6840</v>
      </c>
      <c r="H129" s="1478">
        <v>0</v>
      </c>
      <c r="I129" s="1479">
        <f t="shared" si="51"/>
        <v>0</v>
      </c>
      <c r="J129" s="359" t="s">
        <v>39</v>
      </c>
      <c r="K129" s="1481">
        <f t="shared" si="52"/>
        <v>13680</v>
      </c>
      <c r="L129" s="1482">
        <v>2</v>
      </c>
      <c r="M129" s="1483">
        <f t="shared" si="53"/>
        <v>13700</v>
      </c>
      <c r="N129" s="101"/>
      <c r="O129" s="605"/>
      <c r="P129" s="604"/>
    </row>
    <row r="130" spans="1:16" s="7" customFormat="1" ht="13.5" customHeight="1">
      <c r="A130" s="604"/>
      <c r="B130" s="605"/>
      <c r="C130" s="607"/>
      <c r="D130" s="1514" t="s">
        <v>879</v>
      </c>
      <c r="E130" s="1515"/>
      <c r="F130" s="1477">
        <v>4.5</v>
      </c>
      <c r="G130" s="1471">
        <f>F130*Cond!$F$10</f>
        <v>6840</v>
      </c>
      <c r="H130" s="1478">
        <v>0</v>
      </c>
      <c r="I130" s="1479">
        <f t="shared" si="51"/>
        <v>0</v>
      </c>
      <c r="J130" s="359" t="s">
        <v>40</v>
      </c>
      <c r="K130" s="1481">
        <f t="shared" si="52"/>
        <v>13680</v>
      </c>
      <c r="L130" s="1482">
        <v>2</v>
      </c>
      <c r="M130" s="1483">
        <f t="shared" si="53"/>
        <v>13700</v>
      </c>
      <c r="N130" s="101"/>
      <c r="O130" s="605"/>
      <c r="P130" s="604"/>
    </row>
    <row r="131" spans="1:16" s="7" customFormat="1" ht="13.5" customHeight="1">
      <c r="A131" s="604"/>
      <c r="B131" s="605"/>
      <c r="C131" s="607"/>
      <c r="D131" s="1514" t="s">
        <v>880</v>
      </c>
      <c r="E131" s="1515"/>
      <c r="F131" s="1477">
        <v>5</v>
      </c>
      <c r="G131" s="1471">
        <f>F131*Cond!$F$10</f>
        <v>7600</v>
      </c>
      <c r="H131" s="1478">
        <v>0</v>
      </c>
      <c r="I131" s="1479">
        <f t="shared" si="51"/>
        <v>0</v>
      </c>
      <c r="J131" s="359" t="s">
        <v>25</v>
      </c>
      <c r="K131" s="1481">
        <f t="shared" si="52"/>
        <v>15200</v>
      </c>
      <c r="L131" s="1482">
        <v>2</v>
      </c>
      <c r="M131" s="1483">
        <f t="shared" si="53"/>
        <v>15200</v>
      </c>
      <c r="N131" s="101"/>
      <c r="O131" s="605"/>
      <c r="P131" s="604"/>
    </row>
    <row r="132" spans="1:16" s="7" customFormat="1" ht="13.5" customHeight="1">
      <c r="A132" s="604"/>
      <c r="B132" s="605"/>
      <c r="C132" s="607"/>
      <c r="D132" s="1516" t="s">
        <v>881</v>
      </c>
      <c r="E132" s="1515"/>
      <c r="F132" s="1488">
        <v>5</v>
      </c>
      <c r="G132" s="1471">
        <f>F132*Cond!$F$10</f>
        <v>7600</v>
      </c>
      <c r="H132" s="1489">
        <v>0</v>
      </c>
      <c r="I132" s="1490">
        <f t="shared" si="51"/>
        <v>0</v>
      </c>
      <c r="J132" s="166" t="s">
        <v>26</v>
      </c>
      <c r="K132" s="1492">
        <f t="shared" si="52"/>
        <v>15200</v>
      </c>
      <c r="L132" s="1493">
        <v>2</v>
      </c>
      <c r="M132" s="1494">
        <f t="shared" si="53"/>
        <v>15200</v>
      </c>
      <c r="N132" s="101"/>
      <c r="O132" s="605"/>
      <c r="P132" s="604"/>
    </row>
    <row r="133" spans="1:16" ht="6.95" customHeight="1">
      <c r="A133" s="604"/>
      <c r="B133" s="605"/>
      <c r="C133" s="101"/>
      <c r="D133" s="101"/>
      <c r="E133" s="101"/>
      <c r="F133" s="101"/>
      <c r="G133" s="101"/>
      <c r="H133" s="101"/>
      <c r="I133" s="101"/>
      <c r="J133" s="101"/>
      <c r="K133" s="101"/>
      <c r="L133" s="101"/>
      <c r="M133" s="101"/>
      <c r="N133" s="101"/>
      <c r="O133" s="605"/>
      <c r="P133" s="604"/>
    </row>
    <row r="134" spans="1:16" ht="6.95" customHeight="1">
      <c r="A134" s="610"/>
      <c r="B134" s="611"/>
      <c r="C134" s="611"/>
      <c r="D134" s="611"/>
      <c r="E134" s="611"/>
      <c r="F134" s="611"/>
      <c r="G134" s="611"/>
      <c r="H134" s="611"/>
      <c r="I134" s="611"/>
      <c r="J134" s="611"/>
      <c r="K134" s="611"/>
      <c r="L134" s="611"/>
      <c r="M134" s="611"/>
      <c r="N134" s="611"/>
      <c r="O134" s="611"/>
      <c r="P134" s="604"/>
    </row>
    <row r="135" spans="1:16" ht="6.95" customHeight="1">
      <c r="A135" s="610"/>
      <c r="B135" s="610"/>
      <c r="C135" s="610"/>
      <c r="D135" s="610"/>
      <c r="E135" s="610"/>
      <c r="F135" s="610"/>
      <c r="G135" s="610"/>
      <c r="H135" s="610"/>
      <c r="I135" s="610"/>
      <c r="J135" s="610"/>
      <c r="K135" s="610"/>
      <c r="L135" s="610"/>
      <c r="M135" s="610"/>
      <c r="N135" s="610"/>
      <c r="O135" s="610"/>
      <c r="P135" s="610"/>
    </row>
  </sheetData>
  <mergeCells count="104">
    <mergeCell ref="M43:M46"/>
    <mergeCell ref="D60:M60"/>
    <mergeCell ref="D61:D64"/>
    <mergeCell ref="E61:E64"/>
    <mergeCell ref="F61:F64"/>
    <mergeCell ref="G61:G64"/>
    <mergeCell ref="H61:H64"/>
    <mergeCell ref="I61:I64"/>
    <mergeCell ref="J61:J64"/>
    <mergeCell ref="K61:K64"/>
    <mergeCell ref="L61:L64"/>
    <mergeCell ref="M61:M64"/>
    <mergeCell ref="D43:D46"/>
    <mergeCell ref="E43:E46"/>
    <mergeCell ref="F43:F46"/>
    <mergeCell ref="G43:G46"/>
    <mergeCell ref="H43:H46"/>
    <mergeCell ref="I43:I46"/>
    <mergeCell ref="J43:J46"/>
    <mergeCell ref="K43:K46"/>
    <mergeCell ref="L43:L46"/>
    <mergeCell ref="D3:M3"/>
    <mergeCell ref="D4:G4"/>
    <mergeCell ref="H4:J4"/>
    <mergeCell ref="K4:M4"/>
    <mergeCell ref="D42:M42"/>
    <mergeCell ref="D5:M5"/>
    <mergeCell ref="D6:D9"/>
    <mergeCell ref="E6:E9"/>
    <mergeCell ref="F6:F9"/>
    <mergeCell ref="G6:G9"/>
    <mergeCell ref="H6:H9"/>
    <mergeCell ref="I6:I9"/>
    <mergeCell ref="J6:J9"/>
    <mergeCell ref="K6:K9"/>
    <mergeCell ref="L6:L9"/>
    <mergeCell ref="M6:M9"/>
    <mergeCell ref="D23:M23"/>
    <mergeCell ref="D24:D27"/>
    <mergeCell ref="E24:E27"/>
    <mergeCell ref="F24:F27"/>
    <mergeCell ref="G24:G27"/>
    <mergeCell ref="H24:H27"/>
    <mergeCell ref="I24:I27"/>
    <mergeCell ref="J24:J27"/>
    <mergeCell ref="D86:J86"/>
    <mergeCell ref="I76:I79"/>
    <mergeCell ref="J76:J79"/>
    <mergeCell ref="D85:M85"/>
    <mergeCell ref="D75:M75"/>
    <mergeCell ref="D76:D79"/>
    <mergeCell ref="E76:E79"/>
    <mergeCell ref="F76:F79"/>
    <mergeCell ref="G76:G79"/>
    <mergeCell ref="K76:K79"/>
    <mergeCell ref="L76:L79"/>
    <mergeCell ref="M76:M79"/>
    <mergeCell ref="H76:H79"/>
    <mergeCell ref="D101:M101"/>
    <mergeCell ref="D93:M93"/>
    <mergeCell ref="D94:D97"/>
    <mergeCell ref="E94:E97"/>
    <mergeCell ref="F94:F97"/>
    <mergeCell ref="G94:G97"/>
    <mergeCell ref="H94:H97"/>
    <mergeCell ref="L87:L90"/>
    <mergeCell ref="M87:M90"/>
    <mergeCell ref="I94:I97"/>
    <mergeCell ref="J94:J97"/>
    <mergeCell ref="K94:K97"/>
    <mergeCell ref="L94:L97"/>
    <mergeCell ref="M94:M97"/>
    <mergeCell ref="I87:I90"/>
    <mergeCell ref="J87:J90"/>
    <mergeCell ref="K87:K90"/>
    <mergeCell ref="D87:D90"/>
    <mergeCell ref="E87:E90"/>
    <mergeCell ref="F87:F90"/>
    <mergeCell ref="G87:G90"/>
    <mergeCell ref="H87:H90"/>
    <mergeCell ref="K24:K27"/>
    <mergeCell ref="L24:L27"/>
    <mergeCell ref="M24:M27"/>
    <mergeCell ref="M112:M115"/>
    <mergeCell ref="I112:I115"/>
    <mergeCell ref="D111:M111"/>
    <mergeCell ref="J102:J105"/>
    <mergeCell ref="K102:K105"/>
    <mergeCell ref="L102:L105"/>
    <mergeCell ref="M102:M105"/>
    <mergeCell ref="D102:D105"/>
    <mergeCell ref="E102:E105"/>
    <mergeCell ref="F102:F105"/>
    <mergeCell ref="G102:G105"/>
    <mergeCell ref="H102:H105"/>
    <mergeCell ref="D112:D115"/>
    <mergeCell ref="E112:E115"/>
    <mergeCell ref="F112:F115"/>
    <mergeCell ref="G112:G115"/>
    <mergeCell ref="H112:H115"/>
    <mergeCell ref="I102:I105"/>
    <mergeCell ref="J112:J115"/>
    <mergeCell ref="K112:K115"/>
    <mergeCell ref="L112:L115"/>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Y Z d B W j 4 X 1 j C m A A A A + Q A A A B I A H A B D b 2 5 m a W c v U G F j a 2 F n Z S 5 4 b W w g o h g A K K A U A A A A A A A A A A A A A A A A A A A A A A A A A A A A h Y / N C o J A G E V f R W b v / J h F y O d I t E 2 I g m g 7 j J M O 6 R j O 2 P h u L X q k X i G h D H c t 7 + E s z n 0 9 n p A N T R 3 c V W d 1 a 1 L E M E W B M r I t t C l T 1 L t L u E Y Z h 7 2 Q V 1 G q Y J S N T Q Z b p K h y 7 p Y Q 4 r 3 H f o H b r i Q R p Y y c 8 9 1 R V q o R 6 C f r / 3 K o j X X C S I U 4 n D 4 x P M J R j G O 6 W m I W U w Z k 4 p B r M 3 P G Z E y B z C B s + 9 r 1 n e L K h p s D k G k C + d 7 g b 1 B L A w Q U A A I A C A B h l 0 F 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Z d B W i i K R 7 g O A A A A E Q A A A B M A H A B G b 3 J t d W x h c y 9 T Z W N 0 a W 9 u M S 5 t I K I Y A C i g F A A A A A A A A A A A A A A A A A A A A A A A A A A A A C t O T S 7 J z M 9 T C I b Q h t Y A U E s B A i 0 A F A A C A A g A Y Z d B W j 4 X 1 j C m A A A A + Q A A A B I A A A A A A A A A A A A A A A A A A A A A A E N v b m Z p Z y 9 Q Y W N r Y W d l L n h t b F B L A Q I t A B Q A A g A I A G G X Q V o P y u m r p A A A A O k A A A A T A A A A A A A A A A A A A A A A A P I A A A B b Q 2 9 u d G V u d F 9 U e X B l c 1 0 u e G 1 s U E s B A i 0 A F A A C A A g A Y Z d B W i i K R 7 g O A A A A E Q A A A B M A A A A A A A A A A A A A A A A A 4 w E A A E Z v c m 1 1 b G F z L 1 N l Y 3 R p b 2 4 x L m 1 Q S w U G A A A A A A M A A w D C A A A A P g I A A A A A N 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x X b 3 J r Y m 9 v a 0 d y b 3 V w V H l w Z S B 4 c 2 k 6 b m l s P S J 0 c n V l I i A v P j w v U G V y b W l z c 2 l v b k x p c 3 Q + W Q E A A A A A A A A 3 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C 9 J d G V t c z 4 8 L 0 x v Y 2 F s U G F j a 2 F n Z U 1 l d G F k Y X R h R m l s Z T 4 W A A A A U E s F B g A A A A A A A A A A A A A A A A A A A A A A A C Y B A A A B A A A A 0 I y d 3 w E V 0 R G M e g D A T 8 K X 6 w E A A A C U Q h L B n d w T T Z d A 0 h i A N K O k A A A A A A I A A A A A A B B m A A A A A Q A A I A A A A A s r H s + U u T R d K c l Q J 7 4 S 0 w k i W G h l W n 3 6 P j W x Z R s E H O Q u A A A A A A 6 A A A A A A g A A I A A A A M 1 A 5 d W L p Q W 1 N V 8 V Q / a + k c J C x 8 x A T 7 y R i p w L 9 t P b 1 w G 2 U A A A A F k 8 9 H M v N d T h i V t 7 E 1 y v v 8 v 5 / X O I o N 8 j S c H Q w u z p O 9 3 b U c Q d K T A Y 7 u s u N i h h G T G T m k + r b z z w B N f 9 7 D L 2 u v 9 + W j 7 d N q O S 6 w G s P L 3 W R L 7 a 0 p v x Q A A A A F A W N V z 8 t 8 7 P z 3 G 1 d h s 4 E i S M c W 8 H Z r P 2 k D 2 O L 9 U l 4 f l A s f T R y y l 5 Z w v F Q c u 9 q w D f C Z F 4 y k l p h C 3 w X 6 r p d w J q 2 9 4 = < / D a t a M a s h u p > 
</file>

<file path=customXml/itemProps1.xml><?xml version="1.0" encoding="utf-8"?>
<ds:datastoreItem xmlns:ds="http://schemas.openxmlformats.org/officeDocument/2006/customXml" ds:itemID="{A693BBFB-C199-429C-A248-CA0AB495ECE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Cond</vt:lpstr>
      <vt:lpstr>Datos</vt:lpstr>
      <vt:lpstr>Pago</vt:lpstr>
      <vt:lpstr>Total</vt:lpstr>
      <vt:lpstr>Audio</vt:lpstr>
      <vt:lpstr>Cable</vt:lpstr>
      <vt:lpstr>Energia</vt:lpstr>
      <vt:lpstr>Compu</vt:lpstr>
      <vt:lpstr>Estuches</vt:lpstr>
      <vt:lpstr>Funda</vt:lpstr>
      <vt:lpstr>Soport</vt:lpstr>
      <vt:lpstr>Glass</vt:lpstr>
      <vt:lpstr>Cond!dolar</vt:lpstr>
    </vt:vector>
  </TitlesOfParts>
  <Company>ESTUDIO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dc:creator>
  <cp:lastModifiedBy>Pablo</cp:lastModifiedBy>
  <cp:lastPrinted>2025-01-06T15:32:59Z</cp:lastPrinted>
  <dcterms:created xsi:type="dcterms:W3CDTF">2004-10-05T16:21:52Z</dcterms:created>
  <dcterms:modified xsi:type="dcterms:W3CDTF">2026-08-10T13:12:42Z</dcterms:modified>
</cp:coreProperties>
</file>